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CI vs eCI vs sCI" sheetId="1" state="visible" r:id="rId2"/>
    <sheet name="Higher order hCI vs eCI" sheetId="2" state="visible" r:id="rId3"/>
    <sheet name="S2 eigenstate vs not S2 eigensta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<sst xmlns="http://schemas.openxmlformats.org/spreadsheetml/2006/main" count="1169" uniqueCount="189">
  <si>
    <t xml:space="preserve">molecule</t>
  </si>
  <si>
    <t xml:space="preserve">e-</t>
  </si>
  <si>
    <t xml:space="preserve">core e-</t>
  </si>
  <si>
    <t xml:space="preserve">val e-</t>
  </si>
  <si>
    <t xml:space="preserve">basis set</t>
  </si>
  <si>
    <t xml:space="preserve">size</t>
  </si>
  <si>
    <t xml:space="preserve">group</t>
  </si>
  <si>
    <t xml:space="preserve">state</t>
  </si>
  <si>
    <t xml:space="preserve">S/T</t>
  </si>
  <si>
    <t xml:space="preserve">V/R</t>
  </si>
  <si>
    <t xml:space="preserve">type</t>
  </si>
  <si>
    <t xml:space="preserve">ref method</t>
  </si>
  <si>
    <t xml:space="preserve">ref energy</t>
  </si>
  <si>
    <t xml:space="preserve">CSF 0</t>
  </si>
  <si>
    <t xml:space="preserve">CSF I</t>
  </si>
  <si>
    <t xml:space="preserve">safe</t>
  </si>
  <si>
    <t xml:space="preserve">CIS</t>
  </si>
  <si>
    <t xml:space="preserve">CIS root</t>
  </si>
  <si>
    <t xml:space="preserve">n det</t>
  </si>
  <si>
    <t xml:space="preserve">saddle pt order</t>
  </si>
  <si>
    <t xml:space="preserve">sCI0_0</t>
  </si>
  <si>
    <t xml:space="preserve">sCI2_0</t>
  </si>
  <si>
    <t xml:space="preserve">sCI2_I/HF</t>
  </si>
  <si>
    <t xml:space="preserve">ss-sCI2</t>
  </si>
  <si>
    <t xml:space="preserve">hCI1_0</t>
  </si>
  <si>
    <t xml:space="preserve">hCI1_I/HF</t>
  </si>
  <si>
    <t xml:space="preserve">hCI1.5_0</t>
  </si>
  <si>
    <t xml:space="preserve">hCI1.5_I/HF</t>
  </si>
  <si>
    <t xml:space="preserve">hCI2_0</t>
  </si>
  <si>
    <t xml:space="preserve">sshCI1</t>
  </si>
  <si>
    <t xml:space="preserve">sshCI1.5</t>
  </si>
  <si>
    <t xml:space="preserve">sshCI2</t>
  </si>
  <si>
    <t xml:space="preserve">CISD_0</t>
  </si>
  <si>
    <t xml:space="preserve">CISD_I</t>
  </si>
  <si>
    <t xml:space="preserve">ΔCSF</t>
  </si>
  <si>
    <t xml:space="preserve">sCI2/sCI0/HF</t>
  </si>
  <si>
    <t xml:space="preserve">sCI2/HF</t>
  </si>
  <si>
    <t xml:space="preserve">ΔsCI2/sCI0</t>
  </si>
  <si>
    <t xml:space="preserve">ΔsCI2</t>
  </si>
  <si>
    <t xml:space="preserve">hCI1/HF</t>
  </si>
  <si>
    <t xml:space="preserve">hCI1.5/HF</t>
  </si>
  <si>
    <t xml:space="preserve">ΔhCI1</t>
  </si>
  <si>
    <t xml:space="preserve">ΔhCI1.5</t>
  </si>
  <si>
    <t xml:space="preserve">ΔhCI2</t>
  </si>
  <si>
    <t xml:space="preserve">ΔCISD</t>
  </si>
  <si>
    <t xml:space="preserve">Hartree to eV</t>
  </si>
  <si>
    <t xml:space="preserve">water</t>
  </si>
  <si>
    <t xml:space="preserve">Aug-cc-pvdz</t>
  </si>
  <si>
    <t xml:space="preserve">sB1</t>
  </si>
  <si>
    <t xml:space="preserve">R</t>
  </si>
  <si>
    <t xml:space="preserve">n3s</t>
  </si>
  <si>
    <t xml:space="preserve">CCSDTQP</t>
  </si>
  <si>
    <t xml:space="preserve">T</t>
  </si>
  <si>
    <t xml:space="preserve">sA2</t>
  </si>
  <si>
    <t xml:space="preserve">n3p</t>
  </si>
  <si>
    <t xml:space="preserve">sA1</t>
  </si>
  <si>
    <t xml:space="preserve">tB1</t>
  </si>
  <si>
    <t xml:space="preserve">tA2</t>
  </si>
  <si>
    <t xml:space="preserve">tA1</t>
  </si>
  <si>
    <t xml:space="preserve">H2S</t>
  </si>
  <si>
    <t xml:space="preserve">n4p</t>
  </si>
  <si>
    <t xml:space="preserve">n4s</t>
  </si>
  <si>
    <t xml:space="preserve">ammonia</t>
  </si>
  <si>
    <t xml:space="preserve">sE</t>
  </si>
  <si>
    <t xml:space="preserve">Hcl</t>
  </si>
  <si>
    <t xml:space="preserve">sPi</t>
  </si>
  <si>
    <t xml:space="preserve">ethylene</t>
  </si>
  <si>
    <t xml:space="preserve">sB3u</t>
  </si>
  <si>
    <t xml:space="preserve">p3s </t>
  </si>
  <si>
    <t xml:space="preserve">CCSDTQ</t>
  </si>
  <si>
    <t xml:space="preserve">sB1u</t>
  </si>
  <si>
    <t xml:space="preserve">V</t>
  </si>
  <si>
    <t xml:space="preserve">ppi</t>
  </si>
  <si>
    <t xml:space="preserve">sB1g</t>
  </si>
  <si>
    <t xml:space="preserve">p3p</t>
  </si>
  <si>
    <t xml:space="preserve">tB1u</t>
  </si>
  <si>
    <t xml:space="preserve">tB3u</t>
  </si>
  <si>
    <t xml:space="preserve">tB1g</t>
  </si>
  <si>
    <t xml:space="preserve">methanimine</t>
  </si>
  <si>
    <t xml:space="preserve">sApp</t>
  </si>
  <si>
    <t xml:space="preserve">npi</t>
  </si>
  <si>
    <t xml:space="preserve">tApp</t>
  </si>
  <si>
    <t xml:space="preserve">acetaldehyde</t>
  </si>
  <si>
    <t xml:space="preserve">CCSDT</t>
  </si>
  <si>
    <t xml:space="preserve">N2</t>
  </si>
  <si>
    <t xml:space="preserve">sPig</t>
  </si>
  <si>
    <t xml:space="preserve">sSigmau-</t>
  </si>
  <si>
    <t xml:space="preserve">sDeltau</t>
  </si>
  <si>
    <t xml:space="preserve">tSigmau+</t>
  </si>
  <si>
    <t xml:space="preserve">tPig</t>
  </si>
  <si>
    <t xml:space="preserve">tDeltau</t>
  </si>
  <si>
    <t xml:space="preserve">glyoxal</t>
  </si>
  <si>
    <t xml:space="preserve">6-31+Gd</t>
  </si>
  <si>
    <t xml:space="preserve">sAu</t>
  </si>
  <si>
    <t xml:space="preserve">sBg</t>
  </si>
  <si>
    <t xml:space="preserve">sAg</t>
  </si>
  <si>
    <t xml:space="preserve">dou</t>
  </si>
  <si>
    <t xml:space="preserve">tAu</t>
  </si>
  <si>
    <t xml:space="preserve">tBg</t>
  </si>
  <si>
    <t xml:space="preserve">tBu</t>
  </si>
  <si>
    <t xml:space="preserve">tAg</t>
  </si>
  <si>
    <t xml:space="preserve">CF2</t>
  </si>
  <si>
    <t xml:space="preserve">spi</t>
  </si>
  <si>
    <t xml:space="preserve">HCCl</t>
  </si>
  <si>
    <t xml:space="preserve">HCF</t>
  </si>
  <si>
    <t xml:space="preserve">HPO</t>
  </si>
  <si>
    <t xml:space="preserve">Silylidene</t>
  </si>
  <si>
    <t xml:space="preserve">pn</t>
  </si>
  <si>
    <t xml:space="preserve">sB2</t>
  </si>
  <si>
    <t xml:space="preserve">BH</t>
  </si>
  <si>
    <t xml:space="preserve">BF</t>
  </si>
  <si>
    <t xml:space="preserve">nitroxyl</t>
  </si>
  <si>
    <t xml:space="preserve">sAp</t>
  </si>
  <si>
    <t xml:space="preserve">exFCI</t>
  </si>
  <si>
    <t xml:space="preserve">tAp</t>
  </si>
  <si>
    <t xml:space="preserve">BeH</t>
  </si>
  <si>
    <t xml:space="preserve">Pi</t>
  </si>
  <si>
    <t xml:space="preserve">allyl</t>
  </si>
  <si>
    <t xml:space="preserve">B1</t>
  </si>
  <si>
    <t xml:space="preserve">A1</t>
  </si>
  <si>
    <t xml:space="preserve">BH2</t>
  </si>
  <si>
    <t xml:space="preserve">vinyl</t>
  </si>
  <si>
    <t xml:space="preserve">App</t>
  </si>
  <si>
    <t xml:space="preserve">CH3</t>
  </si>
  <si>
    <t xml:space="preserve">A1p</t>
  </si>
  <si>
    <t xml:space="preserve">CN</t>
  </si>
  <si>
    <t xml:space="preserve">CO+</t>
  </si>
  <si>
    <t xml:space="preserve">Sigma+</t>
  </si>
  <si>
    <t xml:space="preserve">HCO</t>
  </si>
  <si>
    <t xml:space="preserve">Ap</t>
  </si>
  <si>
    <t xml:space="preserve">HOC</t>
  </si>
  <si>
    <t xml:space="preserve">NH2</t>
  </si>
  <si>
    <t xml:space="preserve">OH</t>
  </si>
  <si>
    <t xml:space="preserve">PH2</t>
  </si>
  <si>
    <t xml:space="preserve">BeF</t>
  </si>
  <si>
    <t xml:space="preserve">MSE</t>
  </si>
  <si>
    <t xml:space="preserve">MAE</t>
  </si>
  <si>
    <t xml:space="preserve">RMSE</t>
  </si>
  <si>
    <t xml:space="preserve">All</t>
  </si>
  <si>
    <t xml:space="preserve">Closed-shell systems </t>
  </si>
  <si>
    <t xml:space="preserve">Open-shell systems</t>
  </si>
  <si>
    <t xml:space="preserve">SDE</t>
  </si>
  <si>
    <t xml:space="preserve">CISD_I/HF</t>
  </si>
  <si>
    <t xml:space="preserve">CISDT_0/HF</t>
  </si>
  <si>
    <t xml:space="preserve">CISDT_I/HF</t>
  </si>
  <si>
    <t xml:space="preserve">CISDTQ_0/HF</t>
  </si>
  <si>
    <t xml:space="preserve">CISDTQ_I/HF</t>
  </si>
  <si>
    <t xml:space="preserve">hCI2_0/HF</t>
  </si>
  <si>
    <t xml:space="preserve">hCI2_I/HF</t>
  </si>
  <si>
    <t xml:space="preserve">HCI2.5_0/HF</t>
  </si>
  <si>
    <t xml:space="preserve">HCI2.5_I/HF</t>
  </si>
  <si>
    <t xml:space="preserve">hCI3_0/HF</t>
  </si>
  <si>
    <t xml:space="preserve">hCI3_I/HF</t>
  </si>
  <si>
    <t xml:space="preserve">HCI3.5_0/HF</t>
  </si>
  <si>
    <t xml:space="preserve">HCI3.5_I/HF</t>
  </si>
  <si>
    <t xml:space="preserve">ssCISDT</t>
  </si>
  <si>
    <t xml:space="preserve">ssCISDTQ</t>
  </si>
  <si>
    <t xml:space="preserve">sshCI2.5</t>
  </si>
  <si>
    <t xml:space="preserve">sshCI3</t>
  </si>
  <si>
    <t xml:space="preserve">sshCI3.5</t>
  </si>
  <si>
    <t xml:space="preserve">CISD/HF</t>
  </si>
  <si>
    <t xml:space="preserve">CISDT/HF</t>
  </si>
  <si>
    <t xml:space="preserve">CISDTQ/HF</t>
  </si>
  <si>
    <t xml:space="preserve">hCI2/HF</t>
  </si>
  <si>
    <t xml:space="preserve">hCI2.5/HF</t>
  </si>
  <si>
    <t xml:space="preserve">hCI3/HF</t>
  </si>
  <si>
    <t xml:space="preserve">hCI3.5/HF</t>
  </si>
  <si>
    <t xml:space="preserve">ref</t>
  </si>
  <si>
    <t xml:space="preserve">HCI2.5/HF</t>
  </si>
  <si>
    <t xml:space="preserve">HCI3.5/HF</t>
  </si>
  <si>
    <t xml:space="preserve">Closed-shell systems</t>
  </si>
  <si>
    <t xml:space="preserve">hCI1_0 ns2</t>
  </si>
  <si>
    <t xml:space="preserve">s2</t>
  </si>
  <si>
    <t xml:space="preserve">hCI1.5_0 ns2</t>
  </si>
  <si>
    <t xml:space="preserve">hCI2_0 ns2</t>
  </si>
  <si>
    <t xml:space="preserve">sshCI1 ns2</t>
  </si>
  <si>
    <t xml:space="preserve">sshCI1.5 ns2</t>
  </si>
  <si>
    <t xml:space="preserve">sshCI2 ns2</t>
  </si>
  <si>
    <t xml:space="preserve">CISD_0 ns2</t>
  </si>
  <si>
    <t xml:space="preserve">CISD_I ns2</t>
  </si>
  <si>
    <t xml:space="preserve">ΔhCI1 ns2</t>
  </si>
  <si>
    <t xml:space="preserve">ΔhCI1.5 ns2</t>
  </si>
  <si>
    <t xml:space="preserve">ΔhCI2 ns2</t>
  </si>
  <si>
    <t xml:space="preserve">hCI2</t>
  </si>
  <si>
    <t xml:space="preserve">ΔCISD ns2</t>
  </si>
  <si>
    <t xml:space="preserve">ΔhCI1 ns2 – ΔhCI1</t>
  </si>
  <si>
    <t xml:space="preserve">ΔhCI1.5 ns2 – ΔhCI1.5</t>
  </si>
  <si>
    <t xml:space="preserve">ΔhCI2 ns2 – ΔhCI2</t>
  </si>
  <si>
    <t xml:space="preserve">ΔCISD ns2 – ΔCISD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</si>
</sst>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5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465" topLeftCell="A1" activePane="bottomLeft" state="split"/>
      <selection pane="topLeft" activeCell="A1" activeCellId="0" sqref="A1"/>
      <selection pane="bottom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2" min="2" style="0" width="3.91"/>
    <col collapsed="false" customWidth="true" hidden="false" outlineLevel="0" max="3" min="3" style="0" width="6.87"/>
    <col collapsed="false" customWidth="true" hidden="false" outlineLevel="0" max="4" min="4" style="0" width="5.72"/>
    <col collapsed="false" customWidth="true" hidden="false" outlineLevel="0" max="5" min="5" style="0" width="9.2"/>
    <col collapsed="false" customWidth="true" hidden="false" outlineLevel="0" max="6" min="6" style="0" width="4.25"/>
    <col collapsed="false" customWidth="true" hidden="false" outlineLevel="0" max="7" min="7" style="0" width="6.21"/>
    <col collapsed="false" customWidth="true" hidden="false" outlineLevel="0" max="8" min="8" style="0" width="8.86"/>
    <col collapsed="false" customWidth="true" hidden="false" outlineLevel="0" max="9" min="9" style="0" width="3.76"/>
    <col collapsed="false" customWidth="true" hidden="false" outlineLevel="0" max="10" min="10" style="0" width="3.98"/>
    <col collapsed="false" customWidth="true" hidden="false" outlineLevel="0" max="11" min="11" style="0" width="5.2"/>
    <col collapsed="false" customWidth="true" hidden="false" outlineLevel="0" max="12" min="12" style="0" width="11.11"/>
    <col collapsed="false" customWidth="true" hidden="false" outlineLevel="0" max="13" min="13" style="0" width="9.9"/>
    <col collapsed="false" customWidth="true" hidden="false" outlineLevel="0" max="14" min="14" style="0" width="7.92"/>
    <col collapsed="false" customWidth="true" hidden="false" outlineLevel="0" max="15" min="15" style="0" width="8.47"/>
    <col collapsed="false" customWidth="true" hidden="false" outlineLevel="0" max="16" min="16" style="0" width="4.44"/>
    <col collapsed="false" customWidth="true" hidden="false" outlineLevel="0" max="17" min="17" style="0" width="5.88"/>
    <col collapsed="false" customWidth="true" hidden="false" outlineLevel="0" max="18" min="18" style="0" width="8.86"/>
    <col collapsed="false" customWidth="true" hidden="false" outlineLevel="0" max="19" min="19" style="0" width="6.08"/>
    <col collapsed="false" customWidth="true" hidden="false" outlineLevel="0" max="20" min="20" style="0" width="14.18"/>
    <col collapsed="false" customWidth="true" hidden="false" outlineLevel="0" max="21" min="21" style="0" width="4.25"/>
    <col collapsed="false" customWidth="true" hidden="false" outlineLevel="0" max="23" min="22" style="0" width="8.89"/>
    <col collapsed="false" customWidth="true" hidden="false" outlineLevel="0" max="24" min="24" style="0" width="9.82"/>
    <col collapsed="false" customWidth="true" hidden="false" outlineLevel="0" max="26" min="25" style="0" width="8.89"/>
    <col collapsed="false" customWidth="true" hidden="false" outlineLevel="0" max="27" min="27" style="0" width="9.8"/>
    <col collapsed="false" customWidth="true" hidden="false" outlineLevel="0" max="28" min="28" style="0" width="8.89"/>
    <col collapsed="false" customWidth="true" hidden="false" outlineLevel="0" max="29" min="29" style="0" width="12.33"/>
    <col collapsed="false" customWidth="true" hidden="false" outlineLevel="0" max="34" min="30" style="0" width="8.89"/>
    <col collapsed="false" customWidth="true" hidden="false" outlineLevel="0" max="35" min="35" style="0" width="9.9"/>
    <col collapsed="false" customWidth="true" hidden="false" outlineLevel="0" max="36" min="36" style="0" width="23.37"/>
    <col collapsed="false" customWidth="true" hidden="false" outlineLevel="0" max="37" min="37" style="0" width="6.69"/>
    <col collapsed="false" customWidth="true" hidden="false" outlineLevel="0" max="38" min="38" style="0" width="12.67"/>
    <col collapsed="false" customWidth="true" hidden="false" outlineLevel="0" max="39" min="39" style="0" width="8.17"/>
    <col collapsed="false" customWidth="true" hidden="false" outlineLevel="0" max="40" min="40" style="0" width="10.77"/>
    <col collapsed="false" customWidth="true" hidden="false" outlineLevel="0" max="42" min="41" style="0" width="8.17"/>
    <col collapsed="false" customWidth="true" hidden="false" outlineLevel="0" max="43" min="43" style="0" width="10.3"/>
    <col collapsed="false" customWidth="true" hidden="false" outlineLevel="0" max="44" min="44" style="0" width="6.67"/>
    <col collapsed="false" customWidth="true" hidden="false" outlineLevel="0" max="45" min="45" style="0" width="7.68"/>
    <col collapsed="false" customWidth="true" hidden="false" outlineLevel="0" max="46" min="46" style="0" width="7.22"/>
    <col collapsed="false" customWidth="true" hidden="false" outlineLevel="0" max="47" min="47" style="0" width="6.67"/>
    <col collapsed="false" customWidth="true" hidden="false" outlineLevel="0" max="48" min="48" style="0" width="5.83"/>
    <col collapsed="false" customWidth="true" hidden="false" outlineLevel="0" max="49" min="49" style="0" width="6.33"/>
    <col collapsed="false" customWidth="true" hidden="false" outlineLevel="0" max="50" min="50" style="0" width="25.17"/>
    <col collapsed="false" customWidth="true" hidden="false" outlineLevel="0" max="51" min="51" style="0" width="7.49"/>
    <col collapsed="false" customWidth="true" hidden="false" outlineLevel="0" max="52" min="52" style="0" width="13.02"/>
    <col collapsed="false" customWidth="true" hidden="false" outlineLevel="0" max="53" min="53" style="0" width="9.2"/>
    <col collapsed="false" customWidth="true" hidden="false" outlineLevel="0" max="54" min="54" style="0" width="10.67"/>
    <col collapsed="false" customWidth="true" hidden="false" outlineLevel="0" max="55" min="55" style="0" width="7.6"/>
    <col collapsed="false" customWidth="true" hidden="false" outlineLevel="0" max="56" min="56" style="0" width="8.51"/>
    <col collapsed="false" customWidth="true" hidden="false" outlineLevel="0" max="57" min="57" style="0" width="10.41"/>
    <col collapsed="false" customWidth="true" hidden="false" outlineLevel="0" max="58" min="58" style="0" width="7.6"/>
    <col collapsed="false" customWidth="true" hidden="false" outlineLevel="0" max="59" min="59" style="0" width="8.51"/>
    <col collapsed="false" customWidth="true" hidden="false" outlineLevel="0" max="61" min="60" style="0" width="7.6"/>
    <col collapsed="false" customWidth="true" hidden="false" outlineLevel="0" max="62" min="62" style="0" width="6.37"/>
    <col collapsed="false" customWidth="true" hidden="false" outlineLevel="0" max="63" min="63" style="0" width="4.3"/>
    <col collapsed="false" customWidth="true" hidden="false" outlineLevel="0" max="64" min="64" style="0" width="25.17"/>
    <col collapsed="false" customWidth="true" hidden="false" outlineLevel="0" max="65" min="65" style="0" width="7.22"/>
    <col collapsed="false" customWidth="true" hidden="false" outlineLevel="0" max="66" min="66" style="0" width="12.5"/>
    <col collapsed="false" customWidth="true" hidden="false" outlineLevel="0" max="67" min="67" style="0" width="7.84"/>
    <col collapsed="false" customWidth="true" hidden="false" outlineLevel="0" max="68" min="68" style="0" width="11.11"/>
    <col collapsed="false" customWidth="true" hidden="false" outlineLevel="0" max="70" min="69" style="0" width="7.84"/>
    <col collapsed="false" customWidth="true" hidden="false" outlineLevel="0" max="71" min="71" style="0" width="9.72"/>
    <col collapsed="false" customWidth="true" hidden="false" outlineLevel="0" max="72" min="72" style="0" width="7.22"/>
    <col collapsed="false" customWidth="true" hidden="false" outlineLevel="0" max="73" min="73" style="0" width="8.52"/>
    <col collapsed="false" customWidth="true" hidden="false" outlineLevel="0" max="75" min="74" style="0" width="7.22"/>
    <col collapsed="false" customWidth="true" hidden="false" outlineLevel="0" max="76" min="76" style="0" width="8.48"/>
    <col collapsed="false" customWidth="true" hidden="false" outlineLevel="0" max="77" min="77" style="0" width="4.17"/>
    <col collapsed="false" customWidth="true" hidden="false" outlineLevel="0" max="78" min="78" style="0" width="24.19"/>
    <col collapsed="false" customWidth="true" hidden="false" outlineLevel="0" max="79" min="79" style="0" width="7.16"/>
    <col collapsed="false" customWidth="true" hidden="false" outlineLevel="0" max="80" min="80" style="0" width="12.33"/>
    <col collapsed="false" customWidth="true" hidden="false" outlineLevel="0" max="81" min="81" style="0" width="8.17"/>
    <col collapsed="false" customWidth="true" hidden="false" outlineLevel="0" max="82" min="82" style="0" width="10.93"/>
    <col collapsed="false" customWidth="true" hidden="false" outlineLevel="0" max="84" min="83" style="0" width="8.17"/>
    <col collapsed="false" customWidth="true" hidden="false" outlineLevel="0" max="85" min="85" style="0" width="9.9"/>
    <col collapsed="false" customWidth="true" hidden="false" outlineLevel="0" max="86" min="86" style="0" width="7.16"/>
    <col collapsed="false" customWidth="true" hidden="false" outlineLevel="0" max="87" min="87" style="0" width="8.01"/>
    <col collapsed="false" customWidth="true" hidden="false" outlineLevel="0" max="89" min="88" style="0" width="7.16"/>
    <col collapsed="false" customWidth="true" hidden="false" outlineLevel="0" max="90" min="90" style="0" width="7.31"/>
    <col collapsed="false" customWidth="true" hidden="false" outlineLevel="0" max="91" min="91" style="0" width="4.82"/>
    <col collapsed="false" customWidth="true" hidden="false" outlineLevel="0" max="92" min="92" style="0" width="12.13"/>
    <col collapsed="false" customWidth="false" hidden="false" outlineLevel="0" max="1025" min="9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 t="s">
        <v>20</v>
      </c>
      <c r="W1" s="1" t="s">
        <v>21</v>
      </c>
      <c r="X1" s="1" t="s">
        <v>22</v>
      </c>
      <c r="Y1" s="1" t="s">
        <v>23</v>
      </c>
      <c r="Z1" s="2" t="s">
        <v>24</v>
      </c>
      <c r="AA1" s="1" t="s">
        <v>25</v>
      </c>
      <c r="AB1" s="2" t="s">
        <v>26</v>
      </c>
      <c r="AC1" s="1" t="s">
        <v>27</v>
      </c>
      <c r="AD1" s="2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16</v>
      </c>
      <c r="AW1" s="1"/>
      <c r="AX1" s="1"/>
      <c r="AY1" s="1" t="s">
        <v>34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1" t="s">
        <v>40</v>
      </c>
      <c r="BF1" s="1" t="s">
        <v>41</v>
      </c>
      <c r="BG1" s="1" t="s">
        <v>42</v>
      </c>
      <c r="BH1" s="1" t="s">
        <v>43</v>
      </c>
      <c r="BI1" s="1" t="s">
        <v>44</v>
      </c>
      <c r="BJ1" s="1" t="s">
        <v>16</v>
      </c>
      <c r="BK1" s="1"/>
      <c r="BL1" s="1"/>
      <c r="BM1" s="1" t="s">
        <v>34</v>
      </c>
      <c r="BN1" s="1" t="s">
        <v>35</v>
      </c>
      <c r="BO1" s="1" t="s">
        <v>36</v>
      </c>
      <c r="BP1" s="1" t="s">
        <v>37</v>
      </c>
      <c r="BQ1" s="1" t="s">
        <v>38</v>
      </c>
      <c r="BR1" s="1" t="s">
        <v>39</v>
      </c>
      <c r="BS1" s="1" t="s">
        <v>40</v>
      </c>
      <c r="BT1" s="1" t="s">
        <v>41</v>
      </c>
      <c r="BU1" s="1" t="s">
        <v>42</v>
      </c>
      <c r="BV1" s="1" t="s">
        <v>43</v>
      </c>
      <c r="BW1" s="1" t="s">
        <v>44</v>
      </c>
      <c r="BX1" s="1" t="s">
        <v>16</v>
      </c>
      <c r="BY1" s="1"/>
      <c r="BZ1" s="1"/>
      <c r="CA1" s="1" t="s">
        <v>34</v>
      </c>
      <c r="CB1" s="1" t="s">
        <v>35</v>
      </c>
      <c r="CC1" s="1" t="s">
        <v>36</v>
      </c>
      <c r="CD1" s="1" t="s">
        <v>37</v>
      </c>
      <c r="CE1" s="1" t="s">
        <v>38</v>
      </c>
      <c r="CF1" s="1" t="s">
        <v>39</v>
      </c>
      <c r="CG1" s="1" t="s">
        <v>40</v>
      </c>
      <c r="CH1" s="1" t="s">
        <v>41</v>
      </c>
      <c r="CI1" s="1" t="s">
        <v>42</v>
      </c>
      <c r="CJ1" s="1" t="s">
        <v>43</v>
      </c>
      <c r="CK1" s="1" t="s">
        <v>44</v>
      </c>
      <c r="CL1" s="1" t="s">
        <v>16</v>
      </c>
      <c r="CM1" s="1"/>
      <c r="CN1" s="1" t="s">
        <v>45</v>
      </c>
    </row>
    <row r="2" customFormat="false" ht="12.8" hidden="false" customHeight="false" outlineLevel="0" collapsed="false">
      <c r="A2" s="1" t="s">
        <v>46</v>
      </c>
      <c r="B2" s="0" t="n">
        <v>10</v>
      </c>
      <c r="C2" s="0" t="n">
        <v>2</v>
      </c>
      <c r="D2" s="0" t="n">
        <f aca="false">B2-C2</f>
        <v>8</v>
      </c>
      <c r="E2" s="0" t="s">
        <v>47</v>
      </c>
      <c r="F2" s="0" t="n">
        <v>1</v>
      </c>
      <c r="G2" s="0" t="n">
        <v>13</v>
      </c>
      <c r="H2" s="0" t="s">
        <v>48</v>
      </c>
      <c r="I2" s="0" t="n">
        <v>1</v>
      </c>
      <c r="J2" s="0" t="s">
        <v>49</v>
      </c>
      <c r="K2" s="0" t="s">
        <v>50</v>
      </c>
      <c r="L2" s="0" t="s">
        <v>51</v>
      </c>
      <c r="M2" s="0" t="n">
        <v>7.532</v>
      </c>
      <c r="N2" s="0" t="n">
        <v>-76.0413020296</v>
      </c>
      <c r="O2" s="0" t="n">
        <v>-75.8032468821547</v>
      </c>
      <c r="P2" s="0" t="s">
        <v>52</v>
      </c>
      <c r="Q2" s="0" t="n">
        <f aca="false">=IF(ISBLANK(AV2),"",AV2)</f>
        <v>8.66836</v>
      </c>
      <c r="R2" s="0" t="n">
        <v>1</v>
      </c>
      <c r="S2" s="0" t="n">
        <v>2</v>
      </c>
      <c r="T2" s="0" t="n">
        <v>0</v>
      </c>
      <c r="V2" s="0" t="n">
        <v>-76.07471149</v>
      </c>
      <c r="W2" s="0" t="n">
        <v>-76.12338206</v>
      </c>
      <c r="X2" s="0" t="n">
        <v>-75.78384513</v>
      </c>
      <c r="Y2" s="0" t="n">
        <v>-75.83068455</v>
      </c>
      <c r="Z2" s="0" t="n">
        <v>-76.07431202</v>
      </c>
      <c r="AA2" s="0" t="n">
        <v>-75.7227467</v>
      </c>
      <c r="AB2" s="0" t="n">
        <v>-76.12151939</v>
      </c>
      <c r="AC2" s="0" t="n">
        <v>-75.76261112</v>
      </c>
      <c r="AD2" s="0" t="n">
        <v>-76.25989499</v>
      </c>
      <c r="AE2" s="0" t="n">
        <v>-75.84178832</v>
      </c>
      <c r="AF2" s="0" t="n">
        <v>-75.93721289</v>
      </c>
      <c r="AG2" s="0" t="n">
        <v>-75.98898971</v>
      </c>
      <c r="AH2" s="0" t="n">
        <v>-76.25903834</v>
      </c>
      <c r="AI2" s="0" t="n">
        <v>-75.98702461</v>
      </c>
      <c r="AK2" s="0" t="n">
        <f aca="false">IF(OR(ISBLANK(O2),ISBLANK(N2)),"",(O2-N2)*CN2)</f>
        <v>6.47781056497991</v>
      </c>
      <c r="AL2" s="3" t="n">
        <f aca="false">IF(OR(ISBLANK(X2),ISBLANK(V2)),"",(X2-V2)*CN2)</f>
        <v>7.91487686792447</v>
      </c>
      <c r="AM2" s="3" t="n">
        <f aca="false">IF(OR(ISBLANK(X2),ISBLANK(W2)),"",(X2-W2)*CN2)</f>
        <v>9.23927054700683</v>
      </c>
      <c r="AN2" s="3" t="n">
        <f aca="false">IF(OR(ISBLANK(Y2),ISBLANK(V2)),"",(Y2-V2)*CN2)</f>
        <v>6.64031131876648</v>
      </c>
      <c r="AO2" s="3" t="n">
        <f aca="false">IF(OR(ISBLANK(Y2),ISBLANK(W2)),"",(Y2-W2)*CN2)</f>
        <v>7.96470499784884</v>
      </c>
      <c r="AP2" s="3" t="n">
        <f aca="false">IF(OR(ISBLANK(AA2),ISBLANK(Z2)),"",(AA2-Z2)*CN2)</f>
        <v>9.56657971321414</v>
      </c>
      <c r="AQ2" s="3" t="n">
        <f aca="false">IF(OR(ISBLANK(AC2),ISBLANK(AB2)),"",(AC2-AB2)*CN2)</f>
        <v>9.76639156184936</v>
      </c>
      <c r="AR2" s="3" t="n">
        <f aca="false">IF(OR(ISBLANK(AE2),ISBLANK(Z2)),"",(AE2-Z2)*CN2)</f>
        <v>6.3272922120459</v>
      </c>
      <c r="AS2" s="3" t="n">
        <f aca="false">IF(OR(ISBLANK(AF2),ISBLANK(AB2)),"",(AF2-AB2)*CN2)</f>
        <v>5.01523535914633</v>
      </c>
      <c r="AT2" s="3" t="n">
        <f aca="false">IF(OR(ISBLANK(AG2),ISBLANK(AD2)),"",(AG2-AD2)*CN2)</f>
        <v>7.37170821015775</v>
      </c>
      <c r="AU2" s="0" t="n">
        <f aca="false">=IF(OR(ISBLANK(AI2),ISBLANK(AH2)),"",(AI2-AH2)*CN2)</f>
        <v>7.40187067124183</v>
      </c>
      <c r="AV2" s="0" t="n">
        <v>8.66836</v>
      </c>
      <c r="AY2" s="0" t="n">
        <f aca="false">IF(OR(ISBLANK(O2),ISBLANK(N2)),"",(O2-N2)*CN2-M2)</f>
        <v>-1.05418943502009</v>
      </c>
      <c r="AZ2" s="3" t="n">
        <f aca="false">IF(OR(ISBLANK(X2),ISBLANK(V2)),"",(X2-V2)*CN2-M2)</f>
        <v>0.38287686792447</v>
      </c>
      <c r="BA2" s="3" t="n">
        <f aca="false">IF(OR(ISBLANK(X2),ISBLANK(W2)),"",(X2-W2)*CN2-M2)</f>
        <v>1.70727054700683</v>
      </c>
      <c r="BB2" s="3" t="n">
        <f aca="false">IF(OR(ISBLANK(Y2),ISBLANK(V2)),"",(Y2-V2)*CN2-M2)</f>
        <v>-0.891688681233524</v>
      </c>
      <c r="BC2" s="3" t="n">
        <f aca="false">IF(OR(ISBLANK(Y2),ISBLANK(W2)),"",(Y2-W2)*CN2-M2)</f>
        <v>0.432704997848838</v>
      </c>
      <c r="BD2" s="3" t="n">
        <f aca="false">IF(OR(ISBLANK(AA2),ISBLANK(Z2)),"",(AA2-Z2)*CN2-M2)</f>
        <v>2.03457971321414</v>
      </c>
      <c r="BE2" s="3" t="n">
        <f aca="false">IF(OR(ISBLANK(AC2),ISBLANK(AB2)),"",(AC2-AB2)*CN2-M2)</f>
        <v>2.23439156184936</v>
      </c>
      <c r="BF2" s="3" t="n">
        <f aca="false">IF(OR(ISBLANK(AE2),ISBLANK(Z2)),"",(AE2-Z2)*CN2-M2)</f>
        <v>-1.2047077879541</v>
      </c>
      <c r="BG2" s="3" t="n">
        <f aca="false">IF(OR(ISBLANK(AF2),ISBLANK(AB2)),"",(AF2-AB2)*CN2-M2)</f>
        <v>-2.51676464085367</v>
      </c>
      <c r="BH2" s="3" t="n">
        <f aca="false">IF(OR(ISBLANK(AG2),ISBLANK(AD2)),"",(AG2-AD2)*CN2-M2)</f>
        <v>-0.160291789842254</v>
      </c>
      <c r="BI2" s="0" t="n">
        <f aca="false">IF(OR(ISBLANK(AI2),ISBLANK(AH2)),"",(AI2-AH2)*CN2-M2)</f>
        <v>-0.130129328758172</v>
      </c>
      <c r="BJ2" s="0" t="n">
        <f aca="false">IF(ISBLANK(AV2),"",AV2-M2)</f>
        <v>1.13636</v>
      </c>
      <c r="BM2" s="0" t="n">
        <f aca="false">IF(OR(ISBLANK(O2),ISBLANK(N2)),"",ABS((O2-N2)*CN2-M2))</f>
        <v>1.05418943502009</v>
      </c>
      <c r="BN2" s="3" t="n">
        <f aca="false">IF(OR(ISBLANK(X2),ISBLANK(V2)),"",ABS((X2-V2)*CN2-M2))</f>
        <v>0.38287686792447</v>
      </c>
      <c r="BO2" s="3" t="n">
        <f aca="false">IF(OR(ISBLANK(X2),ISBLANK(W2)),"",ABS((X2-W2)*CN2-M2))</f>
        <v>1.70727054700683</v>
      </c>
      <c r="BP2" s="3" t="n">
        <f aca="false">IF(OR(ISBLANK(Y2),ISBLANK(V2)),"",ABS((Y2-V2)*CN2-M2))</f>
        <v>0.891688681233524</v>
      </c>
      <c r="BQ2" s="3" t="n">
        <f aca="false">IF(OR(ISBLANK(Y2),ISBLANK(W2)),"",ABS((Y2-W2)*CN2-M2))</f>
        <v>0.432704997848838</v>
      </c>
      <c r="BR2" s="3" t="n">
        <f aca="false">IF(OR(ISBLANK(AA2),ISBLANK(Z2)),"",ABS((AA2-Z2)*CN2-M2))</f>
        <v>2.03457971321414</v>
      </c>
      <c r="BS2" s="3" t="n">
        <f aca="false">IF(OR(ISBLANK(AC2),ISBLANK(AB2)),"",ABS((AC2-AB2)*CN2-M2))</f>
        <v>2.23439156184936</v>
      </c>
      <c r="BT2" s="3" t="n">
        <f aca="false">IF(OR(ISBLANK(AE2),ISBLANK(Z2)),"",ABS((AE2-Z2)*CN2-M2))</f>
        <v>1.2047077879541</v>
      </c>
      <c r="BU2" s="3" t="n">
        <f aca="false">IF(OR(ISBLANK(AF2),ISBLANK(AB2)),"",ABS((AF2-AB2)*CN2-M2))</f>
        <v>2.51676464085367</v>
      </c>
      <c r="BV2" s="3" t="n">
        <f aca="false">IF(OR(ISBLANK(AG2),ISBLANK(AD2)),"",ABS((AG2-AD2)*CN2-M2))</f>
        <v>0.160291789842254</v>
      </c>
      <c r="BW2" s="0" t="n">
        <f aca="false">IF(OR(ISBLANK(AI2),ISBLANK(AH2)),"",ABS((AI2-AH2)*CN2-M2))</f>
        <v>0.130129328758172</v>
      </c>
      <c r="BX2" s="0" t="n">
        <f aca="false">IF(ISBLANK(AV2),"",ABS(AV2-M2))</f>
        <v>1.13636</v>
      </c>
      <c r="CA2" s="0" t="n">
        <f aca="false">IF(OR(ISBLANK(O2),ISBLANK(N2)),"",((O2-N2)*CN2-M2)^2)</f>
        <v>1.11131536490797</v>
      </c>
      <c r="CB2" s="3" t="n">
        <f aca="false">IF(OR(ISBLANK(X2),ISBLANK(V2)),"",ABS((X2-V2)*CN2-M2)^2)</f>
        <v>0.146594695991652</v>
      </c>
      <c r="CC2" s="3" t="n">
        <f aca="false">IF(OR(ISBLANK(X2),ISBLANK(W2)),"",ABS((X2-W2)*CN2-M2)^2)</f>
        <v>2.91477272067701</v>
      </c>
      <c r="CD2" s="3" t="n">
        <f aca="false">IF(OR(ISBLANK(Y2),ISBLANK(V2)),"",ABS((Y2-V2)*CN2-M2)^2)</f>
        <v>0.795108704239981</v>
      </c>
      <c r="CE2" s="3" t="n">
        <f aca="false">IF(OR(ISBLANK(Y2),ISBLANK(W2)),"",ABS((Y2-W2)*CN2-M2)^2)</f>
        <v>0.187233615163363</v>
      </c>
      <c r="CF2" s="3" t="n">
        <f aca="false">IF(OR(ISBLANK(AA2),ISBLANK(Z2)),"",ABS((AA2-Z2)*CN2-M2)^2)</f>
        <v>4.13951460942255</v>
      </c>
      <c r="CG2" s="3" t="n">
        <f aca="false">IF(OR(ISBLANK(AC2),ISBLANK(AB2)),"",ABS((AC2-AB2)*CN2-M2)^2)</f>
        <v>4.99250565166363</v>
      </c>
      <c r="CH2" s="3" t="n">
        <f aca="false">IF(OR(ISBLANK(AE2),ISBLANK(Z2)),"",ABS((AE2-Z2)*CN2-M2)^2)</f>
        <v>1.45132085435727</v>
      </c>
      <c r="CI2" s="3" t="n">
        <f aca="false">IF(OR(ISBLANK(AF2),ISBLANK(AB2)),"",ABS((AF2-AB2)*CN2-M2)^2)</f>
        <v>6.3341042574513</v>
      </c>
      <c r="CJ2" s="3" t="n">
        <f aca="false">IF(OR(ISBLANK(AG2),ISBLANK(AD2)),"",ABS((AG2-AD2)*CN2-M2)^2)</f>
        <v>0.0256934578908333</v>
      </c>
      <c r="CK2" s="0" t="n">
        <f aca="false">IF(OR(ISBLANK(AI2),ISBLANK(AH2)),"",((AI2-AH2)*CN2-M2)^2)</f>
        <v>0.0169336422030524</v>
      </c>
      <c r="CL2" s="0" t="n">
        <f aca="false">IF(ISBLANK(AV2),"",(AV2-M2)^2)</f>
        <v>1.2913140496</v>
      </c>
      <c r="CN2" s="0" t="n">
        <v>27.211386245988</v>
      </c>
    </row>
    <row r="3" customFormat="false" ht="12.8" hidden="false" customHeight="false" outlineLevel="0" collapsed="false">
      <c r="A3" s="1"/>
      <c r="B3" s="0" t="n">
        <v>10</v>
      </c>
      <c r="C3" s="0" t="n">
        <v>2</v>
      </c>
      <c r="D3" s="0" t="n">
        <f aca="false">B3-C3</f>
        <v>8</v>
      </c>
      <c r="E3" s="0" t="s">
        <v>47</v>
      </c>
      <c r="F3" s="0" t="n">
        <v>1</v>
      </c>
      <c r="G3" s="0" t="n">
        <v>13</v>
      </c>
      <c r="H3" s="0" t="s">
        <v>53</v>
      </c>
      <c r="I3" s="0" t="n">
        <v>1</v>
      </c>
      <c r="J3" s="0" t="s">
        <v>49</v>
      </c>
      <c r="K3" s="0" t="s">
        <v>54</v>
      </c>
      <c r="L3" s="0" t="s">
        <v>51</v>
      </c>
      <c r="M3" s="0" t="n">
        <v>9.318</v>
      </c>
      <c r="N3" s="0" t="n">
        <v>-76.0413020296</v>
      </c>
      <c r="O3" s="0" t="n">
        <v>-75.742375654977</v>
      </c>
      <c r="P3" s="0" t="s">
        <v>52</v>
      </c>
      <c r="Q3" s="0" t="n">
        <f aca="false">=IF(ISBLANK(AV3),"",AV3)</f>
        <v>10.35207</v>
      </c>
      <c r="R3" s="0" t="n">
        <v>2</v>
      </c>
      <c r="S3" s="0" t="n">
        <v>2</v>
      </c>
      <c r="T3" s="0" t="n">
        <v>1</v>
      </c>
      <c r="V3" s="0" t="n">
        <v>-76.07471149</v>
      </c>
      <c r="W3" s="0" t="n">
        <v>-76.12338206</v>
      </c>
      <c r="X3" s="0" t="n">
        <v>-75.71918372</v>
      </c>
      <c r="Y3" s="0" t="n">
        <v>-75.76464431</v>
      </c>
      <c r="Z3" s="0" t="n">
        <v>-76.07431202</v>
      </c>
      <c r="AA3" s="0" t="n">
        <v>-75.6608732</v>
      </c>
      <c r="AB3" s="0" t="n">
        <v>-76.12151939</v>
      </c>
      <c r="AC3" s="0" t="n">
        <v>-75.69835549</v>
      </c>
      <c r="AD3" s="0" t="n">
        <v>-76.25989499</v>
      </c>
      <c r="AE3" s="0" t="n">
        <v>-75.77568742</v>
      </c>
      <c r="AF3" s="0" t="n">
        <v>-75.86676002</v>
      </c>
      <c r="AG3" s="0" t="n">
        <v>-75.92382503</v>
      </c>
      <c r="AH3" s="0" t="n">
        <v>-76.25903834</v>
      </c>
      <c r="AI3" s="0" t="n">
        <v>-75.92210585</v>
      </c>
      <c r="AK3" s="0" t="n">
        <f aca="false">IF(OR(ISBLANK(O3),ISBLANK(N3)),"",(O3-N3)*CN3)</f>
        <v>8.13420103897958</v>
      </c>
      <c r="AL3" s="0" t="n">
        <f aca="false">IF(OR(ISBLANK(X3),ISBLANK(V3)),"",(X3-V3)*CN3)</f>
        <v>9.67440347064464</v>
      </c>
      <c r="AM3" s="3" t="n">
        <f aca="false">IF(OR(ISBLANK(X3),ISBLANK(W3)),"",(X3-W3)*CN3)</f>
        <v>10.998797149727</v>
      </c>
      <c r="AN3" s="3" t="n">
        <f aca="false">IF(OR(ISBLANK(Y3),ISBLANK(V3)),"",(Y3-V3)*CN3)</f>
        <v>8.4373577971844</v>
      </c>
      <c r="AO3" s="3" t="n">
        <f aca="false">IF(OR(ISBLANK(Y3),ISBLANK(W3)),"",(Y3-W3)*CN3)</f>
        <v>9.76175147626677</v>
      </c>
      <c r="AP3" s="3" t="n">
        <f aca="false">IF(OR(ISBLANK(AA3),ISBLANK(Z3)),"",(AA3-Z3)*CN3)</f>
        <v>11.2502434201054</v>
      </c>
      <c r="AQ3" s="3" t="n">
        <f aca="false">IF(OR(ISBLANK(AC3),ISBLANK(AB3)),"",(AC3-AB3)*CN3)</f>
        <v>11.5148763282588</v>
      </c>
      <c r="AR3" s="3" t="n">
        <f aca="false">IF(OR(ISBLANK(AE3),ISBLANK(Z3)),"",(AE3-Z3)*CN3)</f>
        <v>8.12598933315357</v>
      </c>
      <c r="AS3" s="3" t="n">
        <f aca="false">IF(OR(ISBLANK(AF3),ISBLANK(AB3)),"",(AF3-AB3)*CN3)</f>
        <v>6.93235561685463</v>
      </c>
      <c r="AT3" s="3" t="n">
        <f aca="false">IF(OR(ISBLANK(AG3),ISBLANK(AD3)),"",(AG3-AD3)*CN3)</f>
        <v>9.14492948723382</v>
      </c>
      <c r="AU3" s="0" t="n">
        <f aca="false">=IF(OR(ISBLANK(AI3),ISBLANK(AH3)),"",(AI3-AH3)*CN3)</f>
        <v>9.16840012421275</v>
      </c>
      <c r="AV3" s="0" t="n">
        <v>10.35207</v>
      </c>
      <c r="AY3" s="0" t="n">
        <f aca="false">IF(OR(ISBLANK(O3),ISBLANK(N3)),"",(O3-N3)*CN3-M3)</f>
        <v>-1.18379896102042</v>
      </c>
      <c r="AZ3" s="0" t="n">
        <f aca="false">IF(OR(ISBLANK(X3),ISBLANK(V3)),"",(X3-V3)*CN3-M3)</f>
        <v>0.356403470644643</v>
      </c>
      <c r="BA3" s="3" t="n">
        <f aca="false">IF(OR(ISBLANK(X3),ISBLANK(W3)),"",(X3-W3)*CN3-M3)</f>
        <v>1.68079714972701</v>
      </c>
      <c r="BB3" s="3" t="n">
        <f aca="false">IF(OR(ISBLANK(Y3),ISBLANK(V3)),"",(Y3-V3)*CN3-M3)</f>
        <v>-0.880642202815597</v>
      </c>
      <c r="BC3" s="3" t="n">
        <f aca="false">IF(OR(ISBLANK(Y3),ISBLANK(W3)),"",(Y3-W3)*CN3-M3)</f>
        <v>0.443751476266765</v>
      </c>
      <c r="BD3" s="3" t="n">
        <f aca="false">IF(OR(ISBLANK(AA3),ISBLANK(Z3)),"",(AA3-Z3)*CN3-M3)</f>
        <v>1.9322434201054</v>
      </c>
      <c r="BE3" s="3" t="n">
        <f aca="false">IF(OR(ISBLANK(AC3),ISBLANK(AB3)),"",(AC3-AB3)*CN3-M3)</f>
        <v>2.1968763282588</v>
      </c>
      <c r="BF3" s="3" t="n">
        <f aca="false">IF(OR(ISBLANK(AE3),ISBLANK(Z3)),"",(AE3-Z3)*CN3-M3)</f>
        <v>-1.19201066684643</v>
      </c>
      <c r="BG3" s="3" t="n">
        <f aca="false">IF(OR(ISBLANK(AF3),ISBLANK(AB3)),"",(AF3-AB3)*CN3-M3)</f>
        <v>-2.38564438314537</v>
      </c>
      <c r="BH3" s="3" t="n">
        <f aca="false">IF(OR(ISBLANK(AG3),ISBLANK(AD3)),"",(AG3-AD3)*CN3-M3)</f>
        <v>-0.173070512766175</v>
      </c>
      <c r="BI3" s="0" t="n">
        <f aca="false">IF(OR(ISBLANK(AI3),ISBLANK(AH3)),"",(AI3-AH3)*CN3-M3)</f>
        <v>-0.149599875787253</v>
      </c>
      <c r="BJ3" s="0" t="n">
        <f aca="false">IF(ISBLANK(AV3),"",AV3-M3)</f>
        <v>1.03407</v>
      </c>
      <c r="BM3" s="0" t="n">
        <f aca="false">IF(OR(ISBLANK(O3),ISBLANK(N3)),"",ABS((O3-N3)*CN3-M3))</f>
        <v>1.18379896102042</v>
      </c>
      <c r="BN3" s="0" t="n">
        <f aca="false">IF(OR(ISBLANK(X3),ISBLANK(V3)),"",ABS((X3-V3)*CN3-M3))</f>
        <v>0.356403470644643</v>
      </c>
      <c r="BO3" s="3" t="n">
        <f aca="false">IF(OR(ISBLANK(X3),ISBLANK(W3)),"",ABS((X3-W3)*CN3-M3))</f>
        <v>1.68079714972701</v>
      </c>
      <c r="BP3" s="3" t="n">
        <f aca="false">IF(OR(ISBLANK(Y3),ISBLANK(V3)),"",ABS((Y3-V3)*CN3-M3))</f>
        <v>0.880642202815597</v>
      </c>
      <c r="BQ3" s="3" t="n">
        <f aca="false">IF(OR(ISBLANK(Y3),ISBLANK(W3)),"",ABS((Y3-W3)*CN3-M3))</f>
        <v>0.443751476266765</v>
      </c>
      <c r="BR3" s="3" t="n">
        <f aca="false">IF(OR(ISBLANK(AA3),ISBLANK(Z3)),"",ABS((AA3-Z3)*CN3-M3))</f>
        <v>1.9322434201054</v>
      </c>
      <c r="BS3" s="3" t="n">
        <f aca="false">IF(OR(ISBLANK(AC3),ISBLANK(AB3)),"",ABS((AC3-AB3)*CN3-M3))</f>
        <v>2.1968763282588</v>
      </c>
      <c r="BT3" s="3" t="n">
        <f aca="false">IF(OR(ISBLANK(AE3),ISBLANK(Z3)),"",ABS((AE3-Z3)*CN3-M3))</f>
        <v>1.19201066684643</v>
      </c>
      <c r="BU3" s="3" t="n">
        <f aca="false">IF(OR(ISBLANK(AF3),ISBLANK(AB3)),"",ABS((AF3-AB3)*CN3-M3))</f>
        <v>2.38564438314537</v>
      </c>
      <c r="BV3" s="3" t="n">
        <f aca="false">IF(OR(ISBLANK(AG3),ISBLANK(AD3)),"",ABS((AG3-AD3)*CN3-M3))</f>
        <v>0.173070512766175</v>
      </c>
      <c r="BW3" s="0" t="n">
        <f aca="false">IF(OR(ISBLANK(AI3),ISBLANK(AH3)),"",ABS((AI3-AH3)*CN3-M3))</f>
        <v>0.149599875787253</v>
      </c>
      <c r="BX3" s="0" t="n">
        <f aca="false">IF(ISBLANK(AV3),"",ABS(AV3-M3))</f>
        <v>1.03407</v>
      </c>
      <c r="CA3" s="0" t="n">
        <f aca="false">IF(OR(ISBLANK(O3),ISBLANK(N3)),"",((O3-N3)*CN3-M3)^2)</f>
        <v>1.40137998011303</v>
      </c>
      <c r="CB3" s="0" t="n">
        <f aca="false">IF(OR(ISBLANK(X3),ISBLANK(V3)),"",ABS((X3-V3)*CN3-M3)^2)</f>
        <v>0.127023433887547</v>
      </c>
      <c r="CC3" s="3" t="n">
        <f aca="false">IF(OR(ISBLANK(X3),ISBLANK(W3)),"",ABS((X3-W3)*CN3-M3)^2)</f>
        <v>2.82507905853043</v>
      </c>
      <c r="CD3" s="3" t="n">
        <f aca="false">IF(OR(ISBLANK(Y3),ISBLANK(V3)),"",ABS((Y3-V3)*CN3-M3)^2)</f>
        <v>0.775530689379907</v>
      </c>
      <c r="CE3" s="3" t="n">
        <f aca="false">IF(OR(ISBLANK(Y3),ISBLANK(W3)),"",ABS((Y3-W3)*CN3-M3)^2)</f>
        <v>0.196915372688934</v>
      </c>
      <c r="CF3" s="3" t="n">
        <f aca="false">IF(OR(ISBLANK(AA3),ISBLANK(Z3)),"",ABS((AA3-Z3)*CN3-M3)^2)</f>
        <v>3.73356463454062</v>
      </c>
      <c r="CG3" s="3" t="n">
        <f aca="false">IF(OR(ISBLANK(AC3),ISBLANK(AB3)),"",ABS((AC3-AB3)*CN3-M3)^2)</f>
        <v>4.82626560166386</v>
      </c>
      <c r="CH3" s="3" t="n">
        <f aca="false">IF(OR(ISBLANK(AE3),ISBLANK(Z3)),"",ABS((AE3-Z3)*CN3-M3)^2)</f>
        <v>1.42088942987566</v>
      </c>
      <c r="CI3" s="3" t="n">
        <f aca="false">IF(OR(ISBLANK(AF3),ISBLANK(AB3)),"",ABS((AF3-AB3)*CN3-M3)^2)</f>
        <v>5.69129912283307</v>
      </c>
      <c r="CJ3" s="3" t="n">
        <f aca="false">IF(OR(ISBLANK(AG3),ISBLANK(AD3)),"",ABS((AG3-AD3)*CN3-M3)^2)</f>
        <v>0.0299534023891469</v>
      </c>
      <c r="CK3" s="0" t="n">
        <f aca="false">IF(OR(ISBLANK(AI3),ISBLANK(AH3)),"",((AI3-AH3)*CN3-M3)^2)</f>
        <v>0.0223801228355615</v>
      </c>
      <c r="CL3" s="0" t="n">
        <f aca="false">IF(ISBLANK(AV3),"",(AV3-M3)^2)</f>
        <v>1.0693007649</v>
      </c>
      <c r="CN3" s="0" t="n">
        <v>27.211386245988</v>
      </c>
    </row>
    <row r="4" customFormat="false" ht="12.8" hidden="false" customHeight="false" outlineLevel="0" collapsed="false">
      <c r="A4" s="1"/>
      <c r="B4" s="0" t="n">
        <v>10</v>
      </c>
      <c r="C4" s="0" t="n">
        <v>2</v>
      </c>
      <c r="D4" s="0" t="n">
        <f aca="false">B4-C4</f>
        <v>8</v>
      </c>
      <c r="E4" s="0" t="s">
        <v>47</v>
      </c>
      <c r="F4" s="0" t="n">
        <v>1</v>
      </c>
      <c r="G4" s="0" t="n">
        <v>13</v>
      </c>
      <c r="H4" s="0" t="s">
        <v>55</v>
      </c>
      <c r="I4" s="0" t="n">
        <v>1</v>
      </c>
      <c r="J4" s="0" t="s">
        <v>49</v>
      </c>
      <c r="K4" s="0" t="s">
        <v>50</v>
      </c>
      <c r="L4" s="0" t="s">
        <v>51</v>
      </c>
      <c r="M4" s="0" t="n">
        <v>9.941</v>
      </c>
      <c r="N4" s="0" t="n">
        <v>-76.0413020296</v>
      </c>
      <c r="O4" s="0" t="n">
        <v>-75.7181054818839</v>
      </c>
      <c r="P4" s="0" t="s">
        <v>52</v>
      </c>
      <c r="Q4" s="0" t="n">
        <f aca="false">=IF(ISBLANK(AV4),"",AV4)</f>
        <v>10.99936</v>
      </c>
      <c r="R4" s="0" t="n">
        <v>3</v>
      </c>
      <c r="S4" s="0" t="n">
        <v>2</v>
      </c>
      <c r="T4" s="0" t="n">
        <v>1</v>
      </c>
      <c r="V4" s="0" t="n">
        <v>-76.07471149</v>
      </c>
      <c r="W4" s="0" t="n">
        <v>-76.12338206</v>
      </c>
      <c r="X4" s="0" t="n">
        <v>-75.70535183</v>
      </c>
      <c r="Y4" s="0" t="n">
        <v>-75.74629735</v>
      </c>
      <c r="Z4" s="0" t="n">
        <v>-76.07431202</v>
      </c>
      <c r="AA4" s="0" t="n">
        <v>-75.64083375</v>
      </c>
      <c r="AB4" s="0" t="n">
        <v>-76.12151939</v>
      </c>
      <c r="AC4" s="0" t="n">
        <v>-75.68128214</v>
      </c>
      <c r="AD4" s="0" t="n">
        <v>-76.25989499</v>
      </c>
      <c r="AE4" s="0" t="n">
        <v>-75.75471669</v>
      </c>
      <c r="AF4" s="0" t="n">
        <v>-75.8423297</v>
      </c>
      <c r="AG4" s="0" t="n">
        <v>-75.89842543</v>
      </c>
      <c r="AH4" s="0" t="n">
        <v>-76.25903834</v>
      </c>
      <c r="AI4" s="0" t="n">
        <v>-75.88907645</v>
      </c>
      <c r="AK4" s="0" t="n">
        <f aca="false">IF(OR(ISBLANK(O4),ISBLANK(N4)),"",(O4-N4)*CN4)</f>
        <v>8.79462609327291</v>
      </c>
      <c r="AL4" s="0" t="n">
        <f aca="false">IF(OR(ISBLANK(X4),ISBLANK(V4)),"",(X4-V4)*CN4)</f>
        <v>10.0507883719468</v>
      </c>
      <c r="AM4" s="3" t="n">
        <f aca="false">IF(OR(ISBLANK(X4),ISBLANK(W4)),"",(X4-W4)*CN4)</f>
        <v>11.3751820510292</v>
      </c>
      <c r="AN4" s="3" t="n">
        <f aca="false">IF(OR(ISBLANK(Y4),ISBLANK(V4)),"",(Y4-V4)*CN4)</f>
        <v>8.93660401218377</v>
      </c>
      <c r="AO4" s="3" t="n">
        <f aca="false">IF(OR(ISBLANK(Y4),ISBLANK(W4)),"",(Y4-W4)*CN4)</f>
        <v>10.2609976912661</v>
      </c>
      <c r="AP4" s="3" t="n">
        <f aca="false">IF(OR(ISBLANK(AA4),ISBLANK(Z4)),"",(AA4-Z4)*CN4)</f>
        <v>11.7955446342125</v>
      </c>
      <c r="AQ4" s="3" t="n">
        <f aca="false">IF(OR(ISBLANK(AC4),ISBLANK(AB4)),"",(AC4-AB4)*CN4)</f>
        <v>11.9794658496218</v>
      </c>
      <c r="AR4" s="3" t="n">
        <f aca="false">IF(OR(ISBLANK(AE4),ISBLANK(Z4)),"",(AE4-Z4)*CN4)</f>
        <v>8.69663196704396</v>
      </c>
      <c r="AS4" s="3" t="n">
        <f aca="false">IF(OR(ISBLANK(AF4),ISBLANK(AB4)),"",(AF4-AB4)*CN4)</f>
        <v>7.59713849048792</v>
      </c>
      <c r="AT4" s="3" t="n">
        <f aca="false">IF(OR(ISBLANK(AG4),ISBLANK(AD4)),"",(AG4-AD4)*CN4)</f>
        <v>9.83608781332742</v>
      </c>
      <c r="AU4" s="0" t="n">
        <f aca="false">=IF(OR(ISBLANK(AI4),ISBLANK(AH4)),"",(AI4-AH4)*CN4)</f>
        <v>10.0671758850857</v>
      </c>
      <c r="AV4" s="0" t="n">
        <v>10.99936</v>
      </c>
      <c r="AY4" s="0" t="n">
        <f aca="false">IF(OR(ISBLANK(O4),ISBLANK(N4)),"",(O4-N4)*CN4-M4)</f>
        <v>-1.14637390672709</v>
      </c>
      <c r="AZ4" s="0" t="n">
        <f aca="false">IF(OR(ISBLANK(X4),ISBLANK(V4)),"",(X4-V4)*CN4-M4)</f>
        <v>0.10978837194682</v>
      </c>
      <c r="BA4" s="3" t="n">
        <f aca="false">IF(OR(ISBLANK(X4),ISBLANK(W4)),"",(X4-W4)*CN4-M4)</f>
        <v>1.43418205102918</v>
      </c>
      <c r="BB4" s="3" t="n">
        <f aca="false">IF(OR(ISBLANK(Y4),ISBLANK(V4)),"",(Y4-V4)*CN4-M4)</f>
        <v>-1.00439598781623</v>
      </c>
      <c r="BC4" s="3" t="n">
        <f aca="false">IF(OR(ISBLANK(Y4),ISBLANK(W4)),"",(Y4-W4)*CN4-M4)</f>
        <v>0.319997691266133</v>
      </c>
      <c r="BD4" s="3" t="n">
        <f aca="false">IF(OR(ISBLANK(AA4),ISBLANK(Z4)),"",(AA4-Z4)*CN4-M4)</f>
        <v>1.85454463421253</v>
      </c>
      <c r="BE4" s="3" t="n">
        <f aca="false">IF(OR(ISBLANK(AC4),ISBLANK(AB4)),"",(AC4-AB4)*CN4-M4)</f>
        <v>2.03846584962185</v>
      </c>
      <c r="BF4" s="3" t="n">
        <f aca="false">IF(OR(ISBLANK(AE4),ISBLANK(Z4)),"",(AE4-Z4)*CN4-M4)</f>
        <v>-1.24436803295604</v>
      </c>
      <c r="BG4" s="3" t="n">
        <f aca="false">IF(OR(ISBLANK(AF4),ISBLANK(AB4)),"",(AF4-AB4)*CN4-M4)</f>
        <v>-2.34386150951208</v>
      </c>
      <c r="BH4" s="3" t="n">
        <f aca="false">IF(OR(ISBLANK(AG4),ISBLANK(AD4)),"",(AG4-AD4)*CN4-M4)</f>
        <v>-0.104912186672577</v>
      </c>
      <c r="BI4" s="0" t="n">
        <f aca="false">IF(OR(ISBLANK(AI4),ISBLANK(AH4)),"",(AI4-AH4)*CN4-M4)</f>
        <v>0.126175885085697</v>
      </c>
      <c r="BJ4" s="0" t="n">
        <f aca="false">IF(ISBLANK(AV4),"",AV4-M4)</f>
        <v>1.05836</v>
      </c>
      <c r="BM4" s="0" t="n">
        <f aca="false">IF(OR(ISBLANK(O4),ISBLANK(N4)),"",ABS((O4-N4)*CN4-M4))</f>
        <v>1.14637390672709</v>
      </c>
      <c r="BN4" s="0" t="n">
        <f aca="false">IF(OR(ISBLANK(X4),ISBLANK(V4)),"",ABS((X4-V4)*CN4-M4))</f>
        <v>0.10978837194682</v>
      </c>
      <c r="BO4" s="3" t="n">
        <f aca="false">IF(OR(ISBLANK(X4),ISBLANK(W4)),"",ABS((X4-W4)*CN4-M4))</f>
        <v>1.43418205102918</v>
      </c>
      <c r="BP4" s="3" t="n">
        <f aca="false">IF(OR(ISBLANK(Y4),ISBLANK(V4)),"",ABS((Y4-V4)*CN4-M4))</f>
        <v>1.00439598781623</v>
      </c>
      <c r="BQ4" s="3" t="n">
        <f aca="false">IF(OR(ISBLANK(Y4),ISBLANK(W4)),"",ABS((Y4-W4)*CN4-M4))</f>
        <v>0.319997691266133</v>
      </c>
      <c r="BR4" s="3" t="n">
        <f aca="false">IF(OR(ISBLANK(AA4),ISBLANK(Z4)),"",ABS((AA4-Z4)*CN4-M4))</f>
        <v>1.85454463421253</v>
      </c>
      <c r="BS4" s="3" t="n">
        <f aca="false">IF(OR(ISBLANK(AC4),ISBLANK(AB4)),"",ABS((AC4-AB4)*CN4-M4))</f>
        <v>2.03846584962185</v>
      </c>
      <c r="BT4" s="3" t="n">
        <f aca="false">IF(OR(ISBLANK(AE4),ISBLANK(Z4)),"",ABS((AE4-Z4)*CN4-M4))</f>
        <v>1.24436803295604</v>
      </c>
      <c r="BU4" s="3" t="n">
        <f aca="false">IF(OR(ISBLANK(AF4),ISBLANK(AB4)),"",ABS((AF4-AB4)*CN4-M4))</f>
        <v>2.34386150951208</v>
      </c>
      <c r="BV4" s="3" t="n">
        <f aca="false">IF(OR(ISBLANK(AG4),ISBLANK(AD4)),"",ABS((AG4-AD4)*CN4-M4))</f>
        <v>0.104912186672577</v>
      </c>
      <c r="BW4" s="0" t="n">
        <f aca="false">IF(OR(ISBLANK(AI4),ISBLANK(AH4)),"",ABS((AI4-AH4)*CN4-M4))</f>
        <v>0.126175885085697</v>
      </c>
      <c r="BX4" s="0" t="n">
        <f aca="false">IF(ISBLANK(AV4),"",ABS(AV4-M4))</f>
        <v>1.05836</v>
      </c>
      <c r="CA4" s="0" t="n">
        <f aca="false">IF(OR(ISBLANK(O4),ISBLANK(N4)),"",((O4-N4)*CN4-M4)^2)</f>
        <v>1.31417313402473</v>
      </c>
      <c r="CB4" s="0" t="n">
        <f aca="false">IF(OR(ISBLANK(X4),ISBLANK(V4)),"",ABS((X4-V4)*CN4-M4)^2)</f>
        <v>0.0120534866147333</v>
      </c>
      <c r="CC4" s="3" t="n">
        <f aca="false">IF(OR(ISBLANK(X4),ISBLANK(W4)),"",ABS((X4-W4)*CN4-M4)^2)</f>
        <v>2.05687815549427</v>
      </c>
      <c r="CD4" s="3" t="n">
        <f aca="false">IF(OR(ISBLANK(Y4),ISBLANK(V4)),"",ABS((Y4-V4)*CN4-M4)^2)</f>
        <v>1.00881130034134</v>
      </c>
      <c r="CE4" s="3" t="n">
        <f aca="false">IF(OR(ISBLANK(Y4),ISBLANK(W4)),"",ABS((Y4-W4)*CN4-M4)^2)</f>
        <v>0.102398522415655</v>
      </c>
      <c r="CF4" s="3" t="n">
        <f aca="false">IF(OR(ISBLANK(AA4),ISBLANK(Z4)),"",ABS((AA4-Z4)*CN4-M4)^2)</f>
        <v>3.43933580028649</v>
      </c>
      <c r="CG4" s="3" t="n">
        <f aca="false">IF(OR(ISBLANK(AC4),ISBLANK(AB4)),"",ABS((AC4-AB4)*CN4-M4)^2)</f>
        <v>4.15534302007451</v>
      </c>
      <c r="CH4" s="3" t="n">
        <f aca="false">IF(OR(ISBLANK(AE4),ISBLANK(Z4)),"",ABS((AE4-Z4)*CN4-M4)^2)</f>
        <v>1.5484518014429</v>
      </c>
      <c r="CI4" s="3" t="n">
        <f aca="false">IF(OR(ISBLANK(AF4),ISBLANK(AB4)),"",ABS((AF4-AB4)*CN4-M4)^2)</f>
        <v>5.49368677577226</v>
      </c>
      <c r="CJ4" s="3" t="n">
        <f aca="false">IF(OR(ISBLANK(AG4),ISBLANK(AD4)),"",ABS((AG4-AD4)*CN4-M4)^2)</f>
        <v>0.0110065669124216</v>
      </c>
      <c r="CK4" s="0" t="n">
        <f aca="false">IF(OR(ISBLANK(AI4),ISBLANK(AH4)),"",((AI4-AH4)*CN4-M4)^2)</f>
        <v>0.015920353977159</v>
      </c>
      <c r="CL4" s="0" t="n">
        <f aca="false">IF(ISBLANK(AV4),"",(AV4-M4)^2)</f>
        <v>1.1201258896</v>
      </c>
      <c r="CN4" s="0" t="n">
        <v>27.211386245988</v>
      </c>
    </row>
    <row r="5" customFormat="false" ht="12.8" hidden="false" customHeight="false" outlineLevel="0" collapsed="false">
      <c r="A5" s="1"/>
      <c r="B5" s="0" t="n">
        <v>10</v>
      </c>
      <c r="C5" s="0" t="n">
        <v>2</v>
      </c>
      <c r="D5" s="0" t="n">
        <f aca="false">B5-C5</f>
        <v>8</v>
      </c>
      <c r="E5" s="0" t="s">
        <v>47</v>
      </c>
      <c r="F5" s="0" t="n">
        <v>1</v>
      </c>
      <c r="G5" s="0" t="n">
        <v>13</v>
      </c>
      <c r="H5" s="0" t="s">
        <v>56</v>
      </c>
      <c r="I5" s="0" t="n">
        <v>3</v>
      </c>
      <c r="J5" s="0" t="s">
        <v>49</v>
      </c>
      <c r="K5" s="0" t="s">
        <v>50</v>
      </c>
      <c r="L5" s="0" t="s">
        <v>51</v>
      </c>
      <c r="M5" s="0" t="n">
        <v>7.14</v>
      </c>
      <c r="N5" s="0" t="n">
        <v>-76.0413020296</v>
      </c>
      <c r="O5" s="0" t="n">
        <v>-75.8157888102421</v>
      </c>
      <c r="P5" s="0" t="s">
        <v>52</v>
      </c>
      <c r="Q5" s="0" t="n">
        <f aca="false">=IF(ISBLANK(AV5),"",AV5)</f>
        <v>7.99457</v>
      </c>
      <c r="R5" s="0" t="n">
        <v>1</v>
      </c>
      <c r="S5" s="0" t="n">
        <v>2</v>
      </c>
      <c r="T5" s="0" t="n">
        <v>0</v>
      </c>
      <c r="V5" s="0" t="n">
        <v>-76.07471149</v>
      </c>
      <c r="W5" s="0" t="n">
        <v>-76.12338206</v>
      </c>
      <c r="X5" s="0" t="n">
        <v>-75.80323293</v>
      </c>
      <c r="Y5" s="0" t="n">
        <v>-75.84037576</v>
      </c>
      <c r="Z5" s="0" t="n">
        <v>-76.07431202</v>
      </c>
      <c r="AA5" s="0" t="n">
        <v>-75.74750694</v>
      </c>
      <c r="AB5" s="0" t="n">
        <v>-76.12151939</v>
      </c>
      <c r="AC5" s="0" t="n">
        <v>-75.78190884</v>
      </c>
      <c r="AD5" s="0" t="n">
        <v>-76.25989499</v>
      </c>
      <c r="AE5" s="0" t="n">
        <v>-75.85203489</v>
      </c>
      <c r="AF5" s="0" t="n">
        <v>-75.94765598</v>
      </c>
      <c r="AG5" s="0" t="n">
        <v>-76.00307589</v>
      </c>
      <c r="AH5" s="0" t="n">
        <v>-76.25903834</v>
      </c>
      <c r="AI5" s="0" t="n">
        <v>-76.00122069</v>
      </c>
      <c r="AK5" s="0" t="n">
        <f aca="false">IF(OR(ISBLANK(O5),ISBLANK(N5)),"",(O5-N5)*CN5)</f>
        <v>6.13652731552423</v>
      </c>
      <c r="AL5" s="0" t="n">
        <f aca="false">IF(OR(ISBLANK(X5),ISBLANK(V5)),"",(X5-V5)*CN5)</f>
        <v>7.38730795366439</v>
      </c>
      <c r="AM5" s="3" t="n">
        <f aca="false">IF(OR(ISBLANK(X5),ISBLANK(W5)),"",(X5-W5)*CN5)</f>
        <v>8.71170163274675</v>
      </c>
      <c r="AN5" s="3" t="n">
        <f aca="false">IF(OR(ISBLANK(Y5),ISBLANK(V5)),"",(Y5-V5)*CN5)</f>
        <v>6.3766000602655</v>
      </c>
      <c r="AO5" s="3" t="n">
        <f aca="false">IF(OR(ISBLANK(Y5),ISBLANK(W5)),"",(Y5-W5)*CN5)</f>
        <v>7.70099373934786</v>
      </c>
      <c r="AP5" s="3" t="n">
        <f aca="false">IF(OR(ISBLANK(AA5),ISBLANK(Z5)),"",(AA5-Z5)*CN5)</f>
        <v>8.892819259031</v>
      </c>
      <c r="AQ5" s="3" t="n">
        <f aca="false">IF(OR(ISBLANK(AC5),ISBLANK(AB5)),"",(AC5-AB5)*CN5)</f>
        <v>9.24127384926251</v>
      </c>
      <c r="AR5" s="3" t="n">
        <f aca="false">IF(OR(ISBLANK(AE5),ISBLANK(Z5)),"",(AE5-Z5)*CN5)</f>
        <v>6.04846883807955</v>
      </c>
      <c r="AS5" s="3" t="n">
        <f aca="false">IF(OR(ISBLANK(AF5),ISBLANK(AB5)),"",(AF5-AB5)*CN5)</f>
        <v>4.73106440355484</v>
      </c>
      <c r="AT5" s="3" t="n">
        <f aca="false">IF(OR(ISBLANK(AG5),ISBLANK(AD5)),"",(AG5-AD5)*CN5)</f>
        <v>6.98840372544705</v>
      </c>
      <c r="AU5" s="0" t="n">
        <f aca="false">=IF(OR(ISBLANK(AI5),ISBLANK(AH5)),"",(AI5-AH5)*CN5)</f>
        <v>7.01557565518314</v>
      </c>
      <c r="AV5" s="0" t="n">
        <v>7.99457</v>
      </c>
      <c r="AY5" s="0" t="n">
        <f aca="false">IF(OR(ISBLANK(O5),ISBLANK(N5)),"",(O5-N5)*CN5-M5)</f>
        <v>-1.00347268447577</v>
      </c>
      <c r="AZ5" s="0" t="n">
        <f aca="false">IF(OR(ISBLANK(X5),ISBLANK(V5)),"",(X5-V5)*CN5-M5)</f>
        <v>0.247307953664393</v>
      </c>
      <c r="BA5" s="3" t="n">
        <f aca="false">IF(OR(ISBLANK(X5),ISBLANK(W5)),"",(X5-W5)*CN5-M5)</f>
        <v>1.57170163274675</v>
      </c>
      <c r="BB5" s="3" t="n">
        <f aca="false">IF(OR(ISBLANK(Y5),ISBLANK(V5)),"",(Y5-V5)*CN5-M5)</f>
        <v>-0.763399939734498</v>
      </c>
      <c r="BC5" s="3" t="n">
        <f aca="false">IF(OR(ISBLANK(Y5),ISBLANK(W5)),"",(Y5-W5)*CN5-M5)</f>
        <v>0.560993739347865</v>
      </c>
      <c r="BD5" s="3" t="n">
        <f aca="false">IF(OR(ISBLANK(AA5),ISBLANK(Z5)),"",(AA5-Z5)*CN5-M5)</f>
        <v>1.752819259031</v>
      </c>
      <c r="BE5" s="3" t="n">
        <f aca="false">IF(OR(ISBLANK(AC5),ISBLANK(AB5)),"",(AC5-AB5)*CN5-M5)</f>
        <v>2.10127384926251</v>
      </c>
      <c r="BF5" s="3" t="n">
        <f aca="false">IF(OR(ISBLANK(AE5),ISBLANK(Z5)),"",(AE5-Z5)*CN5-M5)</f>
        <v>-1.09153116192045</v>
      </c>
      <c r="BG5" s="3" t="n">
        <f aca="false">IF(OR(ISBLANK(AF5),ISBLANK(AB5)),"",(AF5-AB5)*CN5-M5)</f>
        <v>-2.40893559644516</v>
      </c>
      <c r="BH5" s="3" t="n">
        <f aca="false">IF(OR(ISBLANK(AG5),ISBLANK(AD5)),"",(AG5-AD5)*CN5-M5)</f>
        <v>-0.151596274552948</v>
      </c>
      <c r="BI5" s="0" t="n">
        <f aca="false">IF(OR(ISBLANK(AI5),ISBLANK(AH5)),"",(AI5-AH5)*CN5-M5)</f>
        <v>-0.124424344816864</v>
      </c>
      <c r="BJ5" s="0" t="n">
        <f aca="false">IF(ISBLANK(AV5),"",AV5-M5)</f>
        <v>0.854570000000001</v>
      </c>
      <c r="BM5" s="0" t="n">
        <f aca="false">IF(OR(ISBLANK(O5),ISBLANK(N5)),"",ABS((O5-N5)*CN5-M5))</f>
        <v>1.00347268447577</v>
      </c>
      <c r="BN5" s="0" t="n">
        <f aca="false">IF(OR(ISBLANK(X5),ISBLANK(V5)),"",ABS((X5-V5)*CN5-M5))</f>
        <v>0.247307953664393</v>
      </c>
      <c r="BO5" s="3" t="n">
        <f aca="false">IF(OR(ISBLANK(X5),ISBLANK(W5)),"",ABS((X5-W5)*CN5-M5))</f>
        <v>1.57170163274675</v>
      </c>
      <c r="BP5" s="3" t="n">
        <f aca="false">IF(OR(ISBLANK(Y5),ISBLANK(V5)),"",ABS((Y5-V5)*CN5-M5))</f>
        <v>0.763399939734498</v>
      </c>
      <c r="BQ5" s="3" t="n">
        <f aca="false">IF(OR(ISBLANK(Y5),ISBLANK(W5)),"",ABS((Y5-W5)*CN5-M5))</f>
        <v>0.560993739347865</v>
      </c>
      <c r="BR5" s="3" t="n">
        <f aca="false">IF(OR(ISBLANK(AA5),ISBLANK(Z5)),"",ABS((AA5-Z5)*CN5-M5))</f>
        <v>1.752819259031</v>
      </c>
      <c r="BS5" s="3" t="n">
        <f aca="false">IF(OR(ISBLANK(AC5),ISBLANK(AB5)),"",ABS((AC5-AB5)*CN5-M5))</f>
        <v>2.10127384926251</v>
      </c>
      <c r="BT5" s="3" t="n">
        <f aca="false">IF(OR(ISBLANK(AE5),ISBLANK(Z5)),"",ABS((AE5-Z5)*CN5-M5))</f>
        <v>1.09153116192045</v>
      </c>
      <c r="BU5" s="3" t="n">
        <f aca="false">IF(OR(ISBLANK(AF5),ISBLANK(AB5)),"",ABS((AF5-AB5)*CN5-M5))</f>
        <v>2.40893559644516</v>
      </c>
      <c r="BV5" s="3" t="n">
        <f aca="false">IF(OR(ISBLANK(AG5),ISBLANK(AD5)),"",ABS((AG5-AD5)*CN5-M5))</f>
        <v>0.151596274552948</v>
      </c>
      <c r="BW5" s="0" t="n">
        <f aca="false">IF(OR(ISBLANK(AI5),ISBLANK(AH5)),"",ABS((AI5-AH5)*CN5-M5))</f>
        <v>0.124424344816864</v>
      </c>
      <c r="BX5" s="0" t="n">
        <f aca="false">IF(ISBLANK(AV5),"",ABS(AV5-M5))</f>
        <v>0.854570000000001</v>
      </c>
      <c r="CA5" s="0" t="n">
        <f aca="false">IF(OR(ISBLANK(O5),ISBLANK(N5)),"",((O5-N5)*CN5-M5)^2)</f>
        <v>1.006957428489</v>
      </c>
      <c r="CB5" s="0" t="n">
        <f aca="false">IF(OR(ISBLANK(X5),ISBLANK(V5)),"",ABS((X5-V5)*CN5-M5)^2)</f>
        <v>0.0611612239456695</v>
      </c>
      <c r="CC5" s="3" t="n">
        <f aca="false">IF(OR(ISBLANK(X5),ISBLANK(W5)),"",ABS((X5-W5)*CN5-M5)^2)</f>
        <v>2.47024602237881</v>
      </c>
      <c r="CD5" s="3" t="n">
        <f aca="false">IF(OR(ISBLANK(Y5),ISBLANK(V5)),"",ABS((Y5-V5)*CN5-M5)^2)</f>
        <v>0.582779467986635</v>
      </c>
      <c r="CE5" s="3" t="n">
        <f aca="false">IF(OR(ISBLANK(Y5),ISBLANK(W5)),"",ABS((Y5-W5)*CN5-M5)^2)</f>
        <v>0.3147139755875</v>
      </c>
      <c r="CF5" s="3" t="n">
        <f aca="false">IF(OR(ISBLANK(AA5),ISBLANK(Z5)),"",ABS((AA5-Z5)*CN5-M5)^2)</f>
        <v>3.07237535482999</v>
      </c>
      <c r="CG5" s="3" t="n">
        <f aca="false">IF(OR(ISBLANK(AC5),ISBLANK(AB5)),"",ABS((AC5-AB5)*CN5-M5)^2)</f>
        <v>4.41535178959448</v>
      </c>
      <c r="CH5" s="3" t="n">
        <f aca="false">IF(OR(ISBLANK(AE5),ISBLANK(Z5)),"",ABS((AE5-Z5)*CN5-M5)^2)</f>
        <v>1.19144027744342</v>
      </c>
      <c r="CI5" s="3" t="n">
        <f aca="false">IF(OR(ISBLANK(AF5),ISBLANK(AB5)),"",ABS((AF5-AB5)*CN5-M5)^2)</f>
        <v>5.8029707078206</v>
      </c>
      <c r="CJ5" s="3" t="n">
        <f aca="false">IF(OR(ISBLANK(AG5),ISBLANK(AD5)),"",ABS((AG5-AD5)*CN5-M5)^2)</f>
        <v>0.0229814304583328</v>
      </c>
      <c r="CK5" s="0" t="n">
        <f aca="false">IF(OR(ISBLANK(AI5),ISBLANK(AH5)),"",((AI5-AH5)*CN5-M5)^2)</f>
        <v>0.0154814175831059</v>
      </c>
      <c r="CL5" s="0" t="n">
        <f aca="false">IF(ISBLANK(AV5),"",(AV5-M5)^2)</f>
        <v>0.730289884900001</v>
      </c>
      <c r="CN5" s="0" t="n">
        <v>27.211386245988</v>
      </c>
    </row>
    <row r="6" customFormat="false" ht="12.8" hidden="false" customHeight="false" outlineLevel="0" collapsed="false">
      <c r="A6" s="1"/>
      <c r="B6" s="0" t="n">
        <v>10</v>
      </c>
      <c r="C6" s="0" t="n">
        <v>2</v>
      </c>
      <c r="D6" s="0" t="n">
        <f aca="false">B6-C6</f>
        <v>8</v>
      </c>
      <c r="E6" s="0" t="s">
        <v>47</v>
      </c>
      <c r="F6" s="0" t="n">
        <v>1</v>
      </c>
      <c r="G6" s="0" t="n">
        <v>13</v>
      </c>
      <c r="H6" s="0" t="s">
        <v>57</v>
      </c>
      <c r="I6" s="0" t="n">
        <v>3</v>
      </c>
      <c r="J6" s="0" t="s">
        <v>49</v>
      </c>
      <c r="K6" s="0" t="s">
        <v>54</v>
      </c>
      <c r="L6" s="0" t="s">
        <v>51</v>
      </c>
      <c r="M6" s="0" t="n">
        <v>9.14</v>
      </c>
      <c r="N6" s="0" t="n">
        <v>-76.0413020296</v>
      </c>
      <c r="O6" s="0" t="n">
        <v>-75.7464737668172</v>
      </c>
      <c r="P6" s="0" t="s">
        <v>52</v>
      </c>
      <c r="Q6" s="0" t="n">
        <f aca="false">=IF(ISBLANK(AV6),"",AV6)</f>
        <v>10.01311</v>
      </c>
      <c r="R6" s="0" t="n">
        <v>2</v>
      </c>
      <c r="S6" s="0" t="n">
        <v>2</v>
      </c>
      <c r="T6" s="0" t="n">
        <v>1</v>
      </c>
      <c r="V6" s="0" t="n">
        <v>-76.07471149</v>
      </c>
      <c r="W6" s="0" t="n">
        <v>-76.12338206</v>
      </c>
      <c r="X6" s="0" t="n">
        <v>-75.72893035</v>
      </c>
      <c r="Y6" s="0" t="n">
        <v>-75.76845298</v>
      </c>
      <c r="Z6" s="0" t="n">
        <v>-76.07431202</v>
      </c>
      <c r="AA6" s="0" t="n">
        <v>-75.67332971</v>
      </c>
      <c r="AB6" s="0" t="n">
        <v>-76.12151939</v>
      </c>
      <c r="AC6" s="0" t="n">
        <v>-75.70803081</v>
      </c>
      <c r="AD6" s="0" t="n">
        <v>-76.25989499</v>
      </c>
      <c r="AE6" s="0" t="n">
        <v>-75.78018131</v>
      </c>
      <c r="AF6" s="0" t="n">
        <v>-75.87248645</v>
      </c>
      <c r="AG6" s="0" t="n">
        <v>-75.92968702</v>
      </c>
      <c r="AH6" s="0" t="n">
        <v>-76.25903834</v>
      </c>
      <c r="AI6" s="0" t="n">
        <v>-75.92797623</v>
      </c>
      <c r="AK6" s="0" t="n">
        <f aca="false">IF(OR(ISBLANK(O6),ISBLANK(N6)),"",(O6-N6)*CN6)</f>
        <v>8.02268573481644</v>
      </c>
      <c r="AL6" s="0" t="n">
        <f aca="false">IF(OR(ISBLANK(X6),ISBLANK(V6)),"",(X6-V6)*CN6)</f>
        <v>9.40918415711804</v>
      </c>
      <c r="AM6" s="3" t="n">
        <f aca="false">IF(OR(ISBLANK(X6),ISBLANK(W6)),"",(X6-W6)*CN6)</f>
        <v>10.7335778362004</v>
      </c>
      <c r="AN6" s="3" t="n">
        <f aca="false">IF(OR(ISBLANK(Y6),ISBLANK(V6)),"",(Y6-V6)*CN6)</f>
        <v>8.33371860673056</v>
      </c>
      <c r="AO6" s="3" t="n">
        <f aca="false">IF(OR(ISBLANK(Y6),ISBLANK(W6)),"",(Y6-W6)*CN6)</f>
        <v>9.65811228581293</v>
      </c>
      <c r="AP6" s="3" t="n">
        <f aca="false">IF(OR(ISBLANK(AA6),ISBLANK(Z6)),"",(AA6-Z6)*CN6)</f>
        <v>10.9112845152182</v>
      </c>
      <c r="AQ6" s="3" t="n">
        <f aca="false">IF(OR(ISBLANK(AC6),ISBLANK(AB6)),"",(AC6-AB6)*CN6)</f>
        <v>11.2515974586853</v>
      </c>
      <c r="AR6" s="3" t="n">
        <f aca="false">IF(OR(ISBLANK(AE6),ISBLANK(Z6)),"",(AE6-Z6)*CN6)</f>
        <v>8.00370435661642</v>
      </c>
      <c r="AS6" s="3" t="n">
        <f aca="false">IF(OR(ISBLANK(AF6),ISBLANK(AB6)),"",(AF6-AB6)*CN6)</f>
        <v>6.77653151831413</v>
      </c>
      <c r="AT6" s="3" t="n">
        <f aca="false">IF(OR(ISBLANK(AG6),ISBLANK(AD6)),"",(AG6-AD6)*CN6)</f>
        <v>8.98541661317372</v>
      </c>
      <c r="AU6" s="0" t="n">
        <f aca="false">=IF(OR(ISBLANK(AI6),ISBLANK(AH6)),"",(AI6-AH6)*CN6)</f>
        <v>9.0086589466219</v>
      </c>
      <c r="AV6" s="0" t="n">
        <v>10.01311</v>
      </c>
      <c r="AY6" s="0" t="n">
        <f aca="false">IF(OR(ISBLANK(O6),ISBLANK(N6)),"",(O6-N6)*CN6-M6)</f>
        <v>-1.11731426518356</v>
      </c>
      <c r="AZ6" s="0" t="n">
        <f aca="false">IF(OR(ISBLANK(X6),ISBLANK(V6)),"",(X6-V6)*CN6-M6)</f>
        <v>0.269184157118042</v>
      </c>
      <c r="BA6" s="3" t="n">
        <f aca="false">IF(OR(ISBLANK(X6),ISBLANK(W6)),"",(X6-W6)*CN6-M6)</f>
        <v>1.5935778362004</v>
      </c>
      <c r="BB6" s="3" t="n">
        <f aca="false">IF(OR(ISBLANK(Y6),ISBLANK(V6)),"",(Y6-V6)*CN6-M6)</f>
        <v>-0.806281393269437</v>
      </c>
      <c r="BC6" s="3" t="n">
        <f aca="false">IF(OR(ISBLANK(Y6),ISBLANK(W6)),"",(Y6-W6)*CN6-M6)</f>
        <v>0.518112285812926</v>
      </c>
      <c r="BD6" s="3" t="n">
        <f aca="false">IF(OR(ISBLANK(AA6),ISBLANK(Z6)),"",(AA6-Z6)*CN6-M6)</f>
        <v>1.7712845152182</v>
      </c>
      <c r="BE6" s="3" t="n">
        <f aca="false">IF(OR(ISBLANK(AC6),ISBLANK(AB6)),"",(AC6-AB6)*CN6-M6)</f>
        <v>2.11159745868528</v>
      </c>
      <c r="BF6" s="3" t="n">
        <f aca="false">IF(OR(ISBLANK(AE6),ISBLANK(Z6)),"",(AE6-Z6)*CN6-M6)</f>
        <v>-1.13629564338358</v>
      </c>
      <c r="BG6" s="3" t="n">
        <f aca="false">IF(OR(ISBLANK(AF6),ISBLANK(AB6)),"",(AF6-AB6)*CN6-M6)</f>
        <v>-2.36346848168587</v>
      </c>
      <c r="BH6" s="3" t="n">
        <f aca="false">IF(OR(ISBLANK(AG6),ISBLANK(AD6)),"",(AG6-AD6)*CN6-M6)</f>
        <v>-0.154583386826285</v>
      </c>
      <c r="BI6" s="0" t="n">
        <f aca="false">IF(OR(ISBLANK(AI6),ISBLANK(AH6)),"",(AI6-AH6)*CN6-M6)</f>
        <v>-0.131341053378103</v>
      </c>
      <c r="BJ6" s="0" t="n">
        <f aca="false">IF(ISBLANK(AV6),"",AV6-M6)</f>
        <v>0.873109999999999</v>
      </c>
      <c r="BM6" s="0" t="n">
        <f aca="false">IF(OR(ISBLANK(O6),ISBLANK(N6)),"",ABS((O6-N6)*CN6-M6))</f>
        <v>1.11731426518356</v>
      </c>
      <c r="BN6" s="0" t="n">
        <f aca="false">IF(OR(ISBLANK(X6),ISBLANK(V6)),"",ABS((X6-V6)*CN6-M6))</f>
        <v>0.269184157118042</v>
      </c>
      <c r="BO6" s="3" t="n">
        <f aca="false">IF(OR(ISBLANK(X6),ISBLANK(W6)),"",ABS((X6-W6)*CN6-M6))</f>
        <v>1.5935778362004</v>
      </c>
      <c r="BP6" s="3" t="n">
        <f aca="false">IF(OR(ISBLANK(Y6),ISBLANK(V6)),"",ABS((Y6-V6)*CN6-M6))</f>
        <v>0.806281393269437</v>
      </c>
      <c r="BQ6" s="3" t="n">
        <f aca="false">IF(OR(ISBLANK(Y6),ISBLANK(W6)),"",ABS((Y6-W6)*CN6-M6))</f>
        <v>0.518112285812926</v>
      </c>
      <c r="BR6" s="3" t="n">
        <f aca="false">IF(OR(ISBLANK(AA6),ISBLANK(Z6)),"",ABS((AA6-Z6)*CN6-M6))</f>
        <v>1.7712845152182</v>
      </c>
      <c r="BS6" s="3" t="n">
        <f aca="false">IF(OR(ISBLANK(AC6),ISBLANK(AB6)),"",ABS((AC6-AB6)*CN6-M6))</f>
        <v>2.11159745868528</v>
      </c>
      <c r="BT6" s="3" t="n">
        <f aca="false">IF(OR(ISBLANK(AE6),ISBLANK(Z6)),"",ABS((AE6-Z6)*CN6-M6))</f>
        <v>1.13629564338358</v>
      </c>
      <c r="BU6" s="3" t="n">
        <f aca="false">IF(OR(ISBLANK(AF6),ISBLANK(AB6)),"",ABS((AF6-AB6)*CN6-M6))</f>
        <v>2.36346848168587</v>
      </c>
      <c r="BV6" s="3" t="n">
        <f aca="false">IF(OR(ISBLANK(AG6),ISBLANK(AD6)),"",ABS((AG6-AD6)*CN6-M6))</f>
        <v>0.154583386826285</v>
      </c>
      <c r="BW6" s="0" t="n">
        <f aca="false">IF(OR(ISBLANK(AI6),ISBLANK(AH6)),"",ABS((AI6-AH6)*CN6-M6))</f>
        <v>0.131341053378103</v>
      </c>
      <c r="BX6" s="0" t="n">
        <f aca="false">IF(ISBLANK(AV6),"",ABS(AV6-M6))</f>
        <v>0.873109999999999</v>
      </c>
      <c r="CA6" s="0" t="n">
        <f aca="false">IF(OR(ISBLANK(O6),ISBLANK(N6)),"",((O6-N6)*CN6-M6)^2)</f>
        <v>1.24839116718268</v>
      </c>
      <c r="CB6" s="0" t="n">
        <f aca="false">IF(OR(ISBLANK(X6),ISBLANK(V6)),"",ABS((X6-V6)*CN6-M6)^2)</f>
        <v>0.0724601104433508</v>
      </c>
      <c r="CC6" s="3" t="n">
        <f aca="false">IF(OR(ISBLANK(X6),ISBLANK(W6)),"",ABS((X6-W6)*CN6-M6)^2)</f>
        <v>2.53949032002916</v>
      </c>
      <c r="CD6" s="3" t="n">
        <f aca="false">IF(OR(ISBLANK(Y6),ISBLANK(V6)),"",ABS((Y6-V6)*CN6-M6)^2)</f>
        <v>0.650089685132504</v>
      </c>
      <c r="CE6" s="3" t="n">
        <f aca="false">IF(OR(ISBLANK(Y6),ISBLANK(W6)),"",ABS((Y6-W6)*CN6-M6)^2)</f>
        <v>0.268440340710295</v>
      </c>
      <c r="CF6" s="3" t="n">
        <f aca="false">IF(OR(ISBLANK(AA6),ISBLANK(Z6)),"",ABS((AA6-Z6)*CN6-M6)^2)</f>
        <v>3.13744883385178</v>
      </c>
      <c r="CG6" s="3" t="n">
        <f aca="false">IF(OR(ISBLANK(AC6),ISBLANK(AB6)),"",ABS((AC6-AB6)*CN6-M6)^2)</f>
        <v>4.45884382752613</v>
      </c>
      <c r="CH6" s="3" t="n">
        <f aca="false">IF(OR(ISBLANK(AE6),ISBLANK(Z6)),"",ABS((AE6-Z6)*CN6-M6)^2)</f>
        <v>1.2911677891725</v>
      </c>
      <c r="CI6" s="3" t="n">
        <f aca="false">IF(OR(ISBLANK(AF6),ISBLANK(AB6)),"",ABS((AF6-AB6)*CN6-M6)^2)</f>
        <v>5.58598326392252</v>
      </c>
      <c r="CJ6" s="3" t="n">
        <f aca="false">IF(OR(ISBLANK(AG6),ISBLANK(AD6)),"",ABS((AG6-AD6)*CN6-M6)^2)</f>
        <v>0.023896023482685</v>
      </c>
      <c r="CK6" s="0" t="n">
        <f aca="false">IF(OR(ISBLANK(AI6),ISBLANK(AH6)),"",((AI6-AH6)*CN6-M6)^2)</f>
        <v>0.0172504723024696</v>
      </c>
      <c r="CL6" s="0" t="n">
        <f aca="false">IF(ISBLANK(AV6),"",(AV6-M6)^2)</f>
        <v>0.762321072099998</v>
      </c>
      <c r="CN6" s="0" t="n">
        <v>27.211386245988</v>
      </c>
    </row>
    <row r="7" customFormat="false" ht="12.8" hidden="false" customHeight="false" outlineLevel="0" collapsed="false">
      <c r="A7" s="1"/>
      <c r="B7" s="0" t="n">
        <v>10</v>
      </c>
      <c r="C7" s="0" t="n">
        <v>2</v>
      </c>
      <c r="D7" s="0" t="n">
        <f aca="false">B7-C7</f>
        <v>8</v>
      </c>
      <c r="E7" s="0" t="s">
        <v>47</v>
      </c>
      <c r="F7" s="0" t="n">
        <v>1</v>
      </c>
      <c r="G7" s="0" t="n">
        <v>13</v>
      </c>
      <c r="H7" s="0" t="s">
        <v>58</v>
      </c>
      <c r="I7" s="0" t="n">
        <v>3</v>
      </c>
      <c r="J7" s="0" t="s">
        <v>49</v>
      </c>
      <c r="K7" s="0" t="s">
        <v>50</v>
      </c>
      <c r="L7" s="0" t="s">
        <v>51</v>
      </c>
      <c r="M7" s="0" t="n">
        <v>9.49</v>
      </c>
      <c r="N7" s="0" t="n">
        <v>-76.0413020296</v>
      </c>
      <c r="O7" s="0" t="n">
        <v>-75.7289671759614</v>
      </c>
      <c r="P7" s="0" t="s">
        <v>52</v>
      </c>
      <c r="Q7" s="0" t="n">
        <f aca="false">=IF(ISBLANK(AV7),"",AV7)</f>
        <v>10.13565</v>
      </c>
      <c r="R7" s="0" t="n">
        <v>3</v>
      </c>
      <c r="S7" s="0" t="n">
        <v>2</v>
      </c>
      <c r="T7" s="0" t="n">
        <v>1</v>
      </c>
      <c r="V7" s="0" t="n">
        <v>-76.07471149</v>
      </c>
      <c r="W7" s="0" t="n">
        <v>-76.12338206</v>
      </c>
      <c r="X7" s="0" t="n">
        <v>-75.72411119</v>
      </c>
      <c r="Y7" s="0" t="n">
        <v>-75.75770865</v>
      </c>
      <c r="Z7" s="0" t="n">
        <v>-76.07431202</v>
      </c>
      <c r="AA7" s="0" t="n">
        <v>-75.66882445</v>
      </c>
      <c r="AB7" s="0" t="n">
        <v>-76.12151939</v>
      </c>
      <c r="AC7" s="0" t="n">
        <v>-75.69983493</v>
      </c>
      <c r="AD7" s="0" t="n">
        <v>-76.25989499</v>
      </c>
      <c r="AE7" s="0" t="n">
        <v>-75.76663368</v>
      </c>
      <c r="AF7" s="0" t="n">
        <v>-75.86226966</v>
      </c>
      <c r="AG7" s="0" t="n">
        <v>-75.91670521</v>
      </c>
      <c r="AH7" s="0" t="n">
        <v>-76.25903834</v>
      </c>
      <c r="AI7" s="0" t="n">
        <v>-75.91445522</v>
      </c>
      <c r="AK7" s="0" t="n">
        <f aca="false">IF(OR(ISBLANK(O7),ISBLANK(N7)),"",(O7-N7)*CN7)</f>
        <v>8.49906434044416</v>
      </c>
      <c r="AL7" s="0" t="n">
        <f aca="false">IF(OR(ISBLANK(X7),ISBLANK(V7)),"",(X7-V7)*CN7)</f>
        <v>9.54032018125917</v>
      </c>
      <c r="AM7" s="3" t="n">
        <f aca="false">IF(OR(ISBLANK(X7),ISBLANK(W7)),"",(X7-W7)*CN7)</f>
        <v>10.8647138603415</v>
      </c>
      <c r="AN7" s="3" t="n">
        <f aca="false">IF(OR(ISBLANK(Y7),ISBLANK(V7)),"",(Y7-V7)*CN7)</f>
        <v>8.62608672031515</v>
      </c>
      <c r="AO7" s="3" t="n">
        <f aca="false">IF(OR(ISBLANK(Y7),ISBLANK(W7)),"",(Y7-W7)*CN7)</f>
        <v>9.95048039939752</v>
      </c>
      <c r="AP7" s="3" t="n">
        <f aca="false">IF(OR(ISBLANK(AA7),ISBLANK(Z7)),"",(AA7-Z7)*CN7)</f>
        <v>11.0338788852169</v>
      </c>
      <c r="AQ7" s="3" t="n">
        <f aca="false">IF(OR(ISBLANK(AC7),ISBLANK(AB7)),"",(AC7-AB7)*CN7)</f>
        <v>11.4746187149911</v>
      </c>
      <c r="AR7" s="3" t="n">
        <f aca="false">IF(OR(ISBLANK(AE7),ISBLANK(Z7)),"",(AE7-Z7)*CN7)</f>
        <v>8.37235414926429</v>
      </c>
      <c r="AS7" s="3" t="n">
        <f aca="false">IF(OR(ISBLANK(AF7),ISBLANK(AB7)),"",(AF7-AB7)*CN7)</f>
        <v>7.05454453719831</v>
      </c>
      <c r="AT7" s="3" t="n">
        <f aca="false">IF(OR(ISBLANK(AG7),ISBLANK(AD7)),"",(AG7-AD7)*CN7)</f>
        <v>9.33866965925573</v>
      </c>
      <c r="AU7" s="0" t="n">
        <f aca="false">=IF(OR(ISBLANK(AI7),ISBLANK(AH7)),"",(AI7-AH7)*CN7)</f>
        <v>9.37658437216791</v>
      </c>
      <c r="AV7" s="0" t="n">
        <v>10.13565</v>
      </c>
      <c r="AY7" s="0" t="n">
        <f aca="false">IF(OR(ISBLANK(O7),ISBLANK(N7)),"",(O7-N7)*CN7-M7)</f>
        <v>-0.990935659555838</v>
      </c>
      <c r="AZ7" s="0" t="n">
        <f aca="false">IF(OR(ISBLANK(X7),ISBLANK(V7)),"",(X7-V7)*CN7-M7)</f>
        <v>0.0503201812591687</v>
      </c>
      <c r="BA7" s="3" t="n">
        <f aca="false">IF(OR(ISBLANK(X7),ISBLANK(W7)),"",(X7-W7)*CN7-M7)</f>
        <v>1.37471386034153</v>
      </c>
      <c r="BB7" s="3" t="n">
        <f aca="false">IF(OR(ISBLANK(Y7),ISBLANK(V7)),"",(Y7-V7)*CN7-M7)</f>
        <v>-0.863913279684848</v>
      </c>
      <c r="BC7" s="3" t="n">
        <f aca="false">IF(OR(ISBLANK(Y7),ISBLANK(W7)),"",(Y7-W7)*CN7-M7)</f>
        <v>0.460480399397515</v>
      </c>
      <c r="BD7" s="3" t="n">
        <f aca="false">IF(OR(ISBLANK(AA7),ISBLANK(Z7)),"",(AA7-Z7)*CN7-M7)</f>
        <v>1.54387888521685</v>
      </c>
      <c r="BE7" s="3" t="n">
        <f aca="false">IF(OR(ISBLANK(AC7),ISBLANK(AB7)),"",(AC7-AB7)*CN7-M7)</f>
        <v>1.98461871499111</v>
      </c>
      <c r="BF7" s="3" t="n">
        <f aca="false">IF(OR(ISBLANK(AE7),ISBLANK(Z7)),"",(AE7-Z7)*CN7-M7)</f>
        <v>-1.11764585073571</v>
      </c>
      <c r="BG7" s="3" t="n">
        <f aca="false">IF(OR(ISBLANK(AF7),ISBLANK(AB7)),"",(AF7-AB7)*CN7-M7)</f>
        <v>-2.43545546280169</v>
      </c>
      <c r="BH7" s="3" t="n">
        <f aca="false">IF(OR(ISBLANK(AG7),ISBLANK(AD7)),"",(AG7-AD7)*CN7-M7)</f>
        <v>-0.151330340744272</v>
      </c>
      <c r="BI7" s="0" t="n">
        <f aca="false">IF(OR(ISBLANK(AI7),ISBLANK(AH7)),"",(AI7-AH7)*CN7-M7)</f>
        <v>-0.113415627832095</v>
      </c>
      <c r="BJ7" s="0" t="n">
        <f aca="false">IF(ISBLANK(AV7),"",AV7-M7)</f>
        <v>0.64565</v>
      </c>
      <c r="BM7" s="0" t="n">
        <f aca="false">IF(OR(ISBLANK(O7),ISBLANK(N7)),"",ABS((O7-N7)*CN7-M7))</f>
        <v>0.990935659555838</v>
      </c>
      <c r="BN7" s="0" t="n">
        <f aca="false">IF(OR(ISBLANK(X7),ISBLANK(V7)),"",ABS((X7-V7)*CN7-M7))</f>
        <v>0.0503201812591687</v>
      </c>
      <c r="BO7" s="3" t="n">
        <f aca="false">IF(OR(ISBLANK(X7),ISBLANK(W7)),"",ABS((X7-W7)*CN7-M7))</f>
        <v>1.37471386034153</v>
      </c>
      <c r="BP7" s="3" t="n">
        <f aca="false">IF(OR(ISBLANK(Y7),ISBLANK(V7)),"",ABS((Y7-V7)*CN7-M7))</f>
        <v>0.863913279684848</v>
      </c>
      <c r="BQ7" s="3" t="n">
        <f aca="false">IF(OR(ISBLANK(Y7),ISBLANK(W7)),"",ABS((Y7-W7)*CN7-M7))</f>
        <v>0.460480399397515</v>
      </c>
      <c r="BR7" s="3" t="n">
        <f aca="false">IF(OR(ISBLANK(AA7),ISBLANK(Z7)),"",ABS((AA7-Z7)*CN7-M7))</f>
        <v>1.54387888521685</v>
      </c>
      <c r="BS7" s="3" t="n">
        <f aca="false">IF(OR(ISBLANK(AC7),ISBLANK(AB7)),"",ABS((AC7-AB7)*CN7-M7))</f>
        <v>1.98461871499111</v>
      </c>
      <c r="BT7" s="3" t="n">
        <f aca="false">IF(OR(ISBLANK(AE7),ISBLANK(Z7)),"",ABS((AE7-Z7)*CN7-M7))</f>
        <v>1.11764585073571</v>
      </c>
      <c r="BU7" s="3" t="n">
        <f aca="false">IF(OR(ISBLANK(AF7),ISBLANK(AB7)),"",ABS((AF7-AB7)*CN7-M7))</f>
        <v>2.43545546280169</v>
      </c>
      <c r="BV7" s="3" t="n">
        <f aca="false">IF(OR(ISBLANK(AG7),ISBLANK(AD7)),"",ABS((AG7-AD7)*CN7-M7))</f>
        <v>0.151330340744272</v>
      </c>
      <c r="BW7" s="0" t="n">
        <f aca="false">IF(OR(ISBLANK(AI7),ISBLANK(AH7)),"",ABS((AI7-AH7)*CN7-M7))</f>
        <v>0.113415627832095</v>
      </c>
      <c r="BX7" s="0" t="n">
        <f aca="false">IF(ISBLANK(AV7),"",ABS(AV7-M7))</f>
        <v>0.64565</v>
      </c>
      <c r="CA7" s="0" t="n">
        <f aca="false">IF(OR(ISBLANK(O7),ISBLANK(N7)),"",((O7-N7)*CN7-M7)^2)</f>
        <v>0.981953481379363</v>
      </c>
      <c r="CB7" s="0" t="n">
        <f aca="false">IF(OR(ISBLANK(X7),ISBLANK(V7)),"",ABS((X7-V7)*CN7-M7)^2)</f>
        <v>0.00253212064195559</v>
      </c>
      <c r="CC7" s="3" t="n">
        <f aca="false">IF(OR(ISBLANK(X7),ISBLANK(W7)),"",ABS((X7-W7)*CN7-M7)^2)</f>
        <v>1.88983819781511</v>
      </c>
      <c r="CD7" s="3" t="n">
        <f aca="false">IF(OR(ISBLANK(Y7),ISBLANK(V7)),"",ABS((Y7-V7)*CN7-M7)^2)</f>
        <v>0.74634615481583</v>
      </c>
      <c r="CE7" s="3" t="n">
        <f aca="false">IF(OR(ISBLANK(Y7),ISBLANK(W7)),"",ABS((Y7-W7)*CN7-M7)^2)</f>
        <v>0.212042198229295</v>
      </c>
      <c r="CF7" s="3" t="n">
        <f aca="false">IF(OR(ISBLANK(AA7),ISBLANK(Z7)),"",ABS((AA7-Z7)*CN7-M7)^2)</f>
        <v>2.38356201221844</v>
      </c>
      <c r="CG7" s="3" t="n">
        <f aca="false">IF(OR(ISBLANK(AC7),ISBLANK(AB7)),"",ABS((AC7-AB7)*CN7-M7)^2)</f>
        <v>3.93871144389298</v>
      </c>
      <c r="CH7" s="3" t="n">
        <f aca="false">IF(OR(ISBLANK(AE7),ISBLANK(Z7)),"",ABS((AE7-Z7)*CN7-M7)^2)</f>
        <v>1.24913224766674</v>
      </c>
      <c r="CI7" s="3" t="n">
        <f aca="false">IF(OR(ISBLANK(AF7),ISBLANK(AB7)),"",ABS((AF7-AB7)*CN7-M7)^2)</f>
        <v>5.9314433112906</v>
      </c>
      <c r="CJ7" s="3" t="n">
        <f aca="false">IF(OR(ISBLANK(AG7),ISBLANK(AD7)),"",ABS((AG7-AD7)*CN7-M7)^2)</f>
        <v>0.0229008720297774</v>
      </c>
      <c r="CK7" s="0" t="n">
        <f aca="false">IF(OR(ISBLANK(AI7),ISBLANK(AH7)),"",((AI7-AH7)*CN7-M7)^2)</f>
        <v>0.0128631046365484</v>
      </c>
      <c r="CL7" s="0" t="n">
        <f aca="false">IF(ISBLANK(AV7),"",(AV7-M7)^2)</f>
        <v>0.4168639225</v>
      </c>
      <c r="CN7" s="0" t="n">
        <v>27.211386245988</v>
      </c>
    </row>
    <row r="8" customFormat="false" ht="12.8" hidden="false" customHeight="false" outlineLevel="0" collapsed="false">
      <c r="A8" s="1" t="s">
        <v>59</v>
      </c>
      <c r="B8" s="0" t="n">
        <v>18</v>
      </c>
      <c r="C8" s="0" t="n">
        <v>10</v>
      </c>
      <c r="D8" s="0" t="n">
        <f aca="false">B8-C8</f>
        <v>8</v>
      </c>
      <c r="E8" s="0" t="s">
        <v>47</v>
      </c>
      <c r="F8" s="0" t="n">
        <v>1</v>
      </c>
      <c r="G8" s="0" t="n">
        <v>13</v>
      </c>
      <c r="H8" s="0" t="s">
        <v>48</v>
      </c>
      <c r="I8" s="0" t="n">
        <v>1</v>
      </c>
      <c r="J8" s="0" t="s">
        <v>49</v>
      </c>
      <c r="K8" s="0" t="s">
        <v>60</v>
      </c>
      <c r="L8" s="0" t="s">
        <v>51</v>
      </c>
      <c r="M8" s="0" t="n">
        <v>6.103</v>
      </c>
      <c r="N8" s="0" t="n">
        <v>-398.698037006</v>
      </c>
      <c r="O8" s="0" t="n">
        <v>-398.485933417029</v>
      </c>
      <c r="P8" s="0" t="s">
        <v>52</v>
      </c>
      <c r="Q8" s="0" t="n">
        <f aca="false">=IF(ISBLANK(AV8),"",AV8)</f>
        <v>6.42565</v>
      </c>
      <c r="R8" s="0" t="n">
        <v>2</v>
      </c>
      <c r="S8" s="0" t="n">
        <v>2</v>
      </c>
      <c r="T8" s="0" t="n">
        <v>0</v>
      </c>
      <c r="V8" s="0" t="n">
        <v>-398.72506581</v>
      </c>
      <c r="W8" s="0" t="n">
        <v>-398.76679228</v>
      </c>
      <c r="X8" s="0" t="n">
        <v>-398.49444516</v>
      </c>
      <c r="Y8" s="0" t="n">
        <v>-398.51385923</v>
      </c>
      <c r="Z8" s="0" t="n">
        <v>-398.72477291</v>
      </c>
      <c r="AA8" s="0" t="n">
        <v>-398.46189878</v>
      </c>
      <c r="AB8" s="0" t="n">
        <v>-398.76514383</v>
      </c>
      <c r="AC8" s="0" t="n">
        <v>-398.47748713</v>
      </c>
      <c r="AD8" s="0" t="n">
        <v>-398.86759993</v>
      </c>
      <c r="AE8" s="0" t="n">
        <v>-398.52472382</v>
      </c>
      <c r="AF8" s="0" t="n">
        <v>-398.60435427</v>
      </c>
      <c r="AG8" s="0" t="n">
        <v>-398.64601442</v>
      </c>
      <c r="AH8" s="0" t="n">
        <v>-398.866850834358</v>
      </c>
      <c r="AI8" s="0" t="n">
        <v>-398.64302562</v>
      </c>
      <c r="AK8" s="0" t="n">
        <f aca="false">IF(OR(ISBLANK(O8),ISBLANK(N8)),"",(O8-N8)*CN8)</f>
        <v>5.77163268364989</v>
      </c>
      <c r="AL8" s="0" t="n">
        <f aca="false">IF(OR(ISBLANK(X8),ISBLANK(V8)),"",(X8-V8)*CN8)</f>
        <v>6.27550758345059</v>
      </c>
      <c r="AM8" s="3" t="n">
        <f aca="false">IF(OR(ISBLANK(X8),ISBLANK(W8)),"",(X8-W8)*CN8)</f>
        <v>7.41094267530261</v>
      </c>
      <c r="AN8" s="3" t="n">
        <f aca="false">IF(OR(ISBLANK(Y8),ISBLANK(V8)),"",(Y8-V8)*CN8)</f>
        <v>5.74722382607443</v>
      </c>
      <c r="AO8" s="3" t="n">
        <f aca="false">IF(OR(ISBLANK(Y8),ISBLANK(W8)),"",(Y8-W8)*CN8)</f>
        <v>6.88265891792645</v>
      </c>
      <c r="AP8" s="3" t="n">
        <f aca="false">IF(OR(ISBLANK(AA8),ISBLANK(Z8)),"",(AA8-Z8)*CN8)</f>
        <v>7.15316948550807</v>
      </c>
      <c r="AQ8" s="3" t="n">
        <f aca="false">IF(OR(ISBLANK(AC8),ISBLANK(AB8)),"",(AC8-AB8)*CN8)</f>
        <v>7.82753756994667</v>
      </c>
      <c r="AR8" s="3" t="n">
        <f aca="false">IF(OR(ISBLANK(AE8),ISBLANK(Z8)),"",(AE8-Z8)*CN8)</f>
        <v>5.44361305614823</v>
      </c>
      <c r="AS8" s="3" t="n">
        <f aca="false">IF(OR(ISBLANK(AF8),ISBLANK(AB8)),"",(AF8-AB8)*CN8)</f>
        <v>4.37530682148279</v>
      </c>
      <c r="AT8" s="3" t="n">
        <f aca="false">IF(OR(ISBLANK(AG8),ISBLANK(AD8)),"",(AG8-AD8)*CN8)</f>
        <v>6.02964889912454</v>
      </c>
      <c r="AU8" s="0" t="n">
        <f aca="false">=IF(OR(ISBLANK(AI8),ISBLANK(AH8)),"",(AI8-AH8)*CN8)</f>
        <v>6.09059435948625</v>
      </c>
      <c r="AV8" s="0" t="n">
        <v>6.42565</v>
      </c>
      <c r="AY8" s="0" t="n">
        <f aca="false">IF(OR(ISBLANK(O8),ISBLANK(N8)),"",(O8-N8)*CN8-M8)</f>
        <v>-0.331367316350107</v>
      </c>
      <c r="AZ8" s="0" t="n">
        <f aca="false">IF(OR(ISBLANK(X8),ISBLANK(V8)),"",(X8-V8)*CN8-M8)</f>
        <v>0.172507583450585</v>
      </c>
      <c r="BA8" s="3" t="n">
        <f aca="false">IF(OR(ISBLANK(X8),ISBLANK(W8)),"",(X8-W8)*CN8-M8)</f>
        <v>1.30794267530261</v>
      </c>
      <c r="BB8" s="3" t="n">
        <f aca="false">IF(OR(ISBLANK(Y8),ISBLANK(V8)),"",(Y8-V8)*CN8-M8)</f>
        <v>-0.355776173925575</v>
      </c>
      <c r="BC8" s="3" t="n">
        <f aca="false">IF(OR(ISBLANK(Y8),ISBLANK(W8)),"",(Y8-W8)*CN8-M8)</f>
        <v>0.779658917926454</v>
      </c>
      <c r="BD8" s="3" t="n">
        <f aca="false">IF(OR(ISBLANK(AA8),ISBLANK(Z8)),"",(AA8-Z8)*CN8-M8)</f>
        <v>1.05016948550807</v>
      </c>
      <c r="BE8" s="3" t="n">
        <f aca="false">IF(OR(ISBLANK(AC8),ISBLANK(AB8)),"",(AC8-AB8)*CN8-M8)</f>
        <v>1.72453756994667</v>
      </c>
      <c r="BF8" s="3" t="n">
        <f aca="false">IF(OR(ISBLANK(AE8),ISBLANK(Z8)),"",(AE8-Z8)*CN8-M8)</f>
        <v>-0.659386943851771</v>
      </c>
      <c r="BG8" s="3" t="n">
        <f aca="false">IF(OR(ISBLANK(AF8),ISBLANK(AB8)),"",(AF8-AB8)*CN8-M8)</f>
        <v>-1.72769317851721</v>
      </c>
      <c r="BH8" s="3" t="n">
        <f aca="false">IF(OR(ISBLANK(AG8),ISBLANK(AD8)),"",(AG8-AD8)*CN8-M8)</f>
        <v>-0.073351100875457</v>
      </c>
      <c r="BI8" s="0" t="n">
        <f aca="false">IF(OR(ISBLANK(AI8),ISBLANK(AH8)),"",(AI8-AH8)*CN8-M8)</f>
        <v>-0.0124056405137543</v>
      </c>
      <c r="BJ8" s="0" t="n">
        <f aca="false">IF(ISBLANK(AV8),"",AV8-M8)</f>
        <v>0.32265</v>
      </c>
      <c r="BM8" s="0" t="n">
        <f aca="false">IF(OR(ISBLANK(O8),ISBLANK(N8)),"",ABS((O8-N8)*CN8-M8))</f>
        <v>0.331367316350107</v>
      </c>
      <c r="BN8" s="0" t="n">
        <f aca="false">IF(OR(ISBLANK(X8),ISBLANK(V8)),"",ABS((X8-V8)*CN8-M8))</f>
        <v>0.172507583450585</v>
      </c>
      <c r="BO8" s="3" t="n">
        <f aca="false">IF(OR(ISBLANK(X8),ISBLANK(W8)),"",ABS((X8-W8)*CN8-M8))</f>
        <v>1.30794267530261</v>
      </c>
      <c r="BP8" s="3" t="n">
        <f aca="false">IF(OR(ISBLANK(Y8),ISBLANK(V8)),"",ABS((Y8-V8)*CN8-M8))</f>
        <v>0.355776173925575</v>
      </c>
      <c r="BQ8" s="3" t="n">
        <f aca="false">IF(OR(ISBLANK(Y8),ISBLANK(W8)),"",ABS((Y8-W8)*CN8-M8))</f>
        <v>0.779658917926454</v>
      </c>
      <c r="BR8" s="3" t="n">
        <f aca="false">IF(OR(ISBLANK(AA8),ISBLANK(Z8)),"",ABS((AA8-Z8)*CN8-M8))</f>
        <v>1.05016948550807</v>
      </c>
      <c r="BS8" s="3" t="n">
        <f aca="false">IF(OR(ISBLANK(AC8),ISBLANK(AB8)),"",ABS((AC8-AB8)*CN8-M8))</f>
        <v>1.72453756994667</v>
      </c>
      <c r="BT8" s="3" t="n">
        <f aca="false">IF(OR(ISBLANK(AE8),ISBLANK(Z8)),"",ABS((AE8-Z8)*CN8-M8))</f>
        <v>0.659386943851771</v>
      </c>
      <c r="BU8" s="3" t="n">
        <f aca="false">IF(OR(ISBLANK(AF8),ISBLANK(AB8)),"",ABS((AF8-AB8)*CN8-M8))</f>
        <v>1.72769317851721</v>
      </c>
      <c r="BV8" s="3" t="n">
        <f aca="false">IF(OR(ISBLANK(AG8),ISBLANK(AD8)),"",ABS((AG8-AD8)*CN8-M8))</f>
        <v>0.073351100875457</v>
      </c>
      <c r="BW8" s="0" t="n">
        <f aca="false">IF(OR(ISBLANK(AI8),ISBLANK(AH8)),"",ABS((AI8-AH8)*CN8-M8))</f>
        <v>0.0124056405137543</v>
      </c>
      <c r="BX8" s="0" t="n">
        <f aca="false">IF(ISBLANK(AV8),"",ABS(AV8-M8))</f>
        <v>0.32265</v>
      </c>
      <c r="CA8" s="0" t="n">
        <f aca="false">IF(OR(ISBLANK(O8),ISBLANK(N8)),"",((O8-N8)*CN8-M8)^2)</f>
        <v>0.109804298345072</v>
      </c>
      <c r="CB8" s="0" t="n">
        <f aca="false">IF(OR(ISBLANK(X8),ISBLANK(V8)),"",ABS((X8-V8)*CN8-M8)^2)</f>
        <v>0.0297588663479606</v>
      </c>
      <c r="CC8" s="3" t="n">
        <f aca="false">IF(OR(ISBLANK(X8),ISBLANK(W8)),"",ABS((X8-W8)*CN8-M8)^2)</f>
        <v>1.71071404187776</v>
      </c>
      <c r="CD8" s="3" t="n">
        <f aca="false">IF(OR(ISBLANK(Y8),ISBLANK(V8)),"",ABS((Y8-V8)*CN8-M8)^2)</f>
        <v>0.126576685933121</v>
      </c>
      <c r="CE8" s="3" t="n">
        <f aca="false">IF(OR(ISBLANK(Y8),ISBLANK(W8)),"",ABS((Y8-W8)*CN8-M8)^2)</f>
        <v>0.607868028302248</v>
      </c>
      <c r="CF8" s="3" t="n">
        <f aca="false">IF(OR(ISBLANK(AA8),ISBLANK(Z8)),"",ABS((AA8-Z8)*CN8-M8)^2)</f>
        <v>1.10285594829227</v>
      </c>
      <c r="CG8" s="3" t="n">
        <f aca="false">IF(OR(ISBLANK(AC8),ISBLANK(AB8)),"",ABS((AC8-AB8)*CN8-M8)^2)</f>
        <v>2.97402983015756</v>
      </c>
      <c r="CH8" s="3" t="n">
        <f aca="false">IF(OR(ISBLANK(AE8),ISBLANK(Z8)),"",ABS((AE8-Z8)*CN8-M8)^2)</f>
        <v>0.434791141722178</v>
      </c>
      <c r="CI8" s="3" t="n">
        <f aca="false">IF(OR(ISBLANK(AF8),ISBLANK(AB8)),"",ABS((AF8-AB8)*CN8-M8)^2)</f>
        <v>2.9849237190949</v>
      </c>
      <c r="CJ8" s="3" t="n">
        <f aca="false">IF(OR(ISBLANK(AG8),ISBLANK(AD8)),"",ABS((AG8-AD8)*CN8-M8)^2)</f>
        <v>0.00538038399964147</v>
      </c>
      <c r="CK8" s="0" t="n">
        <f aca="false">IF(OR(ISBLANK(AI8),ISBLANK(AH8)),"",((AI8-AH8)*CN8-M8)^2)</f>
        <v>0.000153899916556501</v>
      </c>
      <c r="CL8" s="0" t="n">
        <f aca="false">IF(ISBLANK(AV8),"",(AV8-M8)^2)</f>
        <v>0.1041030225</v>
      </c>
      <c r="CN8" s="0" t="n">
        <v>27.211386245988</v>
      </c>
    </row>
    <row r="9" customFormat="false" ht="12.8" hidden="false" customHeight="false" outlineLevel="0" collapsed="false">
      <c r="A9" s="1"/>
      <c r="B9" s="0" t="n">
        <v>18</v>
      </c>
      <c r="C9" s="0" t="n">
        <v>10</v>
      </c>
      <c r="D9" s="0" t="n">
        <f aca="false">B9-C9</f>
        <v>8</v>
      </c>
      <c r="E9" s="0" t="s">
        <v>47</v>
      </c>
      <c r="F9" s="0" t="n">
        <v>1</v>
      </c>
      <c r="G9" s="0" t="n">
        <v>13</v>
      </c>
      <c r="H9" s="0" t="s">
        <v>53</v>
      </c>
      <c r="I9" s="0" t="n">
        <v>1</v>
      </c>
      <c r="J9" s="0" t="s">
        <v>49</v>
      </c>
      <c r="K9" s="0" t="s">
        <v>61</v>
      </c>
      <c r="L9" s="0" t="s">
        <v>51</v>
      </c>
      <c r="M9" s="0" t="n">
        <v>6.286</v>
      </c>
      <c r="N9" s="0" t="n">
        <v>-398.698037006</v>
      </c>
      <c r="O9" s="0" t="n">
        <v>-398.473248238991</v>
      </c>
      <c r="P9" s="0" t="s">
        <v>52</v>
      </c>
      <c r="Q9" s="0" t="n">
        <f aca="false">=IF(ISBLANK(AV9),"",AV9)</f>
        <v>6.58743</v>
      </c>
      <c r="R9" s="0" t="n">
        <v>1</v>
      </c>
      <c r="S9" s="0" t="n">
        <v>2</v>
      </c>
      <c r="T9" s="0" t="n">
        <v>1</v>
      </c>
      <c r="V9" s="0" t="n">
        <v>-398.72506581</v>
      </c>
      <c r="W9" s="0" t="n">
        <v>-398.76679228</v>
      </c>
      <c r="X9" s="0" t="n">
        <v>-398.49490367</v>
      </c>
      <c r="Y9" s="0" t="n">
        <v>-398.49921147</v>
      </c>
      <c r="Z9" s="0" t="n">
        <v>-398.72477291</v>
      </c>
      <c r="AA9" s="0" t="n">
        <v>-398.45595452</v>
      </c>
      <c r="AB9" s="0" t="n">
        <v>-398.76514383</v>
      </c>
      <c r="AC9" s="0" t="n">
        <v>-398.47702312</v>
      </c>
      <c r="AD9" s="0" t="n">
        <v>-398.86759993</v>
      </c>
      <c r="AE9" s="0" t="n">
        <v>-398.52320435</v>
      </c>
      <c r="AF9" s="0" t="n">
        <v>-398.6015742</v>
      </c>
      <c r="AG9" s="0" t="n">
        <v>-398.64002897</v>
      </c>
      <c r="AH9" s="0" t="n">
        <v>-398.866850834358</v>
      </c>
      <c r="AI9" s="0" t="n">
        <v>-398.63712161</v>
      </c>
      <c r="AK9" s="0" t="n">
        <f aca="false">IF(OR(ISBLANK(O9),ISBLANK(N9)),"",(O9-N9)*CN9)</f>
        <v>6.11681396284098</v>
      </c>
      <c r="AL9" s="0" t="n">
        <f aca="false">IF(OR(ISBLANK(X9),ISBLANK(V9)),"",(X9-V9)*CN9)</f>
        <v>6.26303089074329</v>
      </c>
      <c r="AM9" s="3" t="n">
        <f aca="false">IF(OR(ISBLANK(X9),ISBLANK(W9)),"",(X9-W9)*CN9)</f>
        <v>7.39846598259531</v>
      </c>
      <c r="AN9" s="3" t="n">
        <f aca="false">IF(OR(ISBLANK(Y9),ISBLANK(V9)),"",(Y9-V9)*CN9)</f>
        <v>6.14580968107303</v>
      </c>
      <c r="AO9" s="3" t="n">
        <f aca="false">IF(OR(ISBLANK(Y9),ISBLANK(W9)),"",(Y9-W9)*CN9)</f>
        <v>7.28124477292506</v>
      </c>
      <c r="AP9" s="3" t="n">
        <f aca="false">IF(OR(ISBLANK(AA9),ISBLANK(Z9)),"",(AA9-Z9)*CN9)</f>
        <v>7.3149210403156</v>
      </c>
      <c r="AQ9" s="3" t="n">
        <f aca="false">IF(OR(ISBLANK(AC9),ISBLANK(AB9)),"",(AC9-AB9)*CN9)</f>
        <v>7.84016392527794</v>
      </c>
      <c r="AR9" s="3" t="n">
        <f aca="false">IF(OR(ISBLANK(AE9),ISBLANK(Z9)),"",(AE9-Z9)*CN9)</f>
        <v>5.48495994120756</v>
      </c>
      <c r="AS9" s="3" t="n">
        <f aca="false">IF(OR(ISBLANK(AF9),ISBLANK(AB9)),"",(AF9-AB9)*CN9)</f>
        <v>4.4509563800429</v>
      </c>
      <c r="AT9" s="3" t="n">
        <f aca="false">IF(OR(ISBLANK(AG9),ISBLANK(AD9)),"",(AG9-AD9)*CN9)</f>
        <v>6.19252129092974</v>
      </c>
      <c r="AU9" s="0" t="n">
        <f aca="false">=IF(OR(ISBLANK(AI9),ISBLANK(AH9)),"",(AI9-AH9)*CN9)</f>
        <v>6.25125065599628</v>
      </c>
      <c r="AV9" s="0" t="n">
        <v>6.58743</v>
      </c>
      <c r="AY9" s="0" t="n">
        <f aca="false">IF(OR(ISBLANK(O9),ISBLANK(N9)),"",(O9-N9)*CN9-M9)</f>
        <v>-0.169186037159021</v>
      </c>
      <c r="AZ9" s="0" t="n">
        <f aca="false">IF(OR(ISBLANK(X9),ISBLANK(V9)),"",(X9-V9)*CN9-M9)</f>
        <v>-0.0229691092567137</v>
      </c>
      <c r="BA9" s="3" t="n">
        <f aca="false">IF(OR(ISBLANK(X9),ISBLANK(W9)),"",(X9-W9)*CN9-M9)</f>
        <v>1.11246598259531</v>
      </c>
      <c r="BB9" s="3" t="n">
        <f aca="false">IF(OR(ISBLANK(Y9),ISBLANK(V9)),"",(Y9-V9)*CN9-M9)</f>
        <v>-0.140190318926972</v>
      </c>
      <c r="BC9" s="3" t="n">
        <f aca="false">IF(OR(ISBLANK(Y9),ISBLANK(W9)),"",(Y9-W9)*CN9-M9)</f>
        <v>0.995244772925057</v>
      </c>
      <c r="BD9" s="3" t="n">
        <f aca="false">IF(OR(ISBLANK(AA9),ISBLANK(Z9)),"",(AA9-Z9)*CN9-M9)</f>
        <v>1.0289210403156</v>
      </c>
      <c r="BE9" s="3" t="n">
        <f aca="false">IF(OR(ISBLANK(AC9),ISBLANK(AB9)),"",(AC9-AB9)*CN9-M9)</f>
        <v>1.55416392527794</v>
      </c>
      <c r="BF9" s="3" t="n">
        <f aca="false">IF(OR(ISBLANK(AE9),ISBLANK(Z9)),"",(AE9-Z9)*CN9-M9)</f>
        <v>-0.801040058792438</v>
      </c>
      <c r="BG9" s="3" t="n">
        <f aca="false">IF(OR(ISBLANK(AF9),ISBLANK(AB9)),"",(AF9-AB9)*CN9-M9)</f>
        <v>-1.8350436199571</v>
      </c>
      <c r="BH9" s="3" t="n">
        <f aca="false">IF(OR(ISBLANK(AG9),ISBLANK(AD9)),"",(AG9-AD9)*CN9-M9)</f>
        <v>-0.0934787090702587</v>
      </c>
      <c r="BI9" s="0" t="n">
        <f aca="false">IF(OR(ISBLANK(AI9),ISBLANK(AH9)),"",(AI9-AH9)*CN9-M9)</f>
        <v>-0.0347493440037221</v>
      </c>
      <c r="BJ9" s="0" t="n">
        <f aca="false">IF(ISBLANK(AV9),"",AV9-M9)</f>
        <v>0.301430000000001</v>
      </c>
      <c r="BM9" s="0" t="n">
        <f aca="false">IF(OR(ISBLANK(O9),ISBLANK(N9)),"",ABS((O9-N9)*CN9-M9))</f>
        <v>0.169186037159021</v>
      </c>
      <c r="BN9" s="0" t="n">
        <f aca="false">IF(OR(ISBLANK(X9),ISBLANK(V9)),"",ABS((X9-V9)*CN9-M9))</f>
        <v>0.0229691092567137</v>
      </c>
      <c r="BO9" s="3" t="n">
        <f aca="false">IF(OR(ISBLANK(X9),ISBLANK(W9)),"",ABS((X9-W9)*CN9-M9))</f>
        <v>1.11246598259531</v>
      </c>
      <c r="BP9" s="3" t="n">
        <f aca="false">IF(OR(ISBLANK(Y9),ISBLANK(V9)),"",ABS((Y9-V9)*CN9-M9))</f>
        <v>0.140190318926972</v>
      </c>
      <c r="BQ9" s="3" t="n">
        <f aca="false">IF(OR(ISBLANK(Y9),ISBLANK(W9)),"",ABS((Y9-W9)*CN9-M9))</f>
        <v>0.995244772925057</v>
      </c>
      <c r="BR9" s="3" t="n">
        <f aca="false">IF(OR(ISBLANK(AA9),ISBLANK(Z9)),"",ABS((AA9-Z9)*CN9-M9))</f>
        <v>1.0289210403156</v>
      </c>
      <c r="BS9" s="3" t="n">
        <f aca="false">IF(OR(ISBLANK(AC9),ISBLANK(AB9)),"",ABS((AC9-AB9)*CN9-M9))</f>
        <v>1.55416392527794</v>
      </c>
      <c r="BT9" s="3" t="n">
        <f aca="false">IF(OR(ISBLANK(AE9),ISBLANK(Z9)),"",ABS((AE9-Z9)*CN9-M9))</f>
        <v>0.801040058792438</v>
      </c>
      <c r="BU9" s="3" t="n">
        <f aca="false">IF(OR(ISBLANK(AF9),ISBLANK(AB9)),"",ABS((AF9-AB9)*CN9-M9))</f>
        <v>1.8350436199571</v>
      </c>
      <c r="BV9" s="3" t="n">
        <f aca="false">IF(OR(ISBLANK(AG9),ISBLANK(AD9)),"",ABS((AG9-AD9)*CN9-M9))</f>
        <v>0.0934787090702587</v>
      </c>
      <c r="BW9" s="0" t="n">
        <f aca="false">IF(OR(ISBLANK(AI9),ISBLANK(AH9)),"",ABS((AI9-AH9)*CN9-M9))</f>
        <v>0.0347493440037221</v>
      </c>
      <c r="BX9" s="0" t="n">
        <f aca="false">IF(ISBLANK(AV9),"",ABS(AV9-M9))</f>
        <v>0.301430000000001</v>
      </c>
      <c r="CA9" s="0" t="n">
        <f aca="false">IF(OR(ISBLANK(O9),ISBLANK(N9)),"",((O9-N9)*CN9-M9)^2)</f>
        <v>0.0286239151695735</v>
      </c>
      <c r="CB9" s="0" t="n">
        <f aca="false">IF(OR(ISBLANK(X9),ISBLANK(V9)),"",ABS((X9-V9)*CN9-M9)^2)</f>
        <v>0.000527579980046851</v>
      </c>
      <c r="CC9" s="3" t="n">
        <f aca="false">IF(OR(ISBLANK(X9),ISBLANK(W9)),"",ABS((X9-W9)*CN9-M9)^2)</f>
        <v>1.23758056243176</v>
      </c>
      <c r="CD9" s="3" t="n">
        <f aca="false">IF(OR(ISBLANK(Y9),ISBLANK(V9)),"",ABS((Y9-V9)*CN9-M9)^2)</f>
        <v>0.0196533255208462</v>
      </c>
      <c r="CE9" s="3" t="n">
        <f aca="false">IF(OR(ISBLANK(Y9),ISBLANK(W9)),"",ABS((Y9-W9)*CN9-M9)^2)</f>
        <v>0.990512158034648</v>
      </c>
      <c r="CF9" s="3" t="n">
        <f aca="false">IF(OR(ISBLANK(AA9),ISBLANK(Z9)),"",ABS((AA9-Z9)*CN9-M9)^2)</f>
        <v>1.05867850720414</v>
      </c>
      <c r="CG9" s="3" t="n">
        <f aca="false">IF(OR(ISBLANK(AC9),ISBLANK(AB9)),"",ABS((AC9-AB9)*CN9-M9)^2)</f>
        <v>2.41542550663534</v>
      </c>
      <c r="CH9" s="3" t="n">
        <f aca="false">IF(OR(ISBLANK(AE9),ISBLANK(Z9)),"",ABS((AE9-Z9)*CN9-M9)^2)</f>
        <v>0.641665175790193</v>
      </c>
      <c r="CI9" s="3" t="n">
        <f aca="false">IF(OR(ISBLANK(AF9),ISBLANK(AB9)),"",ABS((AF9-AB9)*CN9-M9)^2)</f>
        <v>3.36738508714526</v>
      </c>
      <c r="CJ9" s="3" t="n">
        <f aca="false">IF(OR(ISBLANK(AG9),ISBLANK(AD9)),"",ABS((AG9-AD9)*CN9-M9)^2)</f>
        <v>0.00873826904944206</v>
      </c>
      <c r="CK9" s="0" t="n">
        <f aca="false">IF(OR(ISBLANK(AI9),ISBLANK(AH9)),"",((AI9-AH9)*CN9-M9)^2)</f>
        <v>0.00120751690868902</v>
      </c>
      <c r="CL9" s="0" t="n">
        <f aca="false">IF(ISBLANK(AV9),"",(AV9-M9)^2)</f>
        <v>0.0908600449000005</v>
      </c>
      <c r="CN9" s="0" t="n">
        <v>27.211386245988</v>
      </c>
    </row>
    <row r="10" customFormat="false" ht="12.8" hidden="false" customHeight="false" outlineLevel="0" collapsed="false">
      <c r="A10" s="1"/>
      <c r="B10" s="0" t="n">
        <v>18</v>
      </c>
      <c r="C10" s="0" t="n">
        <v>10</v>
      </c>
      <c r="D10" s="0" t="n">
        <f aca="false">B10-C10</f>
        <v>8</v>
      </c>
      <c r="E10" s="0" t="s">
        <v>47</v>
      </c>
      <c r="F10" s="0" t="n">
        <v>1</v>
      </c>
      <c r="G10" s="0" t="n">
        <v>13</v>
      </c>
      <c r="H10" s="0" t="s">
        <v>57</v>
      </c>
      <c r="I10" s="0" t="n">
        <v>3</v>
      </c>
      <c r="J10" s="0" t="s">
        <v>49</v>
      </c>
      <c r="K10" s="0" t="s">
        <v>60</v>
      </c>
      <c r="L10" s="0" t="s">
        <v>51</v>
      </c>
      <c r="M10" s="0" t="n">
        <v>5.9</v>
      </c>
      <c r="N10" s="0" t="n">
        <v>-398.698037006</v>
      </c>
      <c r="O10" s="0" t="n">
        <v>-398.492551676055</v>
      </c>
      <c r="P10" s="0" t="s">
        <v>52</v>
      </c>
      <c r="Q10" s="0" t="n">
        <f aca="false">=IF(ISBLANK(AV10),"",AV10)</f>
        <v>5.73831</v>
      </c>
      <c r="R10" s="0" t="n">
        <v>1</v>
      </c>
      <c r="S10" s="0" t="n">
        <v>2</v>
      </c>
      <c r="T10" s="0" t="n">
        <v>1</v>
      </c>
      <c r="V10" s="0" t="n">
        <v>-398.72506581</v>
      </c>
      <c r="W10" s="0" t="n">
        <v>-398.76679228</v>
      </c>
      <c r="X10" s="0" t="n">
        <v>-398.51762211</v>
      </c>
      <c r="Y10" s="0" t="n">
        <v>-398.52900363</v>
      </c>
      <c r="Z10" s="0" t="n">
        <v>-398.72477291</v>
      </c>
      <c r="AA10" s="0" t="n">
        <v>-398.48715832</v>
      </c>
      <c r="AB10" s="0" t="n">
        <v>-398.76514383</v>
      </c>
      <c r="AC10" s="0" t="n">
        <v>-398.4999386</v>
      </c>
      <c r="AD10" s="0" t="n">
        <v>-398.86759993</v>
      </c>
      <c r="AE10" s="0" t="n">
        <v>-398.54372934</v>
      </c>
      <c r="AF10" s="0" t="n">
        <v>-398.6225089</v>
      </c>
      <c r="AG10" s="0" t="n">
        <v>-398.65489955</v>
      </c>
      <c r="AH10" s="0" t="n">
        <v>-398.866850834358</v>
      </c>
      <c r="AI10" s="0" t="n">
        <v>-398.65195835</v>
      </c>
      <c r="AK10" s="0" t="n">
        <f aca="false">IF(OR(ISBLANK(O10),ISBLANK(N10)),"",(O10-N10)*CN10)</f>
        <v>5.59154068101823</v>
      </c>
      <c r="AL10" s="0" t="n">
        <f aca="false">IF(OR(ISBLANK(X10),ISBLANK(V10)),"",(X10-V10)*CN10)</f>
        <v>5.64483064499683</v>
      </c>
      <c r="AM10" s="3" t="n">
        <f aca="false">IF(OR(ISBLANK(X10),ISBLANK(W10)),"",(X10-W10)*CN10)</f>
        <v>6.78026573684886</v>
      </c>
      <c r="AN10" s="3" t="n">
        <f aca="false">IF(OR(ISBLANK(Y10),ISBLANK(V10)),"",(Y10-V10)*CN10)</f>
        <v>5.33512370821077</v>
      </c>
      <c r="AO10" s="3" t="n">
        <f aca="false">IF(OR(ISBLANK(Y10),ISBLANK(W10)),"",(Y10-W10)*CN10)</f>
        <v>6.4705588000628</v>
      </c>
      <c r="AP10" s="3" t="n">
        <f aca="false">IF(OR(ISBLANK(AA10),ISBLANK(Z10)),"",(AA10-Z10)*CN10)</f>
        <v>6.46582238617265</v>
      </c>
      <c r="AQ10" s="3" t="n">
        <f aca="false">IF(OR(ISBLANK(AC10),ISBLANK(AB10)),"",(AC10-AB10)*CN10)</f>
        <v>7.21660194798587</v>
      </c>
      <c r="AR10" s="3" t="n">
        <f aca="false">IF(OR(ISBLANK(AE10),ISBLANK(Z10)),"",(AE10-Z10)*CN10)</f>
        <v>4.92644651062218</v>
      </c>
      <c r="AS10" s="3" t="n">
        <f aca="false">IF(OR(ISBLANK(AF10),ISBLANK(AB10)),"",(AF10-AB10)*CN10)</f>
        <v>3.88129417239907</v>
      </c>
      <c r="AT10" s="3" t="n">
        <f aca="false">IF(OR(ISBLANK(AG10),ISBLANK(AD10)),"",(AG10-AD10)*CN10)</f>
        <v>5.78787219484845</v>
      </c>
      <c r="AU10" s="0" t="n">
        <f aca="false">=IF(OR(ISBLANK(AI10),ISBLANK(AH10)),"",(AI10-AH10)*CN10)</f>
        <v>5.84752239322595</v>
      </c>
      <c r="AV10" s="0" t="n">
        <v>5.73831</v>
      </c>
      <c r="AY10" s="0" t="n">
        <f aca="false">IF(OR(ISBLANK(O10),ISBLANK(N10)),"",(O10-N10)*CN10-M10)</f>
        <v>-0.308459318981774</v>
      </c>
      <c r="AZ10" s="0" t="n">
        <f aca="false">IF(OR(ISBLANK(X10),ISBLANK(V10)),"",(X10-V10)*CN10-M10)</f>
        <v>-0.255169355003169</v>
      </c>
      <c r="BA10" s="3" t="n">
        <f aca="false">IF(OR(ISBLANK(X10),ISBLANK(W10)),"",(X10-W10)*CN10-M10)</f>
        <v>0.880265736848859</v>
      </c>
      <c r="BB10" s="3" t="n">
        <f aca="false">IF(OR(ISBLANK(Y10),ISBLANK(V10)),"",(Y10-V10)*CN10-M10)</f>
        <v>-0.564876291789234</v>
      </c>
      <c r="BC10" s="3" t="n">
        <f aca="false">IF(OR(ISBLANK(Y10),ISBLANK(W10)),"",(Y10-W10)*CN10-M10)</f>
        <v>0.570558800062795</v>
      </c>
      <c r="BD10" s="3" t="n">
        <f aca="false">IF(OR(ISBLANK(AA10),ISBLANK(Z10)),"",(AA10-Z10)*CN10-M10)</f>
        <v>0.56582238617265</v>
      </c>
      <c r="BE10" s="3" t="n">
        <f aca="false">IF(OR(ISBLANK(AC10),ISBLANK(AB10)),"",(AC10-AB10)*CN10-M10)</f>
        <v>1.31660194798587</v>
      </c>
      <c r="BF10" s="3" t="n">
        <f aca="false">IF(OR(ISBLANK(AE10),ISBLANK(Z10)),"",(AE10-Z10)*CN10-M10)</f>
        <v>-0.973553489377824</v>
      </c>
      <c r="BG10" s="3" t="n">
        <f aca="false">IF(OR(ISBLANK(AF10),ISBLANK(AB10)),"",(AF10-AB10)*CN10-M10)</f>
        <v>-2.01870582760093</v>
      </c>
      <c r="BH10" s="3" t="n">
        <f aca="false">IF(OR(ISBLANK(AG10),ISBLANK(AD10)),"",(AG10-AD10)*CN10-M10)</f>
        <v>-0.112127805151549</v>
      </c>
      <c r="BI10" s="0" t="n">
        <f aca="false">IF(OR(ISBLANK(AI10),ISBLANK(AH10)),"",(AI10-AH10)*CN10-M10)</f>
        <v>-0.0524776067740502</v>
      </c>
      <c r="BJ10" s="0" t="n">
        <f aca="false">IF(ISBLANK(AV10),"",AV10-M10)</f>
        <v>-0.16169</v>
      </c>
      <c r="BM10" s="0" t="n">
        <f aca="false">IF(OR(ISBLANK(O10),ISBLANK(N10)),"",ABS((O10-N10)*CN10-M10))</f>
        <v>0.308459318981774</v>
      </c>
      <c r="BN10" s="0" t="n">
        <f aca="false">IF(OR(ISBLANK(X10),ISBLANK(V10)),"",ABS((X10-V10)*CN10-M10))</f>
        <v>0.255169355003169</v>
      </c>
      <c r="BO10" s="3" t="n">
        <f aca="false">IF(OR(ISBLANK(X10),ISBLANK(W10)),"",ABS((X10-W10)*CN10-M10))</f>
        <v>0.880265736848859</v>
      </c>
      <c r="BP10" s="3" t="n">
        <f aca="false">IF(OR(ISBLANK(Y10),ISBLANK(V10)),"",ABS((Y10-V10)*CN10-M10))</f>
        <v>0.564876291789234</v>
      </c>
      <c r="BQ10" s="3" t="n">
        <f aca="false">IF(OR(ISBLANK(Y10),ISBLANK(W10)),"",ABS((Y10-W10)*CN10-M10))</f>
        <v>0.570558800062795</v>
      </c>
      <c r="BR10" s="3" t="n">
        <f aca="false">IF(OR(ISBLANK(AA10),ISBLANK(Z10)),"",ABS((AA10-Z10)*CN10-M10))</f>
        <v>0.56582238617265</v>
      </c>
      <c r="BS10" s="3" t="n">
        <f aca="false">IF(OR(ISBLANK(AC10),ISBLANK(AB10)),"",ABS((AC10-AB10)*CN10-M10))</f>
        <v>1.31660194798587</v>
      </c>
      <c r="BT10" s="3" t="n">
        <f aca="false">IF(OR(ISBLANK(AE10),ISBLANK(Z10)),"",ABS((AE10-Z10)*CN10-M10))</f>
        <v>0.973553489377824</v>
      </c>
      <c r="BU10" s="3" t="n">
        <f aca="false">IF(OR(ISBLANK(AF10),ISBLANK(AB10)),"",ABS((AF10-AB10)*CN10-M10))</f>
        <v>2.01870582760093</v>
      </c>
      <c r="BV10" s="3" t="n">
        <f aca="false">IF(OR(ISBLANK(AG10),ISBLANK(AD10)),"",ABS((AG10-AD10)*CN10-M10))</f>
        <v>0.112127805151549</v>
      </c>
      <c r="BW10" s="0" t="n">
        <f aca="false">IF(OR(ISBLANK(AI10),ISBLANK(AH10)),"",ABS((AI10-AH10)*CN10-M10))</f>
        <v>0.0524776067740502</v>
      </c>
      <c r="BX10" s="0" t="n">
        <f aca="false">IF(ISBLANK(AV10),"",ABS(AV10-M10))</f>
        <v>0.16169</v>
      </c>
      <c r="CA10" s="0" t="n">
        <f aca="false">IF(OR(ISBLANK(O10),ISBLANK(N10)),"",((O10-N10)*CN10-M10)^2)</f>
        <v>0.0951471514667</v>
      </c>
      <c r="CB10" s="0" t="n">
        <f aca="false">IF(OR(ISBLANK(X10),ISBLANK(V10)),"",ABS((X10-V10)*CN10-M10)^2)</f>
        <v>0.0651113997327335</v>
      </c>
      <c r="CC10" s="3" t="n">
        <f aca="false">IF(OR(ISBLANK(X10),ISBLANK(W10)),"",ABS((X10-W10)*CN10-M10)^2)</f>
        <v>0.774867767470064</v>
      </c>
      <c r="CD10" s="3" t="n">
        <f aca="false">IF(OR(ISBLANK(Y10),ISBLANK(V10)),"",ABS((Y10-V10)*CN10-M10)^2)</f>
        <v>0.319085225025555</v>
      </c>
      <c r="CE10" s="3" t="n">
        <f aca="false">IF(OR(ISBLANK(Y10),ISBLANK(W10)),"",ABS((Y10-W10)*CN10-M10)^2)</f>
        <v>0.325537344329096</v>
      </c>
      <c r="CF10" s="3" t="n">
        <f aca="false">IF(OR(ISBLANK(AA10),ISBLANK(Z10)),"",ABS((AA10-Z10)*CN10-M10)^2)</f>
        <v>0.320154972694112</v>
      </c>
      <c r="CG10" s="3" t="n">
        <f aca="false">IF(OR(ISBLANK(AC10),ISBLANK(AB10)),"",ABS((AC10-AB10)*CN10-M10)^2)</f>
        <v>1.7334406894402</v>
      </c>
      <c r="CH10" s="3" t="n">
        <f aca="false">IF(OR(ISBLANK(AE10),ISBLANK(Z10)),"",ABS((AE10-Z10)*CN10-M10)^2)</f>
        <v>0.947806396679736</v>
      </c>
      <c r="CI10" s="3" t="n">
        <f aca="false">IF(OR(ISBLANK(AF10),ISBLANK(AB10)),"",ABS((AF10-AB10)*CN10-M10)^2)</f>
        <v>4.07517321838996</v>
      </c>
      <c r="CJ10" s="3" t="n">
        <f aca="false">IF(OR(ISBLANK(AG10),ISBLANK(AD10)),"",ABS((AG10-AD10)*CN10-M10)^2)</f>
        <v>0.0125726446881038</v>
      </c>
      <c r="CK10" s="0" t="n">
        <f aca="false">IF(OR(ISBLANK(AI10),ISBLANK(AH10)),"",((AI10-AH10)*CN10-M10)^2)</f>
        <v>0.00275389921273184</v>
      </c>
      <c r="CL10" s="0" t="n">
        <f aca="false">IF(ISBLANK(AV10),"",(AV10-M10)^2)</f>
        <v>0.0261436561</v>
      </c>
      <c r="CN10" s="0" t="n">
        <v>27.211386245988</v>
      </c>
    </row>
    <row r="11" customFormat="false" ht="12.8" hidden="false" customHeight="false" outlineLevel="0" collapsed="false">
      <c r="A11" s="1"/>
      <c r="B11" s="0" t="n">
        <v>18</v>
      </c>
      <c r="C11" s="0" t="n">
        <v>10</v>
      </c>
      <c r="D11" s="0" t="n">
        <f aca="false">B11-C11</f>
        <v>8</v>
      </c>
      <c r="E11" s="0" t="s">
        <v>47</v>
      </c>
      <c r="F11" s="0" t="n">
        <v>1</v>
      </c>
      <c r="G11" s="0" t="n">
        <v>13</v>
      </c>
      <c r="H11" s="0" t="s">
        <v>56</v>
      </c>
      <c r="I11" s="0" t="n">
        <v>3</v>
      </c>
      <c r="J11" s="0" t="s">
        <v>49</v>
      </c>
      <c r="K11" s="0" t="s">
        <v>61</v>
      </c>
      <c r="L11" s="0" t="s">
        <v>51</v>
      </c>
      <c r="M11" s="0" t="n">
        <v>5.75</v>
      </c>
      <c r="N11" s="0" t="n">
        <v>-398.698037006</v>
      </c>
      <c r="O11" s="0" t="n">
        <v>-398.498079357582</v>
      </c>
      <c r="P11" s="0" t="s">
        <v>52</v>
      </c>
      <c r="Q11" s="0" t="n">
        <f aca="false">=IF(ISBLANK(AV11),"",AV11)</f>
        <v>6.01365</v>
      </c>
      <c r="R11" s="0" t="n">
        <v>2</v>
      </c>
      <c r="S11" s="0" t="n">
        <v>2</v>
      </c>
      <c r="T11" s="0" t="n">
        <v>0</v>
      </c>
      <c r="V11" s="0" t="n">
        <v>-398.72506581</v>
      </c>
      <c r="W11" s="0" t="n">
        <v>-398.76679228</v>
      </c>
      <c r="X11" s="0" t="n">
        <v>-398.51143697</v>
      </c>
      <c r="Y11" s="0" t="n">
        <v>-398.5234272</v>
      </c>
      <c r="Z11" s="0" t="n">
        <v>-398.72477291</v>
      </c>
      <c r="AA11" s="0" t="n">
        <v>-398.47703981</v>
      </c>
      <c r="AB11" s="0" t="n">
        <v>-398.76514383</v>
      </c>
      <c r="AC11" s="0" t="n">
        <v>-398.49356534</v>
      </c>
      <c r="AD11" s="0" t="n">
        <v>-398.86759993</v>
      </c>
      <c r="AE11" s="0" t="n">
        <v>-398.53473999</v>
      </c>
      <c r="AF11" s="0" t="n">
        <v>-398.61628903</v>
      </c>
      <c r="AG11" s="0" t="n">
        <v>-398.65895907</v>
      </c>
      <c r="AH11" s="0" t="n">
        <v>-398.866850834358</v>
      </c>
      <c r="AI11" s="0" t="n">
        <v>-398.65641135</v>
      </c>
      <c r="AK11" s="0" t="n">
        <f aca="false">IF(OR(ISBLANK(O11),ISBLANK(N11)),"",(O11-N11)*CN11)</f>
        <v>5.44112480394108</v>
      </c>
      <c r="AL11" s="0" t="n">
        <f aca="false">IF(OR(ISBLANK(X11),ISBLANK(V11)),"",(X11-V11)*CN11)</f>
        <v>5.81313687852271</v>
      </c>
      <c r="AM11" s="3" t="n">
        <f aca="false">IF(OR(ISBLANK(X11),ISBLANK(W11)),"",(X11-W11)*CN11)</f>
        <v>6.94857197037474</v>
      </c>
      <c r="AN11" s="3" t="n">
        <f aca="false">IF(OR(ISBLANK(Y11),ISBLANK(V11)),"",(Y11-V11)*CN11)</f>
        <v>5.48686609881346</v>
      </c>
      <c r="AO11" s="3" t="n">
        <f aca="false">IF(OR(ISBLANK(Y11),ISBLANK(W11)),"",(Y11-W11)*CN11)</f>
        <v>6.62230119066549</v>
      </c>
      <c r="AP11" s="3" t="n">
        <f aca="false">IF(OR(ISBLANK(AA11),ISBLANK(Z11)),"",(AA11-Z11)*CN11)</f>
        <v>6.7411610700161</v>
      </c>
      <c r="AQ11" s="3" t="n">
        <f aca="false">IF(OR(ISBLANK(AC11),ISBLANK(AB11)),"",(AC11-AB11)*CN11)</f>
        <v>7.39002718749285</v>
      </c>
      <c r="AR11" s="3" t="n">
        <f aca="false">IF(OR(ISBLANK(AE11),ISBLANK(Z11)),"",(AE11-Z11)*CN11)</f>
        <v>5.17105918557352</v>
      </c>
      <c r="AS11" s="3" t="n">
        <f aca="false">IF(OR(ISBLANK(AF11),ISBLANK(AB11)),"",(AF11-AB11)*CN11)</f>
        <v>4.05054545736878</v>
      </c>
      <c r="AT11" s="3" t="n">
        <f aca="false">IF(OR(ISBLANK(AG11),ISBLANK(AD11)),"",(AG11-AD11)*CN11)</f>
        <v>5.67740702815518</v>
      </c>
      <c r="AU11" s="0" t="n">
        <f aca="false">=IF(OR(ISBLANK(AI11),ISBLANK(AH11)),"",(AI11-AH11)*CN11)</f>
        <v>5.72635009027223</v>
      </c>
      <c r="AV11" s="0" t="n">
        <v>6.01365</v>
      </c>
      <c r="AY11" s="0" t="n">
        <f aca="false">IF(OR(ISBLANK(O11),ISBLANK(N11)),"",(O11-N11)*CN11-M11)</f>
        <v>-0.30887519605892</v>
      </c>
      <c r="AZ11" s="0" t="n">
        <f aca="false">IF(OR(ISBLANK(X11),ISBLANK(V11)),"",(X11-V11)*CN11-M11)</f>
        <v>0.0631368785227133</v>
      </c>
      <c r="BA11" s="3" t="n">
        <f aca="false">IF(OR(ISBLANK(X11),ISBLANK(W11)),"",(X11-W11)*CN11-M11)</f>
        <v>1.19857197037474</v>
      </c>
      <c r="BB11" s="3" t="n">
        <f aca="false">IF(OR(ISBLANK(Y11),ISBLANK(V11)),"",(Y11-V11)*CN11-M11)</f>
        <v>-0.263133901186543</v>
      </c>
      <c r="BC11" s="3" t="n">
        <f aca="false">IF(OR(ISBLANK(Y11),ISBLANK(W11)),"",(Y11-W11)*CN11-M11)</f>
        <v>0.872301190665485</v>
      </c>
      <c r="BD11" s="3" t="n">
        <f aca="false">IF(OR(ISBLANK(AA11),ISBLANK(Z11)),"",(AA11-Z11)*CN11-M11)</f>
        <v>0.991161070016103</v>
      </c>
      <c r="BE11" s="3" t="n">
        <f aca="false">IF(OR(ISBLANK(AC11),ISBLANK(AB11)),"",(AC11-AB11)*CN11-M11)</f>
        <v>1.64002718749285</v>
      </c>
      <c r="BF11" s="3" t="n">
        <f aca="false">IF(OR(ISBLANK(AE11),ISBLANK(Z11)),"",(AE11-Z11)*CN11-M11)</f>
        <v>-0.578940814426478</v>
      </c>
      <c r="BG11" s="3" t="n">
        <f aca="false">IF(OR(ISBLANK(AF11),ISBLANK(AB11)),"",(AF11-AB11)*CN11-M11)</f>
        <v>-1.69945454263122</v>
      </c>
      <c r="BH11" s="3" t="n">
        <f aca="false">IF(OR(ISBLANK(AG11),ISBLANK(AD11)),"",(AG11-AD11)*CN11-M11)</f>
        <v>-0.0725929718448191</v>
      </c>
      <c r="BI11" s="0" t="n">
        <f aca="false">IF(OR(ISBLANK(AI11),ISBLANK(AH11)),"",(AI11-AH11)*CN11-M11)</f>
        <v>-0.0236499097277676</v>
      </c>
      <c r="BJ11" s="0" t="n">
        <f aca="false">IF(ISBLANK(AV11),"",AV11-M11)</f>
        <v>0.26365</v>
      </c>
      <c r="BM11" s="0" t="n">
        <f aca="false">IF(OR(ISBLANK(O11),ISBLANK(N11)),"",ABS((O11-N11)*CN11-M11))</f>
        <v>0.30887519605892</v>
      </c>
      <c r="BN11" s="0" t="n">
        <f aca="false">IF(OR(ISBLANK(X11),ISBLANK(V11)),"",ABS((X11-V11)*CN11-M11))</f>
        <v>0.0631368785227133</v>
      </c>
      <c r="BO11" s="3" t="n">
        <f aca="false">IF(OR(ISBLANK(X11),ISBLANK(W11)),"",ABS((X11-W11)*CN11-M11))</f>
        <v>1.19857197037474</v>
      </c>
      <c r="BP11" s="3" t="n">
        <f aca="false">IF(OR(ISBLANK(Y11),ISBLANK(V11)),"",ABS((Y11-V11)*CN11-M11))</f>
        <v>0.263133901186543</v>
      </c>
      <c r="BQ11" s="3" t="n">
        <f aca="false">IF(OR(ISBLANK(Y11),ISBLANK(W11)),"",ABS((Y11-W11)*CN11-M11))</f>
        <v>0.872301190665485</v>
      </c>
      <c r="BR11" s="3" t="n">
        <f aca="false">IF(OR(ISBLANK(AA11),ISBLANK(Z11)),"",ABS((AA11-Z11)*CN11-M11))</f>
        <v>0.991161070016103</v>
      </c>
      <c r="BS11" s="3" t="n">
        <f aca="false">IF(OR(ISBLANK(AC11),ISBLANK(AB11)),"",ABS((AC11-AB11)*CN11-M11))</f>
        <v>1.64002718749285</v>
      </c>
      <c r="BT11" s="3" t="n">
        <f aca="false">IF(OR(ISBLANK(AE11),ISBLANK(Z11)),"",ABS((AE11-Z11)*CN11-M11))</f>
        <v>0.578940814426478</v>
      </c>
      <c r="BU11" s="3" t="n">
        <f aca="false">IF(OR(ISBLANK(AF11),ISBLANK(AB11)),"",ABS((AF11-AB11)*CN11-M11))</f>
        <v>1.69945454263122</v>
      </c>
      <c r="BV11" s="3" t="n">
        <f aca="false">IF(OR(ISBLANK(AG11),ISBLANK(AD11)),"",ABS((AG11-AD11)*CN11-M11))</f>
        <v>0.0725929718448191</v>
      </c>
      <c r="BW11" s="0" t="n">
        <f aca="false">IF(OR(ISBLANK(AI11),ISBLANK(AH11)),"",ABS((AI11-AH11)*CN11-M11))</f>
        <v>0.0236499097277676</v>
      </c>
      <c r="BX11" s="0" t="n">
        <f aca="false">IF(ISBLANK(AV11),"",ABS(AV11-M11))</f>
        <v>0.26365</v>
      </c>
      <c r="CA11" s="0" t="n">
        <f aca="false">IF(OR(ISBLANK(O11),ISBLANK(N11)),"",((O11-N11)*CN11-M11)^2)</f>
        <v>0.0954038867404361</v>
      </c>
      <c r="CB11" s="0" t="n">
        <f aca="false">IF(OR(ISBLANK(X11),ISBLANK(V11)),"",ABS((X11-V11)*CN11-M11)^2)</f>
        <v>0.00398626542959186</v>
      </c>
      <c r="CC11" s="3" t="n">
        <f aca="false">IF(OR(ISBLANK(X11),ISBLANK(W11)),"",ABS((X11-W11)*CN11-M11)^2)</f>
        <v>1.43657476816799</v>
      </c>
      <c r="CD11" s="3" t="n">
        <f aca="false">IF(OR(ISBLANK(Y11),ISBLANK(V11)),"",ABS((Y11-V11)*CN11-M11)^2)</f>
        <v>0.0692394499536494</v>
      </c>
      <c r="CE11" s="3" t="n">
        <f aca="false">IF(OR(ISBLANK(Y11),ISBLANK(W11)),"",ABS((Y11-W11)*CN11-M11)^2)</f>
        <v>0.760909367236424</v>
      </c>
      <c r="CF11" s="3" t="n">
        <f aca="false">IF(OR(ISBLANK(AA11),ISBLANK(Z11)),"",ABS((AA11-Z11)*CN11-M11)^2)</f>
        <v>0.982400266715466</v>
      </c>
      <c r="CG11" s="3" t="n">
        <f aca="false">IF(OR(ISBLANK(AC11),ISBLANK(AB11)),"",ABS((AC11-AB11)*CN11-M11)^2)</f>
        <v>2.68968917571572</v>
      </c>
      <c r="CH11" s="3" t="n">
        <f aca="false">IF(OR(ISBLANK(AE11),ISBLANK(Z11)),"",ABS((AE11-Z11)*CN11-M11)^2)</f>
        <v>0.335172466608793</v>
      </c>
      <c r="CI11" s="3" t="n">
        <f aca="false">IF(OR(ISBLANK(AF11),ISBLANK(AB11)),"",ABS((AF11-AB11)*CN11-M11)^2)</f>
        <v>2.8881457424699</v>
      </c>
      <c r="CJ11" s="3" t="n">
        <f aca="false">IF(OR(ISBLANK(AG11),ISBLANK(AD11)),"",ABS((AG11-AD11)*CN11-M11)^2)</f>
        <v>0.00526973956126269</v>
      </c>
      <c r="CK11" s="0" t="n">
        <f aca="false">IF(OR(ISBLANK(AI11),ISBLANK(AH11)),"",((AI11-AH11)*CN11-M11)^2)</f>
        <v>0.000559318230131556</v>
      </c>
      <c r="CL11" s="0" t="n">
        <f aca="false">IF(ISBLANK(AV11),"",(AV11-M11)^2)</f>
        <v>0.0695113225000001</v>
      </c>
      <c r="CN11" s="0" t="n">
        <v>27.211386245988</v>
      </c>
    </row>
    <row r="12" customFormat="false" ht="12.8" hidden="false" customHeight="false" outlineLevel="0" collapsed="false">
      <c r="A12" s="1" t="s">
        <v>62</v>
      </c>
      <c r="B12" s="0" t="n">
        <v>10</v>
      </c>
      <c r="C12" s="0" t="n">
        <v>2</v>
      </c>
      <c r="D12" s="0" t="n">
        <f aca="false">B12-C12</f>
        <v>8</v>
      </c>
      <c r="E12" s="0" t="s">
        <v>47</v>
      </c>
      <c r="F12" s="0" t="n">
        <v>1</v>
      </c>
      <c r="G12" s="0" t="n">
        <v>13</v>
      </c>
      <c r="H12" s="0" t="s">
        <v>55</v>
      </c>
      <c r="I12" s="0" t="n">
        <v>1</v>
      </c>
      <c r="J12" s="0" t="s">
        <v>49</v>
      </c>
      <c r="K12" s="0" t="s">
        <v>50</v>
      </c>
      <c r="L12" s="0" t="s">
        <v>51</v>
      </c>
      <c r="M12" s="0" t="n">
        <v>6.482</v>
      </c>
      <c r="N12" s="0" t="n">
        <v>-56.2053955052</v>
      </c>
      <c r="O12" s="0" t="n">
        <v>-56.0005421506801</v>
      </c>
      <c r="P12" s="0" t="s">
        <v>52</v>
      </c>
      <c r="Q12" s="0" t="n">
        <f aca="false">=IF(ISBLANK(AV12),"",AV12)</f>
        <v>7.4333</v>
      </c>
      <c r="R12" s="0" t="n">
        <v>1</v>
      </c>
      <c r="S12" s="0" t="n">
        <v>2</v>
      </c>
      <c r="T12" s="0" t="n">
        <v>0</v>
      </c>
      <c r="V12" s="0" t="n">
        <v>-56.23214483</v>
      </c>
      <c r="W12" s="0" t="n">
        <v>-56.28483281</v>
      </c>
      <c r="X12" s="0" t="n">
        <v>-55.99065146</v>
      </c>
      <c r="Y12" s="0" t="n">
        <v>-56.02623965</v>
      </c>
      <c r="Z12" s="0" t="n">
        <v>-56.2319614</v>
      </c>
      <c r="AA12" s="0" t="n">
        <v>-55.93353105</v>
      </c>
      <c r="AB12" s="0" t="n">
        <v>-56.28350899</v>
      </c>
      <c r="AC12" s="0" t="n">
        <v>-55.97213199</v>
      </c>
      <c r="AD12" s="0" t="n">
        <v>-56.41072684</v>
      </c>
      <c r="AE12" s="0" t="n">
        <v>-56.03393336</v>
      </c>
      <c r="AF12" s="0" t="n">
        <v>-56.11902827</v>
      </c>
      <c r="AG12" s="0" t="n">
        <v>-56.17771621</v>
      </c>
      <c r="AH12" s="0" t="n">
        <v>-56.4100782318796</v>
      </c>
      <c r="AI12" s="0" t="n">
        <v>-56.17397862</v>
      </c>
      <c r="AK12" s="0" t="n">
        <f aca="false">IF(OR(ISBLANK(O12),ISBLANK(N12)),"",(O12-N12)*CN12)</f>
        <v>5.57434375362745</v>
      </c>
      <c r="AL12" s="0" t="n">
        <f aca="false">IF(OR(ISBLANK(X12),ISBLANK(V12)),"",(X12-V12)*CN12)</f>
        <v>6.57136936691531</v>
      </c>
      <c r="AM12" s="3" t="n">
        <f aca="false">IF(OR(ISBLANK(X12),ISBLANK(W12)),"",(X12-W12)*CN12)</f>
        <v>8.00508234121605</v>
      </c>
      <c r="AN12" s="3" t="n">
        <f aca="false">IF(OR(ISBLANK(Y12),ISBLANK(V12)),"",(Y12-V12)*CN12)</f>
        <v>5.60296538302974</v>
      </c>
      <c r="AO12" s="3" t="n">
        <f aca="false">IF(OR(ISBLANK(Y12),ISBLANK(W12)),"",(Y12-W12)*CN12)</f>
        <v>7.03667835733048</v>
      </c>
      <c r="AP12" s="3" t="n">
        <f aca="false">IF(OR(ISBLANK(AA12),ISBLANK(Z12)),"",(AA12-Z12)*CN12)</f>
        <v>8.12070352137549</v>
      </c>
      <c r="AQ12" s="3" t="n">
        <f aca="false">IF(OR(ISBLANK(AC12),ISBLANK(AB12)),"",(AC12-AB12)*CN12)</f>
        <v>8.47299981511701</v>
      </c>
      <c r="AR12" s="3" t="n">
        <f aca="false">IF(OR(ISBLANK(AE12),ISBLANK(Z12)),"",(AE12-Z12)*CN12)</f>
        <v>5.38861748397607</v>
      </c>
      <c r="AS12" s="3" t="n">
        <f aca="false">IF(OR(ISBLANK(AF12),ISBLANK(AB12)),"",(AF12-AB12)*CN12)</f>
        <v>4.47574840193821</v>
      </c>
      <c r="AT12" s="3" t="n">
        <f aca="false">IF(OR(ISBLANK(AG12),ISBLANK(AD12)),"",(AG12-AD12)*CN12)</f>
        <v>6.34054225235107</v>
      </c>
      <c r="AU12" s="0" t="n">
        <f aca="false">=IF(OR(ISBLANK(AI12),ISBLANK(AH12)),"",(AI12-AH12)*CN12)</f>
        <v>6.42459773138372</v>
      </c>
      <c r="AV12" s="0" t="n">
        <v>7.4333</v>
      </c>
      <c r="AY12" s="0" t="n">
        <f aca="false">IF(OR(ISBLANK(O12),ISBLANK(N12)),"",(O12-N12)*CN12-M12)</f>
        <v>-0.907656246372556</v>
      </c>
      <c r="AZ12" s="0" t="n">
        <f aca="false">IF(OR(ISBLANK(X12),ISBLANK(V12)),"",(X12-V12)*CN12-M12)</f>
        <v>0.0893693669153066</v>
      </c>
      <c r="BA12" s="3" t="n">
        <f aca="false">IF(OR(ISBLANK(X12),ISBLANK(W12)),"",(X12-W12)*CN12-M12)</f>
        <v>1.52308234121605</v>
      </c>
      <c r="BB12" s="3" t="n">
        <f aca="false">IF(OR(ISBLANK(Y12),ISBLANK(V12)),"",(Y12-V12)*CN12-M12)</f>
        <v>-0.879034616970262</v>
      </c>
      <c r="BC12" s="3" t="n">
        <f aca="false">IF(OR(ISBLANK(Y12),ISBLANK(W12)),"",(Y12-W12)*CN12-M12)</f>
        <v>0.554678357330483</v>
      </c>
      <c r="BD12" s="3" t="n">
        <f aca="false">IF(OR(ISBLANK(AA12),ISBLANK(Z12)),"",(AA12-Z12)*CN12-M12)</f>
        <v>1.63870352137549</v>
      </c>
      <c r="BE12" s="3" t="n">
        <f aca="false">IF(OR(ISBLANK(AC12),ISBLANK(AB12)),"",(AC12-AB12)*CN12-M12)</f>
        <v>1.99099981511701</v>
      </c>
      <c r="BF12" s="3" t="n">
        <f aca="false">IF(OR(ISBLANK(AE12),ISBLANK(Z12)),"",(AE12-Z12)*CN12-M12)</f>
        <v>-1.09338251602393</v>
      </c>
      <c r="BG12" s="3" t="n">
        <f aca="false">IF(OR(ISBLANK(AF12),ISBLANK(AB12)),"",(AF12-AB12)*CN12-M12)</f>
        <v>-2.00625159806179</v>
      </c>
      <c r="BH12" s="3" t="n">
        <f aca="false">IF(OR(ISBLANK(AG12),ISBLANK(AD12)),"",(AG12-AD12)*CN12-M12)</f>
        <v>-0.141457747648932</v>
      </c>
      <c r="BI12" s="0" t="n">
        <f aca="false">IF(OR(ISBLANK(AI12),ISBLANK(AH12)),"",(AI12-AH12)*CN12-M12)</f>
        <v>-0.0574022686162836</v>
      </c>
      <c r="BJ12" s="0" t="n">
        <f aca="false">IF(ISBLANK(AV12),"",AV12-M12)</f>
        <v>0.9513</v>
      </c>
      <c r="BM12" s="0" t="n">
        <f aca="false">IF(OR(ISBLANK(O12),ISBLANK(N12)),"",ABS((O12-N12)*CN12-M12))</f>
        <v>0.907656246372556</v>
      </c>
      <c r="BN12" s="0" t="n">
        <f aca="false">IF(OR(ISBLANK(X12),ISBLANK(V12)),"",ABS((X12-V12)*CN12-M12))</f>
        <v>0.0893693669153066</v>
      </c>
      <c r="BO12" s="3" t="n">
        <f aca="false">IF(OR(ISBLANK(X12),ISBLANK(W12)),"",ABS((X12-W12)*CN12-M12))</f>
        <v>1.52308234121605</v>
      </c>
      <c r="BP12" s="3" t="n">
        <f aca="false">IF(OR(ISBLANK(Y12),ISBLANK(V12)),"",ABS((Y12-V12)*CN12-M12))</f>
        <v>0.879034616970262</v>
      </c>
      <c r="BQ12" s="3" t="n">
        <f aca="false">IF(OR(ISBLANK(Y12),ISBLANK(W12)),"",ABS((Y12-W12)*CN12-M12))</f>
        <v>0.554678357330483</v>
      </c>
      <c r="BR12" s="3" t="n">
        <f aca="false">IF(OR(ISBLANK(AA12),ISBLANK(Z12)),"",ABS((AA12-Z12)*CN12-M12))</f>
        <v>1.63870352137549</v>
      </c>
      <c r="BS12" s="3" t="n">
        <f aca="false">IF(OR(ISBLANK(AC12),ISBLANK(AB12)),"",ABS((AC12-AB12)*CN12-M12))</f>
        <v>1.99099981511701</v>
      </c>
      <c r="BT12" s="3" t="n">
        <f aca="false">IF(OR(ISBLANK(AE12),ISBLANK(Z12)),"",ABS((AE12-Z12)*CN12-M12))</f>
        <v>1.09338251602393</v>
      </c>
      <c r="BU12" s="3" t="n">
        <f aca="false">IF(OR(ISBLANK(AF12),ISBLANK(AB12)),"",ABS((AF12-AB12)*CN12-M12))</f>
        <v>2.00625159806179</v>
      </c>
      <c r="BV12" s="3" t="n">
        <f aca="false">IF(OR(ISBLANK(AG12),ISBLANK(AD12)),"",ABS((AG12-AD12)*CN12-M12))</f>
        <v>0.141457747648932</v>
      </c>
      <c r="BW12" s="0" t="n">
        <f aca="false">IF(OR(ISBLANK(AI12),ISBLANK(AH12)),"",ABS((AI12-AH12)*CN12-M12))</f>
        <v>0.0574022686162836</v>
      </c>
      <c r="BX12" s="0" t="n">
        <f aca="false">IF(ISBLANK(AV12),"",ABS(AV12-M12))</f>
        <v>0.9513</v>
      </c>
      <c r="CA12" s="0" t="n">
        <f aca="false">IF(OR(ISBLANK(O12),ISBLANK(N12)),"",((O12-N12)*CN12-M12)^2)</f>
        <v>0.823839861579117</v>
      </c>
      <c r="CB12" s="0" t="n">
        <f aca="false">IF(OR(ISBLANK(X12),ISBLANK(V12)),"",ABS((X12-V12)*CN12-M12)^2)</f>
        <v>0.0079868837428427</v>
      </c>
      <c r="CC12" s="3" t="n">
        <f aca="false">IF(OR(ISBLANK(X12),ISBLANK(W12)),"",ABS((X12-W12)*CN12-M12)^2)</f>
        <v>2.31977981812417</v>
      </c>
      <c r="CD12" s="3" t="n">
        <f aca="false">IF(OR(ISBLANK(Y12),ISBLANK(V12)),"",ABS((Y12-V12)*CN12-M12)^2)</f>
        <v>0.772701857832056</v>
      </c>
      <c r="CE12" s="3" t="n">
        <f aca="false">IF(OR(ISBLANK(Y12),ISBLANK(W12)),"",ABS((Y12-W12)*CN12-M12)^2)</f>
        <v>0.307668080090842</v>
      </c>
      <c r="CF12" s="3" t="n">
        <f aca="false">IF(OR(ISBLANK(AA12),ISBLANK(Z12)),"",ABS((AA12-Z12)*CN12-M12)^2)</f>
        <v>2.68534923096843</v>
      </c>
      <c r="CG12" s="3" t="n">
        <f aca="false">IF(OR(ISBLANK(AC12),ISBLANK(AB12)),"",ABS((AC12-AB12)*CN12-M12)^2)</f>
        <v>3.96408026379597</v>
      </c>
      <c r="CH12" s="3" t="n">
        <f aca="false">IF(OR(ISBLANK(AE12),ISBLANK(Z12)),"",ABS((AE12-Z12)*CN12-M12)^2)</f>
        <v>1.19548532634682</v>
      </c>
      <c r="CI12" s="3" t="n">
        <f aca="false">IF(OR(ISBLANK(AF12),ISBLANK(AB12)),"",ABS((AF12-AB12)*CN12-M12)^2)</f>
        <v>4.02504547472549</v>
      </c>
      <c r="CJ12" s="3" t="n">
        <f aca="false">IF(OR(ISBLANK(AG12),ISBLANK(AD12)),"",ABS((AG12-AD12)*CN12-M12)^2)</f>
        <v>0.0200102943699089</v>
      </c>
      <c r="CK12" s="0" t="n">
        <f aca="false">IF(OR(ISBLANK(AI12),ISBLANK(AH12)),"",((AI12-AH12)*CN12-M12)^2)</f>
        <v>0.00329502044229598</v>
      </c>
      <c r="CL12" s="0" t="n">
        <f aca="false">IF(ISBLANK(AV12),"",(AV12-M12)^2)</f>
        <v>0.90497169</v>
      </c>
      <c r="CN12" s="0" t="n">
        <v>27.211386245988</v>
      </c>
    </row>
    <row r="13" customFormat="false" ht="12.8" hidden="false" customHeight="false" outlineLevel="0" collapsed="false">
      <c r="A13" s="1"/>
      <c r="B13" s="0" t="n">
        <v>10</v>
      </c>
      <c r="C13" s="0" t="n">
        <v>2</v>
      </c>
      <c r="D13" s="0" t="n">
        <f aca="false">B13-C13</f>
        <v>8</v>
      </c>
      <c r="E13" s="0" t="s">
        <v>47</v>
      </c>
      <c r="F13" s="0" t="n">
        <v>1</v>
      </c>
      <c r="G13" s="0" t="n">
        <v>13</v>
      </c>
      <c r="H13" s="0" t="s">
        <v>63</v>
      </c>
      <c r="I13" s="0" t="n">
        <v>1</v>
      </c>
      <c r="J13" s="0" t="s">
        <v>49</v>
      </c>
      <c r="K13" s="0" t="s">
        <v>54</v>
      </c>
      <c r="L13" s="0" t="s">
        <v>51</v>
      </c>
      <c r="M13" s="0" t="n">
        <v>8.081</v>
      </c>
      <c r="N13" s="0" t="n">
        <v>-56.2053955052</v>
      </c>
      <c r="O13" s="0" t="n">
        <v>-55.9482533558216</v>
      </c>
      <c r="P13" s="0" t="s">
        <v>52</v>
      </c>
      <c r="Q13" s="0" t="n">
        <f aca="false">=IF(ISBLANK(AV13),"",AV13)</f>
        <v>8.9124</v>
      </c>
      <c r="R13" s="0" t="n">
        <v>3</v>
      </c>
      <c r="S13" s="0" t="n">
        <v>2</v>
      </c>
      <c r="T13" s="0" t="n">
        <v>2</v>
      </c>
      <c r="V13" s="0" t="n">
        <v>-56.23214483</v>
      </c>
      <c r="W13" s="0" t="n">
        <v>-56.28483281</v>
      </c>
      <c r="X13" s="0" t="n">
        <v>-55.93347956</v>
      </c>
      <c r="Y13" s="0" t="n">
        <v>-55.97101083</v>
      </c>
      <c r="Z13" s="0" t="n">
        <v>-56.2319614</v>
      </c>
      <c r="AA13" s="0" t="n">
        <v>-55.87787013</v>
      </c>
      <c r="AB13" s="0" t="n">
        <v>-56.28350899</v>
      </c>
      <c r="AC13" s="0" t="n">
        <v>-55.91533212</v>
      </c>
      <c r="AD13" s="0" t="n">
        <v>-56.41072684</v>
      </c>
      <c r="AE13" s="0" t="n">
        <v>-55.97870792</v>
      </c>
      <c r="AF13" s="0" t="n">
        <v>-56.06210392</v>
      </c>
      <c r="AG13" s="0" t="n">
        <v>-56.11986838</v>
      </c>
      <c r="AH13" s="0" t="n">
        <v>-56.4100782318796</v>
      </c>
      <c r="AI13" s="0" t="n">
        <v>-56.11864402</v>
      </c>
      <c r="AK13" s="0" t="n">
        <f aca="false">IF(OR(ISBLANK(O13),ISBLANK(N13)),"",(O13-N13)*CN13)</f>
        <v>6.99719434685927</v>
      </c>
      <c r="AL13" s="0" t="n">
        <f aca="false">IF(OR(ISBLANK(X13),ISBLANK(V13)),"",(X13-V13)*CN13)</f>
        <v>8.12709602023231</v>
      </c>
      <c r="AM13" s="3" t="n">
        <f aca="false">IF(OR(ISBLANK(X13),ISBLANK(W13)),"",(X13-W13)*CN13)</f>
        <v>9.56080899453306</v>
      </c>
      <c r="AN13" s="3" t="n">
        <f aca="false">IF(OR(ISBLANK(Y13),ISBLANK(V13)),"",(Y13-V13)*CN13)</f>
        <v>7.10581813595998</v>
      </c>
      <c r="AO13" s="3" t="n">
        <f aca="false">IF(OR(ISBLANK(Y13),ISBLANK(W13)),"",(Y13-W13)*CN13)</f>
        <v>8.53953111026073</v>
      </c>
      <c r="AP13" s="3" t="n">
        <f aca="false">IF(OR(ISBLANK(AA13),ISBLANK(Z13)),"",(AA13-Z13)*CN13)</f>
        <v>9.63531431430256</v>
      </c>
      <c r="AQ13" s="3" t="n">
        <f aca="false">IF(OR(ISBLANK(AC13),ISBLANK(AB13)),"",(AC13-AB13)*CN13)</f>
        <v>10.0186030164089</v>
      </c>
      <c r="AR13" s="3" t="n">
        <f aca="false">IF(OR(ISBLANK(AE13),ISBLANK(Z13)),"",(AE13-Z13)*CN13)</f>
        <v>6.89137826242073</v>
      </c>
      <c r="AS13" s="3" t="n">
        <f aca="false">IF(OR(ISBLANK(AF13),ISBLANK(AB13)),"",(AF13-AB13)*CN13)</f>
        <v>6.02473887659009</v>
      </c>
      <c r="AT13" s="3" t="n">
        <f aca="false">IF(OR(ISBLANK(AG13),ISBLANK(AD13)),"",(AG13-AD13)*CN13)</f>
        <v>7.91466189797332</v>
      </c>
      <c r="AU13" s="0" t="n">
        <f aca="false">=IF(OR(ISBLANK(AI13),ISBLANK(AH13)),"",(AI13-AH13)*CN13)</f>
        <v>7.93032890475102</v>
      </c>
      <c r="AV13" s="0" t="n">
        <v>8.9124</v>
      </c>
      <c r="AY13" s="0" t="n">
        <f aca="false">IF(OR(ISBLANK(O13),ISBLANK(N13)),"",(O13-N13)*CN13-M13)</f>
        <v>-1.08380565314073</v>
      </c>
      <c r="AZ13" s="0" t="n">
        <f aca="false">IF(OR(ISBLANK(X13),ISBLANK(V13)),"",(X13-V13)*CN13-M13)</f>
        <v>0.046096020232314</v>
      </c>
      <c r="BA13" s="3" t="n">
        <f aca="false">IF(OR(ISBLANK(X13),ISBLANK(W13)),"",(X13-W13)*CN13-M13)</f>
        <v>1.47980899453306</v>
      </c>
      <c r="BB13" s="3" t="n">
        <f aca="false">IF(OR(ISBLANK(Y13),ISBLANK(V13)),"",(Y13-V13)*CN13-M13)</f>
        <v>-0.975181864040019</v>
      </c>
      <c r="BC13" s="3" t="n">
        <f aca="false">IF(OR(ISBLANK(Y13),ISBLANK(W13)),"",(Y13-W13)*CN13-M13)</f>
        <v>0.458531110260726</v>
      </c>
      <c r="BD13" s="3" t="n">
        <f aca="false">IF(OR(ISBLANK(AA13),ISBLANK(Z13)),"",(AA13-Z13)*CN13-M13)</f>
        <v>1.55431431430256</v>
      </c>
      <c r="BE13" s="3" t="n">
        <f aca="false">IF(OR(ISBLANK(AC13),ISBLANK(AB13)),"",(AC13-AB13)*CN13-M13)</f>
        <v>1.93760301640889</v>
      </c>
      <c r="BF13" s="3" t="n">
        <f aca="false">IF(OR(ISBLANK(AE13),ISBLANK(Z13)),"",(AE13-Z13)*CN13-M13)</f>
        <v>-1.18962173757927</v>
      </c>
      <c r="BG13" s="3" t="n">
        <f aca="false">IF(OR(ISBLANK(AF13),ISBLANK(AB13)),"",(AF13-AB13)*CN13-M13)</f>
        <v>-2.05626112340991</v>
      </c>
      <c r="BH13" s="3" t="n">
        <f aca="false">IF(OR(ISBLANK(AG13),ISBLANK(AD13)),"",(AG13-AD13)*CN13-M13)</f>
        <v>-0.166338102026678</v>
      </c>
      <c r="BI13" s="0" t="n">
        <f aca="false">IF(OR(ISBLANK(AI13),ISBLANK(AH13)),"",(AI13-AH13)*CN13-M13)</f>
        <v>-0.150671095248984</v>
      </c>
      <c r="BJ13" s="0" t="n">
        <f aca="false">IF(ISBLANK(AV13),"",AV13-M13)</f>
        <v>0.8314</v>
      </c>
      <c r="BM13" s="0" t="n">
        <f aca="false">IF(OR(ISBLANK(O13),ISBLANK(N13)),"",ABS((O13-N13)*CN13-M13))</f>
        <v>1.08380565314073</v>
      </c>
      <c r="BN13" s="0" t="n">
        <f aca="false">IF(OR(ISBLANK(X13),ISBLANK(V13)),"",ABS((X13-V13)*CN13-M13))</f>
        <v>0.046096020232314</v>
      </c>
      <c r="BO13" s="3" t="n">
        <f aca="false">IF(OR(ISBLANK(X13),ISBLANK(W13)),"",ABS((X13-W13)*CN13-M13))</f>
        <v>1.47980899453306</v>
      </c>
      <c r="BP13" s="3" t="n">
        <f aca="false">IF(OR(ISBLANK(Y13),ISBLANK(V13)),"",ABS((Y13-V13)*CN13-M13))</f>
        <v>0.975181864040019</v>
      </c>
      <c r="BQ13" s="3" t="n">
        <f aca="false">IF(OR(ISBLANK(Y13),ISBLANK(W13)),"",ABS((Y13-W13)*CN13-M13))</f>
        <v>0.458531110260726</v>
      </c>
      <c r="BR13" s="3" t="n">
        <f aca="false">IF(OR(ISBLANK(AA13),ISBLANK(Z13)),"",ABS((AA13-Z13)*CN13-M13))</f>
        <v>1.55431431430256</v>
      </c>
      <c r="BS13" s="3" t="n">
        <f aca="false">IF(OR(ISBLANK(AC13),ISBLANK(AB13)),"",ABS((AC13-AB13)*CN13-M13))</f>
        <v>1.93760301640889</v>
      </c>
      <c r="BT13" s="3" t="n">
        <f aca="false">IF(OR(ISBLANK(AE13),ISBLANK(Z13)),"",ABS((AE13-Z13)*CN13-M13))</f>
        <v>1.18962173757927</v>
      </c>
      <c r="BU13" s="3" t="n">
        <f aca="false">IF(OR(ISBLANK(AF13),ISBLANK(AB13)),"",ABS((AF13-AB13)*CN13-M13))</f>
        <v>2.05626112340991</v>
      </c>
      <c r="BV13" s="3" t="n">
        <f aca="false">IF(OR(ISBLANK(AG13),ISBLANK(AD13)),"",ABS((AG13-AD13)*CN13-M13))</f>
        <v>0.166338102026678</v>
      </c>
      <c r="BW13" s="0" t="n">
        <f aca="false">IF(OR(ISBLANK(AI13),ISBLANK(AH13)),"",ABS((AI13-AH13)*CN13-M13))</f>
        <v>0.150671095248984</v>
      </c>
      <c r="BX13" s="0" t="n">
        <f aca="false">IF(ISBLANK(AV13),"",ABS(AV13-M13))</f>
        <v>0.8314</v>
      </c>
      <c r="CA13" s="0" t="n">
        <f aca="false">IF(OR(ISBLANK(O13),ISBLANK(N13)),"",((O13-N13)*CN13-M13)^2)</f>
        <v>1.17463469377981</v>
      </c>
      <c r="CB13" s="0" t="n">
        <f aca="false">IF(OR(ISBLANK(X13),ISBLANK(V13)),"",ABS((X13-V13)*CN13-M13)^2)</f>
        <v>0.0021248430812579</v>
      </c>
      <c r="CC13" s="3" t="n">
        <f aca="false">IF(OR(ISBLANK(X13),ISBLANK(W13)),"",ABS((X13-W13)*CN13-M13)^2)</f>
        <v>2.18983466030094</v>
      </c>
      <c r="CD13" s="3" t="n">
        <f aca="false">IF(OR(ISBLANK(Y13),ISBLANK(V13)),"",ABS((Y13-V13)*CN13-M13)^2)</f>
        <v>0.950979667952566</v>
      </c>
      <c r="CE13" s="3" t="n">
        <f aca="false">IF(OR(ISBLANK(Y13),ISBLANK(W13)),"",ABS((Y13-W13)*CN13-M13)^2)</f>
        <v>0.210250779076934</v>
      </c>
      <c r="CF13" s="3" t="n">
        <f aca="false">IF(OR(ISBLANK(AA13),ISBLANK(Z13)),"",ABS((AA13-Z13)*CN13-M13)^2)</f>
        <v>2.41589298764583</v>
      </c>
      <c r="CG13" s="3" t="n">
        <f aca="false">IF(OR(ISBLANK(AC13),ISBLANK(AB13)),"",ABS((AC13-AB13)*CN13-M13)^2)</f>
        <v>3.75430544919683</v>
      </c>
      <c r="CH13" s="3" t="n">
        <f aca="false">IF(OR(ISBLANK(AE13),ISBLANK(Z13)),"",ABS((AE13-Z13)*CN13-M13)^2)</f>
        <v>1.41519987852111</v>
      </c>
      <c r="CI13" s="3" t="n">
        <f aca="false">IF(OR(ISBLANK(AF13),ISBLANK(AB13)),"",ABS((AF13-AB13)*CN13-M13)^2)</f>
        <v>4.22820980764698</v>
      </c>
      <c r="CJ13" s="3" t="n">
        <f aca="false">IF(OR(ISBLANK(AG13),ISBLANK(AD13)),"",ABS((AG13-AD13)*CN13-M13)^2)</f>
        <v>0.0276683641858376</v>
      </c>
      <c r="CK13" s="0" t="n">
        <f aca="false">IF(OR(ISBLANK(AI13),ISBLANK(AH13)),"",((AI13-AH13)*CN13-M13)^2)</f>
        <v>0.0227017789435284</v>
      </c>
      <c r="CL13" s="0" t="n">
        <f aca="false">IF(ISBLANK(AV13),"",(AV13-M13)^2)</f>
        <v>0.691225960000001</v>
      </c>
      <c r="CN13" s="0" t="n">
        <v>27.211386245988</v>
      </c>
    </row>
    <row r="14" customFormat="false" ht="12.8" hidden="false" customHeight="false" outlineLevel="0" collapsed="false">
      <c r="A14" s="1"/>
      <c r="B14" s="0" t="n">
        <v>10</v>
      </c>
      <c r="C14" s="0" t="n">
        <v>2</v>
      </c>
      <c r="D14" s="0" t="n">
        <f aca="false">B14-C14</f>
        <v>8</v>
      </c>
      <c r="E14" s="0" t="s">
        <v>47</v>
      </c>
      <c r="F14" s="0" t="n">
        <v>1</v>
      </c>
      <c r="G14" s="0" t="n">
        <v>13</v>
      </c>
      <c r="H14" s="0" t="s">
        <v>58</v>
      </c>
      <c r="I14" s="0" t="n">
        <v>3</v>
      </c>
      <c r="J14" s="0" t="s">
        <v>49</v>
      </c>
      <c r="K14" s="0" t="s">
        <v>50</v>
      </c>
      <c r="L14" s="0" t="s">
        <v>51</v>
      </c>
      <c r="M14" s="0" t="n">
        <v>6.19</v>
      </c>
      <c r="N14" s="0" t="n">
        <v>-56.2053955052</v>
      </c>
      <c r="O14" s="0" t="n">
        <v>-56.0090778339844</v>
      </c>
      <c r="P14" s="0" t="s">
        <v>52</v>
      </c>
      <c r="Q14" s="0" t="n">
        <f aca="false">=IF(ISBLANK(AV14),"",AV14)</f>
        <v>6.8973</v>
      </c>
      <c r="R14" s="0" t="n">
        <v>1</v>
      </c>
      <c r="S14" s="0" t="n">
        <v>2</v>
      </c>
      <c r="T14" s="0" t="n">
        <v>0</v>
      </c>
      <c r="V14" s="0" t="n">
        <v>-56.23214483</v>
      </c>
      <c r="W14" s="0" t="n">
        <v>-56.28483281</v>
      </c>
      <c r="X14" s="0" t="n">
        <v>-56.00317188</v>
      </c>
      <c r="Y14" s="0" t="n">
        <v>-56.03135168</v>
      </c>
      <c r="Z14" s="0" t="n">
        <v>-56.2319614</v>
      </c>
      <c r="AA14" s="0" t="n">
        <v>-55.95192407</v>
      </c>
      <c r="AB14" s="0" t="n">
        <v>-56.28350899</v>
      </c>
      <c r="AC14" s="0" t="n">
        <v>-55.98461775</v>
      </c>
      <c r="AD14" s="0" t="n">
        <v>-56.41072684</v>
      </c>
      <c r="AE14" s="0" t="n">
        <v>-56.03978317</v>
      </c>
      <c r="AF14" s="0" t="n">
        <v>-56.13168427</v>
      </c>
      <c r="AG14" s="0" t="n">
        <v>-56.1883495</v>
      </c>
      <c r="AH14" s="0" t="n">
        <v>-56.4100782318796</v>
      </c>
      <c r="AI14" s="0" t="n">
        <v>-56.18637102</v>
      </c>
      <c r="AK14" s="0" t="n">
        <f aca="false">IF(OR(ISBLANK(O14),ISBLANK(N14)),"",(O14-N14)*CN14)</f>
        <v>5.34207597836065</v>
      </c>
      <c r="AL14" s="0" t="n">
        <f aca="false">IF(OR(ISBLANK(X14),ISBLANK(V14)),"",(X14-V14)*CN14)</f>
        <v>6.23067138233347</v>
      </c>
      <c r="AM14" s="3" t="n">
        <f aca="false">IF(OR(ISBLANK(X14),ISBLANK(W14)),"",(X14-W14)*CN14)</f>
        <v>7.66438435663422</v>
      </c>
      <c r="AN14" s="3" t="n">
        <f aca="false">IF(OR(ISBLANK(Y14),ISBLANK(V14)),"",(Y14-V14)*CN14)</f>
        <v>5.46385996019868</v>
      </c>
      <c r="AO14" s="3" t="n">
        <f aca="false">IF(OR(ISBLANK(Y14),ISBLANK(W14)),"",(Y14-W14)*CN14)</f>
        <v>6.89757293449942</v>
      </c>
      <c r="AP14" s="3" t="n">
        <f aca="false">IF(OR(ISBLANK(AA14),ISBLANK(Z14)),"",(AA14-Z14)*CN14)</f>
        <v>7.62020394992537</v>
      </c>
      <c r="AQ14" s="3" t="n">
        <f aca="false">IF(OR(ISBLANK(AC14),ISBLANK(AB14)),"",(AC14-AB14)*CN14)</f>
        <v>8.13324497718239</v>
      </c>
      <c r="AR14" s="3" t="n">
        <f aca="false">IF(OR(ISBLANK(AE14),ISBLANK(Z14)),"",(AE14-Z14)*CN14)</f>
        <v>5.22943604460041</v>
      </c>
      <c r="AS14" s="3" t="n">
        <f aca="false">IF(OR(ISBLANK(AF14),ISBLANK(AB14)),"",(AF14-AB14)*CN14)</f>
        <v>4.13136109760899</v>
      </c>
      <c r="AT14" s="3" t="n">
        <f aca="false">IF(OR(ISBLANK(AG14),ISBLANK(AD14)),"",(AG14-AD14)*CN14)</f>
        <v>6.05119569109543</v>
      </c>
      <c r="AU14" s="0" t="n">
        <f aca="false">=IF(OR(ISBLANK(AI14),ISBLANK(AH14)),"",(AI14-AH14)*CN14)</f>
        <v>6.08738334846885</v>
      </c>
      <c r="AV14" s="0" t="n">
        <v>6.8973</v>
      </c>
      <c r="AY14" s="0" t="n">
        <f aca="false">IF(OR(ISBLANK(O14),ISBLANK(N14)),"",(O14-N14)*CN14-M14)</f>
        <v>-0.847924021639354</v>
      </c>
      <c r="AZ14" s="0" t="n">
        <f aca="false">IF(OR(ISBLANK(X14),ISBLANK(V14)),"",(X14-V14)*CN14-M14)</f>
        <v>0.0406713823334712</v>
      </c>
      <c r="BA14" s="3" t="n">
        <f aca="false">IF(OR(ISBLANK(X14),ISBLANK(W14)),"",(X14-W14)*CN14-M14)</f>
        <v>1.47438435663422</v>
      </c>
      <c r="BB14" s="3" t="n">
        <f aca="false">IF(OR(ISBLANK(Y14),ISBLANK(V14)),"",(Y14-V14)*CN14-M14)</f>
        <v>-0.726140039801323</v>
      </c>
      <c r="BC14" s="3" t="n">
        <f aca="false">IF(OR(ISBLANK(Y14),ISBLANK(W14)),"",(Y14-W14)*CN14-M14)</f>
        <v>0.707572934499422</v>
      </c>
      <c r="BD14" s="3" t="n">
        <f aca="false">IF(OR(ISBLANK(AA14),ISBLANK(Z14)),"",(AA14-Z14)*CN14-M14)</f>
        <v>1.43020394992537</v>
      </c>
      <c r="BE14" s="3" t="n">
        <f aca="false">IF(OR(ISBLANK(AC14),ISBLANK(AB14)),"",(AC14-AB14)*CN14-M14)</f>
        <v>1.94324497718239</v>
      </c>
      <c r="BF14" s="3" t="n">
        <f aca="false">IF(OR(ISBLANK(AE14),ISBLANK(Z14)),"",(AE14-Z14)*CN14-M14)</f>
        <v>-0.960563955399595</v>
      </c>
      <c r="BG14" s="3" t="n">
        <f aca="false">IF(OR(ISBLANK(AF14),ISBLANK(AB14)),"",(AF14-AB14)*CN14-M14)</f>
        <v>-2.05863890239101</v>
      </c>
      <c r="BH14" s="3" t="n">
        <f aca="false">IF(OR(ISBLANK(AG14),ISBLANK(AD14)),"",(AG14-AD14)*CN14-M14)</f>
        <v>-0.138804308904568</v>
      </c>
      <c r="BI14" s="0" t="n">
        <f aca="false">IF(OR(ISBLANK(AI14),ISBLANK(AH14)),"",(AI14-AH14)*CN14-M14)</f>
        <v>-0.102616651531149</v>
      </c>
      <c r="BJ14" s="0" t="n">
        <f aca="false">IF(ISBLANK(AV14),"",AV14-M14)</f>
        <v>0.7073</v>
      </c>
      <c r="BM14" s="0" t="n">
        <f aca="false">IF(OR(ISBLANK(O14),ISBLANK(N14)),"",ABS((O14-N14)*CN14-M14))</f>
        <v>0.847924021639354</v>
      </c>
      <c r="BN14" s="0" t="n">
        <f aca="false">IF(OR(ISBLANK(X14),ISBLANK(V14)),"",ABS((X14-V14)*CN14-M14))</f>
        <v>0.0406713823334712</v>
      </c>
      <c r="BO14" s="3" t="n">
        <f aca="false">IF(OR(ISBLANK(X14),ISBLANK(W14)),"",ABS((X14-W14)*CN14-M14))</f>
        <v>1.47438435663422</v>
      </c>
      <c r="BP14" s="3" t="n">
        <f aca="false">IF(OR(ISBLANK(Y14),ISBLANK(V14)),"",ABS((Y14-V14)*CN14-M14))</f>
        <v>0.726140039801323</v>
      </c>
      <c r="BQ14" s="3" t="n">
        <f aca="false">IF(OR(ISBLANK(Y14),ISBLANK(W14)),"",ABS((Y14-W14)*CN14-M14))</f>
        <v>0.707572934499422</v>
      </c>
      <c r="BR14" s="3" t="n">
        <f aca="false">IF(OR(ISBLANK(AA14),ISBLANK(Z14)),"",ABS((AA14-Z14)*CN14-M14))</f>
        <v>1.43020394992537</v>
      </c>
      <c r="BS14" s="3" t="n">
        <f aca="false">IF(OR(ISBLANK(AC14),ISBLANK(AB14)),"",ABS((AC14-AB14)*CN14-M14))</f>
        <v>1.94324497718239</v>
      </c>
      <c r="BT14" s="3" t="n">
        <f aca="false">IF(OR(ISBLANK(AE14),ISBLANK(Z14)),"",ABS((AE14-Z14)*CN14-M14))</f>
        <v>0.960563955399595</v>
      </c>
      <c r="BU14" s="3" t="n">
        <f aca="false">IF(OR(ISBLANK(AF14),ISBLANK(AB14)),"",ABS((AF14-AB14)*CN14-M14))</f>
        <v>2.05863890239101</v>
      </c>
      <c r="BV14" s="3" t="n">
        <f aca="false">IF(OR(ISBLANK(AG14),ISBLANK(AD14)),"",ABS((AG14-AD14)*CN14-M14))</f>
        <v>0.138804308904568</v>
      </c>
      <c r="BW14" s="0" t="n">
        <f aca="false">IF(OR(ISBLANK(AI14),ISBLANK(AH14)),"",ABS((AI14-AH14)*CN14-M14))</f>
        <v>0.102616651531149</v>
      </c>
      <c r="BX14" s="0" t="n">
        <f aca="false">IF(ISBLANK(AV14),"",ABS(AV14-M14))</f>
        <v>0.7073</v>
      </c>
      <c r="CA14" s="0" t="n">
        <f aca="false">IF(OR(ISBLANK(O14),ISBLANK(N14)),"",((O14-N14)*CN14-M14)^2)</f>
        <v>0.718975146473056</v>
      </c>
      <c r="CB14" s="0" t="n">
        <f aca="false">IF(OR(ISBLANK(X14),ISBLANK(V14)),"",ABS((X14-V14)*CN14-M14)^2)</f>
        <v>0.0016541613409154</v>
      </c>
      <c r="CC14" s="3" t="n">
        <f aca="false">IF(OR(ISBLANK(X14),ISBLANK(W14)),"",ABS((X14-W14)*CN14-M14)^2)</f>
        <v>2.17380923108769</v>
      </c>
      <c r="CD14" s="3" t="n">
        <f aca="false">IF(OR(ISBLANK(Y14),ISBLANK(V14)),"",ABS((Y14-V14)*CN14-M14)^2)</f>
        <v>0.527279357402667</v>
      </c>
      <c r="CE14" s="3" t="n">
        <f aca="false">IF(OR(ISBLANK(Y14),ISBLANK(W14)),"",ABS((Y14-W14)*CN14-M14)^2)</f>
        <v>0.500659457636123</v>
      </c>
      <c r="CF14" s="3" t="n">
        <f aca="false">IF(OR(ISBLANK(AA14),ISBLANK(Z14)),"",ABS((AA14-Z14)*CN14-M14)^2)</f>
        <v>2.04548333838212</v>
      </c>
      <c r="CG14" s="3" t="n">
        <f aca="false">IF(OR(ISBLANK(AC14),ISBLANK(AB14)),"",ABS((AC14-AB14)*CN14-M14)^2)</f>
        <v>3.77620104134457</v>
      </c>
      <c r="CH14" s="3" t="n">
        <f aca="false">IF(OR(ISBLANK(AE14),ISBLANK(Z14)),"",ABS((AE14-Z14)*CN14-M14)^2)</f>
        <v>0.922683112412914</v>
      </c>
      <c r="CI14" s="3" t="n">
        <f aca="false">IF(OR(ISBLANK(AF14),ISBLANK(AB14)),"",ABS((AF14-AB14)*CN14-M14)^2)</f>
        <v>4.23799413043766</v>
      </c>
      <c r="CJ14" s="3" t="n">
        <f aca="false">IF(OR(ISBLANK(AG14),ISBLANK(AD14)),"",ABS((AG14-AD14)*CN14-M14)^2)</f>
        <v>0.0192666361704748</v>
      </c>
      <c r="CK14" s="0" t="n">
        <f aca="false">IF(OR(ISBLANK(AI14),ISBLANK(AH14)),"",((AI14-AH14)*CN14-M14)^2)</f>
        <v>0.0105301771714653</v>
      </c>
      <c r="CL14" s="0" t="n">
        <f aca="false">IF(ISBLANK(AV14),"",(AV14-M14)^2)</f>
        <v>0.50027329</v>
      </c>
      <c r="CN14" s="0" t="n">
        <v>27.211386245988</v>
      </c>
    </row>
    <row r="15" customFormat="false" ht="12.8" hidden="false" customHeight="false" outlineLevel="0" collapsed="false">
      <c r="A15" s="4" t="s">
        <v>64</v>
      </c>
      <c r="B15" s="0" t="n">
        <v>18</v>
      </c>
      <c r="C15" s="0" t="n">
        <v>10</v>
      </c>
      <c r="D15" s="0" t="n">
        <f aca="false">B15-C15</f>
        <v>8</v>
      </c>
      <c r="E15" s="0" t="s">
        <v>47</v>
      </c>
      <c r="F15" s="0" t="n">
        <v>1</v>
      </c>
      <c r="G15" s="0" t="n">
        <v>13</v>
      </c>
      <c r="H15" s="0" t="s">
        <v>65</v>
      </c>
      <c r="I15" s="0" t="n">
        <v>1</v>
      </c>
      <c r="J15" s="0" t="s">
        <v>49</v>
      </c>
      <c r="K15" s="0" t="s">
        <v>50</v>
      </c>
      <c r="L15" s="0" t="s">
        <v>51</v>
      </c>
      <c r="M15" s="0" t="n">
        <v>7.823</v>
      </c>
      <c r="N15" s="0" t="n">
        <v>-460.092617022</v>
      </c>
      <c r="O15" s="0" t="n">
        <v>-459.818200941216</v>
      </c>
      <c r="P15" s="0" t="s">
        <v>52</v>
      </c>
      <c r="Q15" s="0" t="n">
        <f aca="false">=IF(ISBLANK(AV15),"",AV15)</f>
        <v>8.36131</v>
      </c>
      <c r="R15" s="0" t="n">
        <v>1</v>
      </c>
      <c r="S15" s="0" t="n">
        <v>2</v>
      </c>
      <c r="T15" s="0" t="n">
        <v>0</v>
      </c>
      <c r="V15" s="0" t="n">
        <v>-460.12506852</v>
      </c>
      <c r="W15" s="0" t="n">
        <v>-460.16528162</v>
      </c>
      <c r="X15" s="0" t="n">
        <v>-459.82942635</v>
      </c>
      <c r="Y15" s="0" t="n">
        <v>-459.84926597</v>
      </c>
      <c r="Z15" s="0" t="n">
        <v>-460.12472066</v>
      </c>
      <c r="AA15" s="0" t="n">
        <v>-459.78534327</v>
      </c>
      <c r="AB15" s="0" t="n">
        <v>-460.16362262</v>
      </c>
      <c r="AC15" s="0" t="n">
        <v>-459.80768757</v>
      </c>
      <c r="AD15" s="0" t="n">
        <v>-460.26143351</v>
      </c>
      <c r="AE15" s="0" t="n">
        <v>-459.80505164</v>
      </c>
      <c r="AF15" s="0" t="n">
        <v>-459.94043841</v>
      </c>
      <c r="AG15" s="0" t="n">
        <v>-459.97684401</v>
      </c>
      <c r="AH15" s="0" t="n">
        <v>-460.26059124</v>
      </c>
      <c r="AI15" s="0" t="n">
        <v>-459.97415928</v>
      </c>
      <c r="AK15" s="0" t="n">
        <f aca="false">IF(OR(ISBLANK(O15),ISBLANK(N15)),"",(O15-N15)*CN15)</f>
        <v>7.46724196632426</v>
      </c>
      <c r="AL15" s="0" t="n">
        <f aca="false">IF(OR(ISBLANK(X15),ISBLANK(V15)),"",(X15-V15)*CN15)</f>
        <v>8.04483327847226</v>
      </c>
      <c r="AM15" s="3" t="n">
        <f aca="false">IF(OR(ISBLANK(X15),ISBLANK(W15)),"",(X15-W15)*CN15)</f>
        <v>9.13908747471971</v>
      </c>
      <c r="AN15" s="3" t="n">
        <f aca="false">IF(OR(ISBLANK(Y15),ISBLANK(V15)),"",(Y15-V15)*CN15)</f>
        <v>7.50496971567943</v>
      </c>
      <c r="AO15" s="3" t="n">
        <f aca="false">IF(OR(ISBLANK(Y15),ISBLANK(W15)),"",(Y15-W15)*CN15)</f>
        <v>8.59922391192688</v>
      </c>
      <c r="AP15" s="3" t="n">
        <f aca="false">IF(OR(ISBLANK(AA15),ISBLANK(Z15)),"",(AA15-Z15)*CN15)</f>
        <v>9.2349292424448</v>
      </c>
      <c r="AQ15" s="3" t="n">
        <f aca="false">IF(OR(ISBLANK(AC15),ISBLANK(AB15)),"",(AC15-AB15)*CN15)</f>
        <v>9.68548612403581</v>
      </c>
      <c r="AR15" s="3" t="n">
        <f aca="false">IF(OR(ISBLANK(AE15),ISBLANK(Z15)),"",(AE15-Z15)*CN15)</f>
        <v>8.69863717409625</v>
      </c>
      <c r="AS15" s="3" t="n">
        <f aca="false">IF(OR(ISBLANK(AF15),ISBLANK(AB15)),"",(AF15-AB15)*CN15)</f>
        <v>6.07315174231568</v>
      </c>
      <c r="AT15" s="3" t="n">
        <f aca="false">IF(OR(ISBLANK(AG15),ISBLANK(AD15)),"",(AG15-AD15)*CN15)</f>
        <v>7.74407480605364</v>
      </c>
      <c r="AU15" s="0" t="n">
        <f aca="false">=IF(OR(ISBLANK(AI15),ISBLANK(AH15)),"",(AI15-AH15)*CN15)</f>
        <v>7.79421069675581</v>
      </c>
      <c r="AV15" s="0" t="n">
        <v>8.36131</v>
      </c>
      <c r="AY15" s="0" t="n">
        <f aca="false">IF(OR(ISBLANK(O15),ISBLANK(N15)),"",(O15-N15)*CN15-M15)</f>
        <v>-0.355758033675741</v>
      </c>
      <c r="AZ15" s="0" t="n">
        <f aca="false">IF(OR(ISBLANK(X15),ISBLANK(V15)),"",(X15-V15)*CN15-M15)</f>
        <v>0.221833278472259</v>
      </c>
      <c r="BA15" s="3" t="n">
        <f aca="false">IF(OR(ISBLANK(X15),ISBLANK(W15)),"",(X15-W15)*CN15-M15)</f>
        <v>1.31608747471971</v>
      </c>
      <c r="BB15" s="3" t="n">
        <f aca="false">IF(OR(ISBLANK(Y15),ISBLANK(V15)),"",(Y15-V15)*CN15-M15)</f>
        <v>-0.318030284320572</v>
      </c>
      <c r="BC15" s="3" t="n">
        <f aca="false">IF(OR(ISBLANK(Y15),ISBLANK(W15)),"",(Y15-W15)*CN15-M15)</f>
        <v>0.776223911926879</v>
      </c>
      <c r="BD15" s="3" t="n">
        <f aca="false">IF(OR(ISBLANK(AA15),ISBLANK(Z15)),"",(AA15-Z15)*CN15-M15)</f>
        <v>1.4119292424448</v>
      </c>
      <c r="BE15" s="3" t="n">
        <f aca="false">IF(OR(ISBLANK(AC15),ISBLANK(AB15)),"",(AC15-AB15)*CN15-M15)</f>
        <v>1.86248612403581</v>
      </c>
      <c r="BF15" s="3" t="n">
        <f aca="false">IF(OR(ISBLANK(AE15),ISBLANK(Z15)),"",(AE15-Z15)*CN15-M15)</f>
        <v>0.875637174096246</v>
      </c>
      <c r="BG15" s="3" t="n">
        <f aca="false">IF(OR(ISBLANK(AF15),ISBLANK(AB15)),"",(AF15-AB15)*CN15-M15)</f>
        <v>-1.74984825768432</v>
      </c>
      <c r="BH15" s="3" t="n">
        <f aca="false">IF(OR(ISBLANK(AG15),ISBLANK(AD15)),"",(AG15-AD15)*CN15-M15)</f>
        <v>-0.0789251939463584</v>
      </c>
      <c r="BI15" s="0" t="n">
        <f aca="false">IF(OR(ISBLANK(AI15),ISBLANK(AH15)),"",(AI15-AH15)*CN15-M15)</f>
        <v>-0.0287893032441859</v>
      </c>
      <c r="BJ15" s="0" t="n">
        <f aca="false">IF(ISBLANK(AV15),"",AV15-M15)</f>
        <v>0.538309999999999</v>
      </c>
      <c r="BM15" s="0" t="n">
        <f aca="false">IF(OR(ISBLANK(O15),ISBLANK(N15)),"",ABS((O15-N15)*CN15-M15))</f>
        <v>0.355758033675741</v>
      </c>
      <c r="BN15" s="0" t="n">
        <f aca="false">IF(OR(ISBLANK(X15),ISBLANK(V15)),"",ABS((X15-V15)*CN15-M15))</f>
        <v>0.221833278472259</v>
      </c>
      <c r="BO15" s="3" t="n">
        <f aca="false">IF(OR(ISBLANK(X15),ISBLANK(W15)),"",ABS((X15-W15)*CN15-M15))</f>
        <v>1.31608747471971</v>
      </c>
      <c r="BP15" s="3" t="n">
        <f aca="false">IF(OR(ISBLANK(Y15),ISBLANK(V15)),"",ABS((Y15-V15)*CN15-M15))</f>
        <v>0.318030284320572</v>
      </c>
      <c r="BQ15" s="3" t="n">
        <f aca="false">IF(OR(ISBLANK(Y15),ISBLANK(W15)),"",ABS((Y15-W15)*CN15-M15))</f>
        <v>0.776223911926879</v>
      </c>
      <c r="BR15" s="3" t="n">
        <f aca="false">IF(OR(ISBLANK(AA15),ISBLANK(Z15)),"",ABS((AA15-Z15)*CN15-M15))</f>
        <v>1.4119292424448</v>
      </c>
      <c r="BS15" s="3" t="n">
        <f aca="false">IF(OR(ISBLANK(AC15),ISBLANK(AB15)),"",ABS((AC15-AB15)*CN15-M15))</f>
        <v>1.86248612403581</v>
      </c>
      <c r="BT15" s="3" t="n">
        <f aca="false">IF(OR(ISBLANK(AE15),ISBLANK(Z15)),"",ABS((AE15-Z15)*CN15-M15))</f>
        <v>0.875637174096246</v>
      </c>
      <c r="BU15" s="3" t="n">
        <f aca="false">IF(OR(ISBLANK(AF15),ISBLANK(AB15)),"",ABS((AF15-AB15)*CN15-M15))</f>
        <v>1.74984825768432</v>
      </c>
      <c r="BV15" s="3" t="n">
        <f aca="false">IF(OR(ISBLANK(AG15),ISBLANK(AD15)),"",ABS((AG15-AD15)*CN15-M15))</f>
        <v>0.0789251939463584</v>
      </c>
      <c r="BW15" s="0" t="n">
        <f aca="false">IF(OR(ISBLANK(AI15),ISBLANK(AH15)),"",ABS((AI15-AH15)*CN15-M15))</f>
        <v>0.0287893032441859</v>
      </c>
      <c r="BX15" s="0" t="n">
        <f aca="false">IF(ISBLANK(AV15),"",ABS(AV15-M15))</f>
        <v>0.538309999999999</v>
      </c>
      <c r="CA15" s="0" t="n">
        <f aca="false">IF(OR(ISBLANK(O15),ISBLANK(N15)),"",((O15-N15)*CN15-M15)^2)</f>
        <v>0.12656377852483</v>
      </c>
      <c r="CB15" s="0" t="n">
        <f aca="false">IF(OR(ISBLANK(X15),ISBLANK(V15)),"",ABS((X15-V15)*CN15-M15)^2)</f>
        <v>0.0492100034377507</v>
      </c>
      <c r="CC15" s="3" t="n">
        <f aca="false">IF(OR(ISBLANK(X15),ISBLANK(W15)),"",ABS((X15-W15)*CN15-M15)^2)</f>
        <v>1.73208624111409</v>
      </c>
      <c r="CD15" s="3" t="n">
        <f aca="false">IF(OR(ISBLANK(Y15),ISBLANK(V15)),"",ABS((Y15-V15)*CN15-M15)^2)</f>
        <v>0.101143261745024</v>
      </c>
      <c r="CE15" s="3" t="n">
        <f aca="false">IF(OR(ISBLANK(Y15),ISBLANK(W15)),"",ABS((Y15-W15)*CN15-M15)^2)</f>
        <v>0.602523561447067</v>
      </c>
      <c r="CF15" s="3" t="n">
        <f aca="false">IF(OR(ISBLANK(AA15),ISBLANK(Z15)),"",ABS((AA15-Z15)*CN15-M15)^2)</f>
        <v>1.99354418567075</v>
      </c>
      <c r="CG15" s="3" t="n">
        <f aca="false">IF(OR(ISBLANK(AC15),ISBLANK(AB15)),"",ABS((AC15-AB15)*CN15-M15)^2)</f>
        <v>3.46885456222592</v>
      </c>
      <c r="CH15" s="3" t="n">
        <f aca="false">IF(OR(ISBLANK(AE15),ISBLANK(Z15)),"",ABS((AE15-Z15)*CN15-M15)^2)</f>
        <v>0.76674046065926</v>
      </c>
      <c r="CI15" s="3" t="n">
        <f aca="false">IF(OR(ISBLANK(AF15),ISBLANK(AB15)),"",ABS((AF15-AB15)*CN15-M15)^2)</f>
        <v>3.06196892492084</v>
      </c>
      <c r="CJ15" s="3" t="n">
        <f aca="false">IF(OR(ISBLANK(AG15),ISBLANK(AD15)),"",ABS((AG15-AD15)*CN15-M15)^2)</f>
        <v>0.0062291862394703</v>
      </c>
      <c r="CK15" s="0" t="n">
        <f aca="false">IF(OR(ISBLANK(AI15),ISBLANK(AH15)),"",((AI15-AH15)*CN15-M15)^2)</f>
        <v>0.000828823981285695</v>
      </c>
      <c r="CL15" s="0" t="n">
        <f aca="false">IF(ISBLANK(AV15),"",(AV15-M15)^2)</f>
        <v>0.289777656099999</v>
      </c>
      <c r="CN15" s="0" t="n">
        <v>27.211386245988</v>
      </c>
    </row>
    <row r="16" customFormat="false" ht="12.8" hidden="false" customHeight="false" outlineLevel="0" collapsed="false">
      <c r="A16" s="5" t="s">
        <v>66</v>
      </c>
      <c r="B16" s="6" t="n">
        <v>16</v>
      </c>
      <c r="C16" s="6" t="n">
        <v>4</v>
      </c>
      <c r="D16" s="0" t="n">
        <f aca="false">B16-C16</f>
        <v>12</v>
      </c>
      <c r="E16" s="6" t="s">
        <v>47</v>
      </c>
      <c r="F16" s="6" t="n">
        <v>2</v>
      </c>
      <c r="G16" s="6" t="n">
        <v>13</v>
      </c>
      <c r="H16" s="6" t="s">
        <v>67</v>
      </c>
      <c r="I16" s="6" t="n">
        <v>1</v>
      </c>
      <c r="J16" s="6" t="s">
        <v>49</v>
      </c>
      <c r="K16" s="6" t="s">
        <v>68</v>
      </c>
      <c r="L16" s="0" t="s">
        <v>69</v>
      </c>
      <c r="M16" s="6" t="n">
        <v>7.303</v>
      </c>
      <c r="N16" s="6" t="n">
        <v>-78.04357346</v>
      </c>
      <c r="O16" s="6" t="n">
        <v>-77.8205327950797</v>
      </c>
      <c r="P16" s="6" t="s">
        <v>52</v>
      </c>
      <c r="Q16" s="0" t="n">
        <f aca="false">=IF(ISBLANK(AV16),"",AV16)</f>
        <v>7.1469</v>
      </c>
      <c r="R16" s="6" t="n">
        <v>1</v>
      </c>
      <c r="S16" s="6" t="n">
        <v>2</v>
      </c>
      <c r="T16" s="6" t="n">
        <v>0</v>
      </c>
      <c r="U16" s="6"/>
      <c r="V16" s="6" t="n">
        <v>-78.0724377</v>
      </c>
      <c r="W16" s="6" t="n">
        <v>-78.1247818</v>
      </c>
      <c r="X16" s="6" t="n">
        <v>-77.81823689</v>
      </c>
      <c r="Y16" s="6" t="n">
        <v>-77.8408907</v>
      </c>
      <c r="Z16" s="6" t="n">
        <v>-78.07213863</v>
      </c>
      <c r="AA16" s="6" t="n">
        <v>-77.78093281</v>
      </c>
      <c r="AB16" s="6" t="n">
        <v>-78.12267287</v>
      </c>
      <c r="AC16" s="6" t="n">
        <v>-77.80088141</v>
      </c>
      <c r="AD16" s="6" t="n">
        <v>-78.33678178</v>
      </c>
      <c r="AE16" s="6" t="n">
        <v>-77.8463523</v>
      </c>
      <c r="AF16" s="6" t="n">
        <v>-77.94954527</v>
      </c>
      <c r="AG16" s="6" t="n">
        <v>-78.07475661</v>
      </c>
      <c r="AH16" s="6" t="n">
        <v>-78.33141609</v>
      </c>
      <c r="AI16" s="6" t="n">
        <v>-78.07307965</v>
      </c>
      <c r="AK16" s="0" t="n">
        <f aca="false">IF(OR(ISBLANK(O16),ISBLANK(N16)),"",(O16-N16)*CN16)</f>
        <v>6.0692456817084</v>
      </c>
      <c r="AL16" s="0" t="n">
        <f aca="false">IF(OR(ISBLANK(X16),ISBLANK(V16)),"",(X16-V16)*CN16)</f>
        <v>6.91715642495302</v>
      </c>
      <c r="AM16" s="3" t="n">
        <f aca="false">IF(OR(ISBLANK(X16),ISBLANK(W16)),"",(X16-W16)*CN16)</f>
        <v>8.34151194775161</v>
      </c>
      <c r="AN16" s="3" t="n">
        <f aca="false">IF(OR(ISBLANK(Y16),ISBLANK(V16)),"",(Y16-V16)*CN16)</f>
        <v>6.30071485109956</v>
      </c>
      <c r="AO16" s="3" t="n">
        <f aca="false">IF(OR(ISBLANK(Y16),ISBLANK(W16)),"",(Y16-W16)*CN16)</f>
        <v>7.72507037389816</v>
      </c>
      <c r="AP16" s="3" t="n">
        <f aca="false">IF(OR(ISBLANK(AA16),ISBLANK(Z16)),"",(AA16-Z16)*CN16)</f>
        <v>7.92411404509971</v>
      </c>
      <c r="AQ16" s="3" t="n">
        <f aca="false">IF(OR(ISBLANK(AC16),ISBLANK(AB16)),"",(AC16-AB16)*CN16)</f>
        <v>8.7563917087204</v>
      </c>
      <c r="AR16" s="3" t="n">
        <f aca="false">IF(OR(ISBLANK(AE16),ISBLANK(Z16)),"",(AE16-Z16)*CN16)</f>
        <v>6.14395903469387</v>
      </c>
      <c r="AS16" s="3" t="n">
        <f aca="false">IF(OR(ISBLANK(AF16),ISBLANK(AB16)),"",(AF16-AB16)*CN16)</f>
        <v>4.71104199344093</v>
      </c>
      <c r="AT16" s="3" t="n">
        <f aca="false">IF(OR(ISBLANK(AG16),ISBLANK(AD16)),"",(AG16-AD16)*CN16)</f>
        <v>7.1300681070407</v>
      </c>
      <c r="AU16" s="0" t="n">
        <f aca="false">=IF(OR(ISBLANK(AI16),ISBLANK(AH16)),"",(AI16-AH16)*CN16)</f>
        <v>7.02969265025372</v>
      </c>
      <c r="AV16" s="0" t="n">
        <v>7.1469</v>
      </c>
      <c r="AY16" s="0" t="n">
        <f aca="false">IF(OR(ISBLANK(O16),ISBLANK(N16)),"",(O16-N16)*CN16-M16)</f>
        <v>-1.2337543182916</v>
      </c>
      <c r="AZ16" s="0" t="n">
        <f aca="false">IF(OR(ISBLANK(X16),ISBLANK(V16)),"",(X16-V16)*CN16-M16)</f>
        <v>-0.385843575046981</v>
      </c>
      <c r="BA16" s="3" t="n">
        <f aca="false">IF(OR(ISBLANK(X16),ISBLANK(W16)),"",(X16-W16)*CN16-M16)</f>
        <v>1.03851194775161</v>
      </c>
      <c r="BB16" s="3" t="n">
        <f aca="false">IF(OR(ISBLANK(Y16),ISBLANK(V16)),"",(Y16-V16)*CN16-M16)</f>
        <v>-1.00228514890044</v>
      </c>
      <c r="BC16" s="3" t="n">
        <f aca="false">IF(OR(ISBLANK(Y16),ISBLANK(W16)),"",(Y16-W16)*CN16-M16)</f>
        <v>0.422070373898161</v>
      </c>
      <c r="BD16" s="3" t="n">
        <f aca="false">IF(OR(ISBLANK(AA16),ISBLANK(Z16)),"",(AA16-Z16)*CN16-M16)</f>
        <v>0.621114045099707</v>
      </c>
      <c r="BE16" s="3" t="n">
        <f aca="false">IF(OR(ISBLANK(AC16),ISBLANK(AB16)),"",(AC16-AB16)*CN16-M16)</f>
        <v>1.4533917087204</v>
      </c>
      <c r="BF16" s="3" t="n">
        <f aca="false">IF(OR(ISBLANK(AE16),ISBLANK(Z16)),"",(AE16-Z16)*CN16-M16)</f>
        <v>-1.15904096530613</v>
      </c>
      <c r="BG16" s="3" t="n">
        <f aca="false">IF(OR(ISBLANK(AF16),ISBLANK(AB16)),"",(AF16-AB16)*CN16-M16)</f>
        <v>-2.59195800655907</v>
      </c>
      <c r="BH16" s="3" t="n">
        <f aca="false">IF(OR(ISBLANK(AG16),ISBLANK(AD16)),"",(AG16-AD16)*CN16-M16)</f>
        <v>-0.172931892959301</v>
      </c>
      <c r="BI16" s="0" t="n">
        <f aca="false">IF(OR(ISBLANK(AI16),ISBLANK(AH16)),"",(AI16-AH16)*CN16-M16)</f>
        <v>-0.273307349746282</v>
      </c>
      <c r="BJ16" s="0" t="n">
        <f aca="false">IF(ISBLANK(AV16),"",AV16-M16)</f>
        <v>-0.1561</v>
      </c>
      <c r="BM16" s="0" t="n">
        <f aca="false">IF(OR(ISBLANK(O16),ISBLANK(N16)),"",ABS((O16-N16)*CN16-M16))</f>
        <v>1.2337543182916</v>
      </c>
      <c r="BN16" s="0" t="n">
        <f aca="false">IF(OR(ISBLANK(X16),ISBLANK(V16)),"",ABS((X16-V16)*CN16-M16))</f>
        <v>0.385843575046981</v>
      </c>
      <c r="BO16" s="3" t="n">
        <f aca="false">IF(OR(ISBLANK(X16),ISBLANK(W16)),"",ABS((X16-W16)*CN16-M16))</f>
        <v>1.03851194775161</v>
      </c>
      <c r="BP16" s="3" t="n">
        <f aca="false">IF(OR(ISBLANK(Y16),ISBLANK(V16)),"",ABS((Y16-V16)*CN16-M16))</f>
        <v>1.00228514890044</v>
      </c>
      <c r="BQ16" s="3" t="n">
        <f aca="false">IF(OR(ISBLANK(Y16),ISBLANK(W16)),"",ABS((Y16-W16)*CN16-M16))</f>
        <v>0.422070373898161</v>
      </c>
      <c r="BR16" s="3" t="n">
        <f aca="false">IF(OR(ISBLANK(AA16),ISBLANK(Z16)),"",ABS((AA16-Z16)*CN16-M16))</f>
        <v>0.621114045099707</v>
      </c>
      <c r="BS16" s="3" t="n">
        <f aca="false">IF(OR(ISBLANK(AC16),ISBLANK(AB16)),"",ABS((AC16-AB16)*CN16-M16))</f>
        <v>1.4533917087204</v>
      </c>
      <c r="BT16" s="3" t="n">
        <f aca="false">IF(OR(ISBLANK(AE16),ISBLANK(Z16)),"",ABS((AE16-Z16)*CN16-M16))</f>
        <v>1.15904096530613</v>
      </c>
      <c r="BU16" s="3" t="n">
        <f aca="false">IF(OR(ISBLANK(AF16),ISBLANK(AB16)),"",ABS((AF16-AB16)*CN16-M16))</f>
        <v>2.59195800655907</v>
      </c>
      <c r="BV16" s="3" t="n">
        <f aca="false">IF(OR(ISBLANK(AG16),ISBLANK(AD16)),"",ABS((AG16-AD16)*CN16-M16))</f>
        <v>0.172931892959301</v>
      </c>
      <c r="BW16" s="0" t="n">
        <f aca="false">IF(OR(ISBLANK(AI16),ISBLANK(AH16)),"",ABS((AI16-AH16)*CN16-M16))</f>
        <v>0.273307349746282</v>
      </c>
      <c r="BX16" s="0" t="n">
        <f aca="false">IF(ISBLANK(AV16),"",ABS(AV16-M16))</f>
        <v>0.1561</v>
      </c>
      <c r="CA16" s="0" t="n">
        <f aca="false">IF(OR(ISBLANK(O16),ISBLANK(N16)),"",((O16-N16)*CN16-M16)^2)</f>
        <v>1.52214971790318</v>
      </c>
      <c r="CB16" s="0" t="n">
        <f aca="false">IF(OR(ISBLANK(X16),ISBLANK(V16)),"",ABS((X16-V16)*CN16-M16)^2)</f>
        <v>0.148875264405035</v>
      </c>
      <c r="CC16" s="3" t="n">
        <f aca="false">IF(OR(ISBLANK(X16),ISBLANK(W16)),"",ABS((X16-W16)*CN16-M16)^2)</f>
        <v>1.07850706562285</v>
      </c>
      <c r="CD16" s="3" t="n">
        <f aca="false">IF(OR(ISBLANK(Y16),ISBLANK(V16)),"",ABS((Y16-V16)*CN16-M16)^2)</f>
        <v>1.00457551970637</v>
      </c>
      <c r="CE16" s="3" t="n">
        <f aca="false">IF(OR(ISBLANK(Y16),ISBLANK(W16)),"",ABS((Y16-W16)*CN16-M16)^2)</f>
        <v>0.178143400522533</v>
      </c>
      <c r="CF16" s="3" t="n">
        <f aca="false">IF(OR(ISBLANK(AA16),ISBLANK(Z16)),"",ABS((AA16-Z16)*CN16-M16)^2)</f>
        <v>0.38578265702012</v>
      </c>
      <c r="CG16" s="3" t="n">
        <f aca="false">IF(OR(ISBLANK(AC16),ISBLANK(AB16)),"",ABS((AC16-AB16)*CN16-M16)^2)</f>
        <v>2.1123474589772</v>
      </c>
      <c r="CH16" s="3" t="n">
        <f aca="false">IF(OR(ISBLANK(AE16),ISBLANK(Z16)),"",ABS((AE16-Z16)*CN16-M16)^2)</f>
        <v>1.34337595925777</v>
      </c>
      <c r="CI16" s="3" t="n">
        <f aca="false">IF(OR(ISBLANK(AF16),ISBLANK(AB16)),"",ABS((AF16-AB16)*CN16-M16)^2)</f>
        <v>6.71824630776564</v>
      </c>
      <c r="CJ16" s="3" t="n">
        <f aca="false">IF(OR(ISBLANK(AG16),ISBLANK(AD16)),"",ABS((AG16-AD16)*CN16-M16)^2)</f>
        <v>0.0299054396024873</v>
      </c>
      <c r="CK16" s="0" t="n">
        <f aca="false">IF(OR(ISBLANK(AI16),ISBLANK(AH16)),"",((AI16-AH16)*CN16-M16)^2)</f>
        <v>0.0746969074253363</v>
      </c>
      <c r="CL16" s="0" t="n">
        <f aca="false">IF(ISBLANK(AV16),"",(AV16-M16)^2)</f>
        <v>0.0243672100000001</v>
      </c>
      <c r="CN16" s="0" t="n">
        <v>27.211386245988</v>
      </c>
      <c r="CO16" s="6"/>
      <c r="CP16" s="6"/>
      <c r="CQ16" s="6"/>
      <c r="CR16" s="6"/>
      <c r="CS16" s="6"/>
    </row>
    <row r="17" customFormat="false" ht="12.8" hidden="false" customHeight="false" outlineLevel="0" collapsed="false">
      <c r="A17" s="1"/>
      <c r="B17" s="6" t="n">
        <v>16</v>
      </c>
      <c r="C17" s="6" t="n">
        <v>4</v>
      </c>
      <c r="D17" s="0" t="n">
        <f aca="false">B17-C17</f>
        <v>12</v>
      </c>
      <c r="E17" s="0" t="s">
        <v>47</v>
      </c>
      <c r="F17" s="0" t="n">
        <v>2</v>
      </c>
      <c r="G17" s="0" t="n">
        <v>13</v>
      </c>
      <c r="H17" s="0" t="s">
        <v>70</v>
      </c>
      <c r="I17" s="0" t="n">
        <v>1</v>
      </c>
      <c r="J17" s="0" t="s">
        <v>71</v>
      </c>
      <c r="K17" s="0" t="s">
        <v>72</v>
      </c>
      <c r="L17" s="0" t="s">
        <v>69</v>
      </c>
      <c r="M17" s="0" t="n">
        <v>7.932</v>
      </c>
      <c r="N17" s="0" t="n">
        <v>-78.04357346</v>
      </c>
      <c r="O17" s="0" t="n">
        <v>-77.7635917069109</v>
      </c>
      <c r="P17" s="0" t="s">
        <v>52</v>
      </c>
      <c r="Q17" s="0" t="n">
        <f aca="false">=IF(ISBLANK(AV17),"",AV17)</f>
        <v>7.7362</v>
      </c>
      <c r="R17" s="0" t="n">
        <v>2</v>
      </c>
      <c r="S17" s="0" t="n">
        <v>2</v>
      </c>
      <c r="T17" s="0" t="n">
        <v>4</v>
      </c>
      <c r="V17" s="0" t="n">
        <v>-78.0724377</v>
      </c>
      <c r="W17" s="0" t="n">
        <v>-78.1247818</v>
      </c>
      <c r="X17" s="0" t="n">
        <v>-77.81187184</v>
      </c>
      <c r="Y17" s="0" t="n">
        <v>-77.82230504</v>
      </c>
      <c r="Z17" s="0" t="n">
        <v>-78.07213863</v>
      </c>
      <c r="AA17" s="0" t="n">
        <v>-77.75928778</v>
      </c>
      <c r="AB17" s="0" t="n">
        <v>-78.12267287</v>
      </c>
      <c r="AC17" s="0" t="n">
        <v>-77.78737018</v>
      </c>
      <c r="AD17" s="0" t="n">
        <v>-78.33678178</v>
      </c>
      <c r="AE17" s="0" t="n">
        <v>-77.8167003</v>
      </c>
      <c r="AF17" s="0" t="n">
        <v>-77.91848354</v>
      </c>
      <c r="AG17" s="0" t="n">
        <v>-78.03852062</v>
      </c>
      <c r="AH17" s="0" t="n">
        <v>-78.33141609</v>
      </c>
      <c r="AI17" s="0" t="n">
        <v>-78.0328047</v>
      </c>
      <c r="AK17" s="0" t="n">
        <f aca="false">IF(OR(ISBLANK(O17),ISBLANK(N17)),"",(O17-N17)*CN17)</f>
        <v>7.61869162513643</v>
      </c>
      <c r="AL17" s="0" t="n">
        <f aca="false">IF(OR(ISBLANK(X17),ISBLANK(V17)),"",(X17-V17)*CN17)</f>
        <v>7.09035825897803</v>
      </c>
      <c r="AM17" s="3" t="n">
        <f aca="false">IF(OR(ISBLANK(X17),ISBLANK(W17)),"",(X17-W17)*CN17)</f>
        <v>8.51471378177663</v>
      </c>
      <c r="AN17" s="3" t="n">
        <f aca="false">IF(OR(ISBLANK(Y17),ISBLANK(V17)),"",(Y17-V17)*CN17)</f>
        <v>6.80645642399616</v>
      </c>
      <c r="AO17" s="3" t="n">
        <f aca="false">IF(OR(ISBLANK(Y17),ISBLANK(W17)),"",(Y17-W17)*CN17)</f>
        <v>8.23081194679475</v>
      </c>
      <c r="AP17" s="3" t="n">
        <f aca="false">IF(OR(ISBLANK(AA17),ISBLANK(Z17)),"",(AA17-Z17)*CN17)</f>
        <v>8.51310531673576</v>
      </c>
      <c r="AQ17" s="3" t="n">
        <f aca="false">IF(OR(ISBLANK(AC17),ISBLANK(AB17)),"",(AC17-AB17)*CN17)</f>
        <v>9.12405100690894</v>
      </c>
      <c r="AR17" s="3" t="n">
        <f aca="false">IF(OR(ISBLANK(AE17),ISBLANK(Z17)),"",(AE17-Z17)*CN17)</f>
        <v>6.95083105966025</v>
      </c>
      <c r="AS17" s="3" t="n">
        <f aca="false">IF(OR(ISBLANK(AF17),ISBLANK(AB17)),"",(AF17-AB17)*CN17)</f>
        <v>5.55627472593965</v>
      </c>
      <c r="AT17" s="3" t="n">
        <f aca="false">IF(OR(ISBLANK(AG17),ISBLANK(AD17)),"",(AG17-AD17)*CN17)</f>
        <v>8.11609962693631</v>
      </c>
      <c r="AU17" s="0" t="n">
        <f aca="false">=IF(OR(ISBLANK(AI17),ISBLANK(AH17)),"",(AI17-AH17)*CN17)</f>
        <v>8.12562987074149</v>
      </c>
      <c r="AV17" s="0" t="n">
        <v>7.7362</v>
      </c>
      <c r="AY17" s="0" t="n">
        <f aca="false">IF(OR(ISBLANK(O17),ISBLANK(N17)),"",(O17-N17)*CN17-M17)</f>
        <v>-0.313308374863566</v>
      </c>
      <c r="AZ17" s="0" t="n">
        <f aca="false">IF(OR(ISBLANK(X17),ISBLANK(V17)),"",(X17-V17)*CN17-M17)</f>
        <v>-0.841641741021971</v>
      </c>
      <c r="BA17" s="3" t="n">
        <f aca="false">IF(OR(ISBLANK(X17),ISBLANK(W17)),"",(X17-W17)*CN17-M17)</f>
        <v>0.582713781776626</v>
      </c>
      <c r="BB17" s="3" t="n">
        <f aca="false">IF(OR(ISBLANK(Y17),ISBLANK(V17)),"",(Y17-V17)*CN17-M17)</f>
        <v>-1.12554357600384</v>
      </c>
      <c r="BC17" s="3" t="n">
        <f aca="false">IF(OR(ISBLANK(Y17),ISBLANK(W17)),"",(Y17-W17)*CN17-M17)</f>
        <v>0.298811946794753</v>
      </c>
      <c r="BD17" s="3" t="n">
        <f aca="false">IF(OR(ISBLANK(AA17),ISBLANK(Z17)),"",(AA17-Z17)*CN17-M17)</f>
        <v>0.581105316735757</v>
      </c>
      <c r="BE17" s="3" t="n">
        <f aca="false">IF(OR(ISBLANK(AC17),ISBLANK(AB17)),"",(AC17-AB17)*CN17-M17)</f>
        <v>1.19205100690894</v>
      </c>
      <c r="BF17" s="3" t="n">
        <f aca="false">IF(OR(ISBLANK(AE17),ISBLANK(Z17)),"",(AE17-Z17)*CN17-M17)</f>
        <v>-0.981168940339747</v>
      </c>
      <c r="BG17" s="3" t="n">
        <f aca="false">IF(OR(ISBLANK(AF17),ISBLANK(AB17)),"",(AF17-AB17)*CN17-M17)</f>
        <v>-2.37572527406035</v>
      </c>
      <c r="BH17" s="3" t="n">
        <f aca="false">IF(OR(ISBLANK(AG17),ISBLANK(AD17)),"",(AG17-AD17)*CN17-M17)</f>
        <v>0.184099626936305</v>
      </c>
      <c r="BI17" s="0" t="n">
        <f aca="false">IF(OR(ISBLANK(AI17),ISBLANK(AH17)),"",(AI17-AH17)*CN17-M17)</f>
        <v>0.193629870741491</v>
      </c>
      <c r="BJ17" s="0" t="n">
        <f aca="false">IF(ISBLANK(AV17),"",AV17-M17)</f>
        <v>-0.1958</v>
      </c>
      <c r="BM17" s="0" t="n">
        <f aca="false">IF(OR(ISBLANK(O17),ISBLANK(N17)),"",ABS((O17-N17)*CN17-M17))</f>
        <v>0.313308374863566</v>
      </c>
      <c r="BN17" s="0" t="n">
        <f aca="false">IF(OR(ISBLANK(X17),ISBLANK(V17)),"",ABS((X17-V17)*CN17-M17))</f>
        <v>0.841641741021971</v>
      </c>
      <c r="BO17" s="3" t="n">
        <f aca="false">IF(OR(ISBLANK(X17),ISBLANK(W17)),"",ABS((X17-W17)*CN17-M17))</f>
        <v>0.582713781776626</v>
      </c>
      <c r="BP17" s="3" t="n">
        <f aca="false">IF(OR(ISBLANK(Y17),ISBLANK(V17)),"",ABS((Y17-V17)*CN17-M17))</f>
        <v>1.12554357600384</v>
      </c>
      <c r="BQ17" s="3" t="n">
        <f aca="false">IF(OR(ISBLANK(Y17),ISBLANK(W17)),"",ABS((Y17-W17)*CN17-M17))</f>
        <v>0.298811946794753</v>
      </c>
      <c r="BR17" s="3" t="n">
        <f aca="false">IF(OR(ISBLANK(AA17),ISBLANK(Z17)),"",ABS((AA17-Z17)*CN17-M17))</f>
        <v>0.581105316735757</v>
      </c>
      <c r="BS17" s="3" t="n">
        <f aca="false">IF(OR(ISBLANK(AC17),ISBLANK(AB17)),"",ABS((AC17-AB17)*CN17-M17))</f>
        <v>1.19205100690894</v>
      </c>
      <c r="BT17" s="3" t="n">
        <f aca="false">IF(OR(ISBLANK(AE17),ISBLANK(Z17)),"",ABS((AE17-Z17)*CN17-M17))</f>
        <v>0.981168940339747</v>
      </c>
      <c r="BU17" s="3" t="n">
        <f aca="false">IF(OR(ISBLANK(AF17),ISBLANK(AB17)),"",ABS((AF17-AB17)*CN17-M17))</f>
        <v>2.37572527406035</v>
      </c>
      <c r="BV17" s="3" t="n">
        <f aca="false">IF(OR(ISBLANK(AG17),ISBLANK(AD17)),"",ABS((AG17-AD17)*CN17-M17))</f>
        <v>0.184099626936305</v>
      </c>
      <c r="BW17" s="0" t="n">
        <f aca="false">IF(OR(ISBLANK(AI17),ISBLANK(AH17)),"",ABS((AI17-AH17)*CN17-M17))</f>
        <v>0.193629870741491</v>
      </c>
      <c r="BX17" s="0" t="n">
        <f aca="false">IF(ISBLANK(AV17),"",ABS(AV17-M17))</f>
        <v>0.1958</v>
      </c>
      <c r="CA17" s="0" t="n">
        <f aca="false">IF(OR(ISBLANK(O17),ISBLANK(N17)),"",((O17-N17)*CN17-M17)^2)</f>
        <v>0.0981621377596489</v>
      </c>
      <c r="CB17" s="0" t="n">
        <f aca="false">IF(OR(ISBLANK(X17),ISBLANK(V17)),"",ABS((X17-V17)*CN17-M17)^2)</f>
        <v>0.708360820230495</v>
      </c>
      <c r="CC17" s="3" t="n">
        <f aca="false">IF(OR(ISBLANK(X17),ISBLANK(W17)),"",ABS((X17-W17)*CN17-M17)^2)</f>
        <v>0.339555351472417</v>
      </c>
      <c r="CD17" s="3" t="n">
        <f aca="false">IF(OR(ISBLANK(Y17),ISBLANK(V17)),"",ABS((Y17-V17)*CN17-M17)^2)</f>
        <v>1.26684834148352</v>
      </c>
      <c r="CE17" s="3" t="n">
        <f aca="false">IF(OR(ISBLANK(Y17),ISBLANK(W17)),"",ABS((Y17-W17)*CN17-M17)^2)</f>
        <v>0.0892885795472706</v>
      </c>
      <c r="CF17" s="3" t="n">
        <f aca="false">IF(OR(ISBLANK(AA17),ISBLANK(Z17)),"",ABS((AA17-Z17)*CN17-M17)^2)</f>
        <v>0.337683389138564</v>
      </c>
      <c r="CG17" s="3" t="n">
        <f aca="false">IF(OR(ISBLANK(AC17),ISBLANK(AB17)),"",ABS((AC17-AB17)*CN17-M17)^2)</f>
        <v>1.42098560307262</v>
      </c>
      <c r="CH17" s="3" t="n">
        <f aca="false">IF(OR(ISBLANK(AE17),ISBLANK(Z17)),"",ABS((AE17-Z17)*CN17-M17)^2)</f>
        <v>0.962692489487421</v>
      </c>
      <c r="CI17" s="3" t="n">
        <f aca="false">IF(OR(ISBLANK(AF17),ISBLANK(AB17)),"",ABS((AF17-AB17)*CN17-M17)^2)</f>
        <v>5.64407057780911</v>
      </c>
      <c r="CJ17" s="3" t="n">
        <f aca="false">IF(OR(ISBLANK(AG17),ISBLANK(AD17)),"",ABS((AG17-AD17)*CN17-M17)^2)</f>
        <v>0.0338926726380868</v>
      </c>
      <c r="CK17" s="0" t="n">
        <f aca="false">IF(OR(ISBLANK(AI17),ISBLANK(AH17)),"",((AI17-AH17)*CN17-M17)^2)</f>
        <v>0.0374925268433665</v>
      </c>
      <c r="CL17" s="0" t="n">
        <f aca="false">IF(ISBLANK(AV17),"",(AV17-M17)^2)</f>
        <v>0.0383376400000001</v>
      </c>
      <c r="CN17" s="0" t="n">
        <v>27.211386245988</v>
      </c>
    </row>
    <row r="18" customFormat="false" ht="12.8" hidden="false" customHeight="false" outlineLevel="0" collapsed="false">
      <c r="A18" s="1"/>
      <c r="B18" s="6" t="n">
        <v>16</v>
      </c>
      <c r="C18" s="6" t="n">
        <v>4</v>
      </c>
      <c r="D18" s="0" t="n">
        <f aca="false">B18-C18</f>
        <v>12</v>
      </c>
      <c r="E18" s="0" t="s">
        <v>47</v>
      </c>
      <c r="F18" s="0" t="n">
        <v>2</v>
      </c>
      <c r="G18" s="0" t="n">
        <v>13</v>
      </c>
      <c r="H18" s="0" t="s">
        <v>73</v>
      </c>
      <c r="I18" s="0" t="n">
        <v>1</v>
      </c>
      <c r="J18" s="0" t="s">
        <v>49</v>
      </c>
      <c r="K18" s="0" t="s">
        <v>74</v>
      </c>
      <c r="L18" s="0" t="s">
        <v>69</v>
      </c>
      <c r="M18" s="0" t="n">
        <v>7.992</v>
      </c>
      <c r="N18" s="0" t="n">
        <v>-78.04357346</v>
      </c>
      <c r="O18" s="0" t="n">
        <v>-77.797392332769</v>
      </c>
      <c r="P18" s="0" t="s">
        <v>52</v>
      </c>
      <c r="Q18" s="0" t="n">
        <f aca="false">=IF(ISBLANK(AV18),"",AV18)</f>
        <v>7.7587</v>
      </c>
      <c r="R18" s="0" t="n">
        <v>3</v>
      </c>
      <c r="S18" s="0" t="n">
        <v>2</v>
      </c>
      <c r="T18" s="0" t="n">
        <v>1</v>
      </c>
      <c r="V18" s="0" t="n">
        <v>-78.0724377</v>
      </c>
      <c r="W18" s="0" t="n">
        <v>-78.1247818</v>
      </c>
      <c r="X18" s="0" t="n">
        <v>-77.79259042</v>
      </c>
      <c r="Y18" s="0" t="n">
        <v>-77.81713467</v>
      </c>
      <c r="Z18" s="0" t="n">
        <v>-78.07213863</v>
      </c>
      <c r="AA18" s="0" t="n">
        <v>-77.75844958</v>
      </c>
      <c r="AB18" s="0" t="n">
        <v>-78.12267287</v>
      </c>
      <c r="AC18" s="0" t="n">
        <v>-77.77543874</v>
      </c>
      <c r="AD18" s="0" t="n">
        <v>-78.33678178</v>
      </c>
      <c r="AE18" s="0" t="n">
        <v>-77.82275246</v>
      </c>
      <c r="AF18" s="0" t="n">
        <v>-77.92238199</v>
      </c>
      <c r="AG18" s="0" t="n">
        <v>-78.04978014</v>
      </c>
      <c r="AH18" s="0" t="n">
        <v>-78.33141609</v>
      </c>
      <c r="AI18" s="0" t="n">
        <v>-78.04812709</v>
      </c>
      <c r="AK18" s="0" t="n">
        <f aca="false">IF(OR(ISBLANK(O18),ISBLANK(N18)),"",(O18-N18)*CN18)</f>
        <v>6.69892973955577</v>
      </c>
      <c r="AL18" s="0" t="n">
        <f aca="false">IF(OR(ISBLANK(X18),ISBLANK(V18)),"",(X18-V18)*CN18)</f>
        <v>7.61503242596911</v>
      </c>
      <c r="AM18" s="3" t="n">
        <f aca="false">IF(OR(ISBLANK(X18),ISBLANK(W18)),"",(X18-W18)*CN18)</f>
        <v>9.03938794876771</v>
      </c>
      <c r="AN18" s="3" t="n">
        <f aca="false">IF(OR(ISBLANK(Y18),ISBLANK(V18)),"",(Y18-V18)*CN18)</f>
        <v>6.94714935910088</v>
      </c>
      <c r="AO18" s="3" t="n">
        <f aca="false">IF(OR(ISBLANK(Y18),ISBLANK(W18)),"",(Y18-W18)*CN18)</f>
        <v>8.37150488189947</v>
      </c>
      <c r="AP18" s="3" t="n">
        <f aca="false">IF(OR(ISBLANK(AA18),ISBLANK(Z18)),"",(AA18-Z18)*CN18)</f>
        <v>8.53591390068687</v>
      </c>
      <c r="AQ18" s="3" t="n">
        <f aca="false">IF(OR(ISBLANK(AC18),ISBLANK(AB18)),"",(AC18-AB18)*CN18)</f>
        <v>9.44872202921972</v>
      </c>
      <c r="AR18" s="3" t="n">
        <f aca="false">IF(OR(ISBLANK(AE18),ISBLANK(Z18)),"",(AE18-Z18)*CN18)</f>
        <v>6.78614339627746</v>
      </c>
      <c r="AS18" s="3" t="n">
        <f aca="false">IF(OR(ISBLANK(AF18),ISBLANK(AB18)),"",(AF18-AB18)*CN18)</f>
        <v>5.45019249722876</v>
      </c>
      <c r="AT18" s="3" t="n">
        <f aca="false">IF(OR(ISBLANK(AG18),ISBLANK(AD18)),"",(AG18-AD18)*CN18)</f>
        <v>7.80971247927199</v>
      </c>
      <c r="AU18" s="0" t="n">
        <f aca="false">=IF(OR(ISBLANK(AI18),ISBLANK(AH18)),"",(AI18-AH18)*CN18)</f>
        <v>7.70868639823998</v>
      </c>
      <c r="AV18" s="0" t="n">
        <v>7.7587</v>
      </c>
      <c r="AY18" s="0" t="n">
        <f aca="false">IF(OR(ISBLANK(O18),ISBLANK(N18)),"",(O18-N18)*CN18-M18)</f>
        <v>-1.29307026044423</v>
      </c>
      <c r="AZ18" s="0" t="n">
        <f aca="false">IF(OR(ISBLANK(X18),ISBLANK(V18)),"",(X18-V18)*CN18-M18)</f>
        <v>-0.376967574030889</v>
      </c>
      <c r="BA18" s="3" t="n">
        <f aca="false">IF(OR(ISBLANK(X18),ISBLANK(W18)),"",(X18-W18)*CN18-M18)</f>
        <v>1.04738794876771</v>
      </c>
      <c r="BB18" s="3" t="n">
        <f aca="false">IF(OR(ISBLANK(Y18),ISBLANK(V18)),"",(Y18-V18)*CN18-M18)</f>
        <v>-1.04485064089912</v>
      </c>
      <c r="BC18" s="3" t="n">
        <f aca="false">IF(OR(ISBLANK(Y18),ISBLANK(W18)),"",(Y18-W18)*CN18-M18)</f>
        <v>0.379504881899472</v>
      </c>
      <c r="BD18" s="3" t="n">
        <f aca="false">IF(OR(ISBLANK(AA18),ISBLANK(Z18)),"",(AA18-Z18)*CN18-M18)</f>
        <v>0.543913900686866</v>
      </c>
      <c r="BE18" s="3" t="n">
        <f aca="false">IF(OR(ISBLANK(AC18),ISBLANK(AB18)),"",(AC18-AB18)*CN18-M18)</f>
        <v>1.45672202921971</v>
      </c>
      <c r="BF18" s="3" t="n">
        <f aca="false">IF(OR(ISBLANK(AE18),ISBLANK(Z18)),"",(AE18-Z18)*CN18-M18)</f>
        <v>-1.20585660372254</v>
      </c>
      <c r="BG18" s="3" t="n">
        <f aca="false">IF(OR(ISBLANK(AF18),ISBLANK(AB18)),"",(AF18-AB18)*CN18-M18)</f>
        <v>-2.54180750277124</v>
      </c>
      <c r="BH18" s="3" t="n">
        <f aca="false">IF(OR(ISBLANK(AG18),ISBLANK(AD18)),"",(AG18-AD18)*CN18-M18)</f>
        <v>-0.182287520728009</v>
      </c>
      <c r="BI18" s="0" t="n">
        <f aca="false">IF(OR(ISBLANK(AI18),ISBLANK(AH18)),"",(AI18-AH18)*CN18-M18)</f>
        <v>-0.283313601760018</v>
      </c>
      <c r="BJ18" s="0" t="n">
        <f aca="false">IF(ISBLANK(AV18),"",AV18-M18)</f>
        <v>-0.2333</v>
      </c>
      <c r="BM18" s="0" t="n">
        <f aca="false">IF(OR(ISBLANK(O18),ISBLANK(N18)),"",ABS((O18-N18)*CN18-M18))</f>
        <v>1.29307026044423</v>
      </c>
      <c r="BN18" s="0" t="n">
        <f aca="false">IF(OR(ISBLANK(X18),ISBLANK(V18)),"",ABS((X18-V18)*CN18-M18))</f>
        <v>0.376967574030889</v>
      </c>
      <c r="BO18" s="3" t="n">
        <f aca="false">IF(OR(ISBLANK(X18),ISBLANK(W18)),"",ABS((X18-W18)*CN18-M18))</f>
        <v>1.04738794876771</v>
      </c>
      <c r="BP18" s="3" t="n">
        <f aca="false">IF(OR(ISBLANK(Y18),ISBLANK(V18)),"",ABS((Y18-V18)*CN18-M18))</f>
        <v>1.04485064089912</v>
      </c>
      <c r="BQ18" s="3" t="n">
        <f aca="false">IF(OR(ISBLANK(Y18),ISBLANK(W18)),"",ABS((Y18-W18)*CN18-M18))</f>
        <v>0.379504881899472</v>
      </c>
      <c r="BR18" s="3" t="n">
        <f aca="false">IF(OR(ISBLANK(AA18),ISBLANK(Z18)),"",ABS((AA18-Z18)*CN18-M18))</f>
        <v>0.543913900686866</v>
      </c>
      <c r="BS18" s="3" t="n">
        <f aca="false">IF(OR(ISBLANK(AC18),ISBLANK(AB18)),"",ABS((AC18-AB18)*CN18-M18))</f>
        <v>1.45672202921971</v>
      </c>
      <c r="BT18" s="3" t="n">
        <f aca="false">IF(OR(ISBLANK(AE18),ISBLANK(Z18)),"",ABS((AE18-Z18)*CN18-M18))</f>
        <v>1.20585660372254</v>
      </c>
      <c r="BU18" s="3" t="n">
        <f aca="false">IF(OR(ISBLANK(AF18),ISBLANK(AB18)),"",ABS((AF18-AB18)*CN18-M18))</f>
        <v>2.54180750277124</v>
      </c>
      <c r="BV18" s="3" t="n">
        <f aca="false">IF(OR(ISBLANK(AG18),ISBLANK(AD18)),"",ABS((AG18-AD18)*CN18-M18))</f>
        <v>0.182287520728009</v>
      </c>
      <c r="BW18" s="0" t="n">
        <f aca="false">IF(OR(ISBLANK(AI18),ISBLANK(AH18)),"",ABS((AI18-AH18)*CN18-M18))</f>
        <v>0.283313601760018</v>
      </c>
      <c r="BX18" s="0" t="n">
        <f aca="false">IF(ISBLANK(AV18),"",ABS(AV18-M18))</f>
        <v>0.2333</v>
      </c>
      <c r="CA18" s="0" t="n">
        <f aca="false">IF(OR(ISBLANK(O18),ISBLANK(N18)),"",((O18-N18)*CN18-M18)^2)</f>
        <v>1.67203069844532</v>
      </c>
      <c r="CB18" s="0" t="n">
        <f aca="false">IF(OR(ISBLANK(X18),ISBLANK(V18)),"",ABS((X18-V18)*CN18-M18)^2)</f>
        <v>0.142104551870734</v>
      </c>
      <c r="CC18" s="3" t="n">
        <f aca="false">IF(OR(ISBLANK(X18),ISBLANK(W18)),"",ABS((X18-W18)*CN18-M18)^2)</f>
        <v>1.09702151522383</v>
      </c>
      <c r="CD18" s="3" t="n">
        <f aca="false">IF(OR(ISBLANK(Y18),ISBLANK(V18)),"",ABS((Y18-V18)*CN18-M18)^2)</f>
        <v>1.09171286178731</v>
      </c>
      <c r="CE18" s="3" t="n">
        <f aca="false">IF(OR(ISBLANK(Y18),ISBLANK(W18)),"",ABS((Y18-W18)*CN18-M18)^2)</f>
        <v>0.144023955385533</v>
      </c>
      <c r="CF18" s="3" t="n">
        <f aca="false">IF(OR(ISBLANK(AA18),ISBLANK(Z18)),"",ABS((AA18-Z18)*CN18-M18)^2)</f>
        <v>0.295842331360402</v>
      </c>
      <c r="CG18" s="3" t="n">
        <f aca="false">IF(OR(ISBLANK(AC18),ISBLANK(AB18)),"",ABS((AC18-AB18)*CN18-M18)^2)</f>
        <v>2.122039070414</v>
      </c>
      <c r="CH18" s="3" t="n">
        <f aca="false">IF(OR(ISBLANK(AE18),ISBLANK(Z18)),"",ABS((AE18-Z18)*CN18-M18)^2)</f>
        <v>1.45409014874126</v>
      </c>
      <c r="CI18" s="3" t="n">
        <f aca="false">IF(OR(ISBLANK(AF18),ISBLANK(AB18)),"",ABS((AF18-AB18)*CN18-M18)^2)</f>
        <v>6.46078538114419</v>
      </c>
      <c r="CJ18" s="3" t="n">
        <f aca="false">IF(OR(ISBLANK(AG18),ISBLANK(AD18)),"",ABS((AG18-AD18)*CN18-M18)^2)</f>
        <v>0.0332287402131642</v>
      </c>
      <c r="CK18" s="0" t="n">
        <f aca="false">IF(OR(ISBLANK(AI18),ISBLANK(AH18)),"",((AI18-AH18)*CN18-M18)^2)</f>
        <v>0.0802665969422343</v>
      </c>
      <c r="CL18" s="0" t="n">
        <f aca="false">IF(ISBLANK(AV18),"",(AV18-M18)^2)</f>
        <v>0.0544288899999999</v>
      </c>
      <c r="CN18" s="0" t="n">
        <v>27.211386245988</v>
      </c>
    </row>
    <row r="19" customFormat="false" ht="12.8" hidden="false" customHeight="false" outlineLevel="0" collapsed="false">
      <c r="A19" s="1"/>
      <c r="B19" s="6" t="n">
        <v>16</v>
      </c>
      <c r="C19" s="6" t="n">
        <v>4</v>
      </c>
      <c r="D19" s="0" t="n">
        <f aca="false">B19-C19</f>
        <v>12</v>
      </c>
      <c r="E19" s="0" t="s">
        <v>47</v>
      </c>
      <c r="F19" s="0" t="n">
        <v>2</v>
      </c>
      <c r="G19" s="0" t="n">
        <v>13</v>
      </c>
      <c r="H19" s="0" t="s">
        <v>75</v>
      </c>
      <c r="I19" s="0" t="n">
        <v>3</v>
      </c>
      <c r="J19" s="0" t="s">
        <v>71</v>
      </c>
      <c r="K19" s="0" t="s">
        <v>72</v>
      </c>
      <c r="L19" s="0" t="s">
        <v>69</v>
      </c>
      <c r="M19" s="0" t="n">
        <v>4.54</v>
      </c>
      <c r="N19" s="0" t="n">
        <v>-78.04357346</v>
      </c>
      <c r="O19" s="0" t="n">
        <v>-77.9122084048538</v>
      </c>
      <c r="P19" s="0" t="s">
        <v>52</v>
      </c>
      <c r="Q19" s="0" t="n">
        <f aca="false">=IF(ISBLANK(AV19),"",AV19)</f>
        <v>3.6185</v>
      </c>
      <c r="R19" s="0" t="n">
        <v>1</v>
      </c>
      <c r="S19" s="0" t="n">
        <v>2</v>
      </c>
      <c r="T19" s="0" t="n">
        <v>0</v>
      </c>
      <c r="V19" s="0" t="n">
        <v>-78.0724377</v>
      </c>
      <c r="W19" s="0" t="n">
        <v>-78.1247818</v>
      </c>
      <c r="X19" s="0" t="n">
        <v>-77.93630335</v>
      </c>
      <c r="Y19" s="0" t="n">
        <v>-77.94560081</v>
      </c>
      <c r="Z19" s="0" t="n">
        <v>-78.07213863</v>
      </c>
      <c r="AA19" s="0" t="n">
        <v>-77.9106189</v>
      </c>
      <c r="AB19" s="0" t="n">
        <v>-78.12267287</v>
      </c>
      <c r="AC19" s="0" t="n">
        <v>-77.91786554</v>
      </c>
      <c r="AD19" s="0" t="n">
        <v>-78.33678178</v>
      </c>
      <c r="AE19" s="0" t="n">
        <v>-77.9560209</v>
      </c>
      <c r="AF19" s="0" t="n">
        <v>-78.0551253</v>
      </c>
      <c r="AG19" s="0" t="n">
        <v>-78.17647099</v>
      </c>
      <c r="AH19" s="0" t="n">
        <v>-78.33141609</v>
      </c>
      <c r="AI19" s="0" t="n">
        <v>-78.17444572</v>
      </c>
      <c r="AK19" s="0" t="n">
        <f aca="false">IF(OR(ISBLANK(O19),ISBLANK(N19)),"",(O19-N19)*CN19)</f>
        <v>3.57462525480889</v>
      </c>
      <c r="AL19" s="0" t="n">
        <f aca="false">IF(OR(ISBLANK(X19),ISBLANK(V19)),"",(X19-V19)*CN19)</f>
        <v>3.70440437919629</v>
      </c>
      <c r="AM19" s="3" t="n">
        <f aca="false">IF(OR(ISBLANK(X19),ISBLANK(W19)),"",(X19-W19)*CN19)</f>
        <v>5.12875990199489</v>
      </c>
      <c r="AN19" s="3" t="n">
        <f aca="false">IF(OR(ISBLANK(Y19),ISBLANK(V19)),"",(Y19-V19)*CN19)</f>
        <v>3.4514076040297</v>
      </c>
      <c r="AO19" s="3" t="n">
        <f aca="false">IF(OR(ISBLANK(Y19),ISBLANK(W19)),"",(Y19-W19)*CN19)</f>
        <v>4.87576312682829</v>
      </c>
      <c r="AP19" s="3" t="n">
        <f aca="false">IF(OR(ISBLANK(AA19),ISBLANK(Z19)),"",(AA19-Z19)*CN19)</f>
        <v>4.39517575937756</v>
      </c>
      <c r="AQ19" s="3" t="n">
        <f aca="false">IF(OR(ISBLANK(AC19),ISBLANK(AB19)),"",(AC19-AB19)*CN19)</f>
        <v>5.57309136263975</v>
      </c>
      <c r="AR19" s="3" t="n">
        <f aca="false">IF(OR(ISBLANK(AE19),ISBLANK(Z19)),"",(AE19-Z19)*CN19)</f>
        <v>3.15972440103732</v>
      </c>
      <c r="AS19" s="3" t="n">
        <f aca="false">IF(OR(ISBLANK(AF19),ISBLANK(AB19)),"",(AF19-AB19)*CN19)</f>
        <v>1.83806301724797</v>
      </c>
      <c r="AT19" s="3" t="n">
        <f aca="false">IF(OR(ISBLANK(AG19),ISBLANK(AD19)),"",(AG19-AD19)*CN19)</f>
        <v>4.36227882608939</v>
      </c>
      <c r="AU19" s="0" t="n">
        <f aca="false">=IF(OR(ISBLANK(AI19),ISBLANK(AH19)),"",(AI19-AH19)*CN19)</f>
        <v>4.27138136724593</v>
      </c>
      <c r="AV19" s="0" t="n">
        <v>3.6185</v>
      </c>
      <c r="AY19" s="0" t="n">
        <f aca="false">IF(OR(ISBLANK(O19),ISBLANK(N19)),"",(O19-N19)*CN19-M19)</f>
        <v>-0.965374745191111</v>
      </c>
      <c r="AZ19" s="0" t="n">
        <f aca="false">IF(OR(ISBLANK(X19),ISBLANK(V19)),"",(X19-V19)*CN19-M19)</f>
        <v>-0.835595620803705</v>
      </c>
      <c r="BA19" s="3" t="n">
        <f aca="false">IF(OR(ISBLANK(X19),ISBLANK(W19)),"",(X19-W19)*CN19-M19)</f>
        <v>0.588759901994891</v>
      </c>
      <c r="BB19" s="3" t="n">
        <f aca="false">IF(OR(ISBLANK(Y19),ISBLANK(V19)),"",(Y19-V19)*CN19-M19)</f>
        <v>-1.0885923959703</v>
      </c>
      <c r="BC19" s="3" t="n">
        <f aca="false">IF(OR(ISBLANK(Y19),ISBLANK(W19)),"",(Y19-W19)*CN19-M19)</f>
        <v>0.335763126828292</v>
      </c>
      <c r="BD19" s="3" t="n">
        <f aca="false">IF(OR(ISBLANK(AA19),ISBLANK(Z19)),"",(AA19-Z19)*CN19-M19)</f>
        <v>-0.144824240622444</v>
      </c>
      <c r="BE19" s="3" t="n">
        <f aca="false">IF(OR(ISBLANK(AC19),ISBLANK(AB19)),"",(AC19-AB19)*CN19-M19)</f>
        <v>1.03309136263975</v>
      </c>
      <c r="BF19" s="3" t="n">
        <f aca="false">IF(OR(ISBLANK(AE19),ISBLANK(Z19)),"",(AE19-Z19)*CN19-M19)</f>
        <v>-1.38027559896268</v>
      </c>
      <c r="BG19" s="3" t="n">
        <f aca="false">IF(OR(ISBLANK(AF19),ISBLANK(AB19)),"",(AF19-AB19)*CN19-M19)</f>
        <v>-2.70193698275203</v>
      </c>
      <c r="BH19" s="3" t="n">
        <f aca="false">IF(OR(ISBLANK(AG19),ISBLANK(AD19)),"",(AG19-AD19)*CN19-M19)</f>
        <v>-0.177721173910613</v>
      </c>
      <c r="BI19" s="0" t="n">
        <f aca="false">IF(OR(ISBLANK(AI19),ISBLANK(AH19)),"",(AI19-AH19)*CN19-M19)</f>
        <v>-0.268618632754068</v>
      </c>
      <c r="BJ19" s="0" t="n">
        <f aca="false">IF(ISBLANK(AV19),"",AV19-M19)</f>
        <v>-0.9215</v>
      </c>
      <c r="BM19" s="0" t="n">
        <f aca="false">IF(OR(ISBLANK(O19),ISBLANK(N19)),"",ABS((O19-N19)*CN19-M19))</f>
        <v>0.965374745191111</v>
      </c>
      <c r="BN19" s="0" t="n">
        <f aca="false">IF(OR(ISBLANK(X19),ISBLANK(V19)),"",ABS((X19-V19)*CN19-M19))</f>
        <v>0.835595620803705</v>
      </c>
      <c r="BO19" s="3" t="n">
        <f aca="false">IF(OR(ISBLANK(X19),ISBLANK(W19)),"",ABS((X19-W19)*CN19-M19))</f>
        <v>0.588759901994891</v>
      </c>
      <c r="BP19" s="3" t="n">
        <f aca="false">IF(OR(ISBLANK(Y19),ISBLANK(V19)),"",ABS((Y19-V19)*CN19-M19))</f>
        <v>1.0885923959703</v>
      </c>
      <c r="BQ19" s="3" t="n">
        <f aca="false">IF(OR(ISBLANK(Y19),ISBLANK(W19)),"",ABS((Y19-W19)*CN19-M19))</f>
        <v>0.335763126828292</v>
      </c>
      <c r="BR19" s="3" t="n">
        <f aca="false">IF(OR(ISBLANK(AA19),ISBLANK(Z19)),"",ABS((AA19-Z19)*CN19-M19))</f>
        <v>0.144824240622444</v>
      </c>
      <c r="BS19" s="3" t="n">
        <f aca="false">IF(OR(ISBLANK(AC19),ISBLANK(AB19)),"",ABS((AC19-AB19)*CN19-M19))</f>
        <v>1.03309136263975</v>
      </c>
      <c r="BT19" s="3" t="n">
        <f aca="false">IF(OR(ISBLANK(AE19),ISBLANK(Z19)),"",ABS((AE19-Z19)*CN19-M19))</f>
        <v>1.38027559896268</v>
      </c>
      <c r="BU19" s="3" t="n">
        <f aca="false">IF(OR(ISBLANK(AF19),ISBLANK(AB19)),"",ABS((AF19-AB19)*CN19-M19))</f>
        <v>2.70193698275203</v>
      </c>
      <c r="BV19" s="3" t="n">
        <f aca="false">IF(OR(ISBLANK(AG19),ISBLANK(AD19)),"",ABS((AG19-AD19)*CN19-M19))</f>
        <v>0.177721173910613</v>
      </c>
      <c r="BW19" s="0" t="n">
        <f aca="false">IF(OR(ISBLANK(AI19),ISBLANK(AH19)),"",ABS((AI19-AH19)*CN19-M19))</f>
        <v>0.268618632754068</v>
      </c>
      <c r="BX19" s="0" t="n">
        <f aca="false">IF(ISBLANK(AV19),"",ABS(AV19-M19))</f>
        <v>0.9215</v>
      </c>
      <c r="CA19" s="0" t="n">
        <f aca="false">IF(OR(ISBLANK(O19),ISBLANK(N19)),"",((O19-N19)*CN19-M19)^2)</f>
        <v>0.931948398652803</v>
      </c>
      <c r="CB19" s="0" t="n">
        <f aca="false">IF(OR(ISBLANK(X19),ISBLANK(V19)),"",ABS((X19-V19)*CN19-M19)^2)</f>
        <v>0.69822004150633</v>
      </c>
      <c r="CC19" s="3" t="n">
        <f aca="false">IF(OR(ISBLANK(X19),ISBLANK(W19)),"",ABS((X19-W19)*CN19-M19)^2)</f>
        <v>0.346638222197033</v>
      </c>
      <c r="CD19" s="3" t="n">
        <f aca="false">IF(OR(ISBLANK(Y19),ISBLANK(V19)),"",ABS((Y19-V19)*CN19-M19)^2)</f>
        <v>1.18503340456437</v>
      </c>
      <c r="CE19" s="3" t="n">
        <f aca="false">IF(OR(ISBLANK(Y19),ISBLANK(W19)),"",ABS((Y19-W19)*CN19-M19)^2)</f>
        <v>0.112736877337512</v>
      </c>
      <c r="CF19" s="3" t="n">
        <f aca="false">IF(OR(ISBLANK(AA19),ISBLANK(Z19)),"",ABS((AA19-Z19)*CN19-M19)^2)</f>
        <v>0.0209740606718677</v>
      </c>
      <c r="CG19" s="3" t="n">
        <f aca="false">IF(OR(ISBLANK(AC19),ISBLANK(AB19)),"",ABS((AC19-AB19)*CN19-M19)^2)</f>
        <v>1.06727776356086</v>
      </c>
      <c r="CH19" s="3" t="n">
        <f aca="false">IF(OR(ISBLANK(AE19),ISBLANK(Z19)),"",ABS((AE19-Z19)*CN19-M19)^2)</f>
        <v>1.90516072909177</v>
      </c>
      <c r="CI19" s="3" t="n">
        <f aca="false">IF(OR(ISBLANK(AF19),ISBLANK(AB19)),"",ABS((AF19-AB19)*CN19-M19)^2)</f>
        <v>7.30046345876315</v>
      </c>
      <c r="CJ19" s="3" t="n">
        <f aca="false">IF(OR(ISBLANK(AG19),ISBLANK(AD19)),"",ABS((AG19-AD19)*CN19-M19)^2)</f>
        <v>0.0315848156561664</v>
      </c>
      <c r="CK19" s="0" t="n">
        <f aca="false">IF(OR(ISBLANK(AI19),ISBLANK(AH19)),"",((AI19-AH19)*CN19-M19)^2)</f>
        <v>0.0721559698626648</v>
      </c>
      <c r="CL19" s="0" t="n">
        <f aca="false">IF(ISBLANK(AV19),"",(AV19-M19)^2)</f>
        <v>0.84916225</v>
      </c>
      <c r="CN19" s="0" t="n">
        <v>27.211386245988</v>
      </c>
    </row>
    <row r="20" customFormat="false" ht="12.8" hidden="false" customHeight="false" outlineLevel="0" collapsed="false">
      <c r="A20" s="1"/>
      <c r="B20" s="6" t="n">
        <v>16</v>
      </c>
      <c r="C20" s="6" t="n">
        <v>4</v>
      </c>
      <c r="D20" s="0" t="n">
        <f aca="false">B20-C20</f>
        <v>12</v>
      </c>
      <c r="E20" s="0" t="s">
        <v>47</v>
      </c>
      <c r="F20" s="0" t="n">
        <v>2</v>
      </c>
      <c r="G20" s="0" t="n">
        <v>13</v>
      </c>
      <c r="H20" s="0" t="s">
        <v>76</v>
      </c>
      <c r="I20" s="0" t="n">
        <v>3</v>
      </c>
      <c r="J20" s="0" t="s">
        <v>49</v>
      </c>
      <c r="K20" s="0" t="s">
        <v>68</v>
      </c>
      <c r="L20" s="0" t="s">
        <v>69</v>
      </c>
      <c r="M20" s="0" t="n">
        <v>7.18</v>
      </c>
      <c r="N20" s="0" t="n">
        <v>-78.04357346</v>
      </c>
      <c r="O20" s="0" t="n">
        <v>-77.8247081355107</v>
      </c>
      <c r="P20" s="0" t="s">
        <v>52</v>
      </c>
      <c r="Q20" s="0" t="n">
        <f aca="false">=IF(ISBLANK(AV20),"",AV20)</f>
        <v>6.9212</v>
      </c>
      <c r="R20" s="0" t="n">
        <v>2</v>
      </c>
      <c r="S20" s="0" t="n">
        <v>2</v>
      </c>
      <c r="T20" s="0" t="n">
        <v>1</v>
      </c>
      <c r="V20" s="0" t="n">
        <v>-78.0724377</v>
      </c>
      <c r="W20" s="0" t="n">
        <v>-78.1247818</v>
      </c>
      <c r="X20" s="0" t="n">
        <v>-77.82215596</v>
      </c>
      <c r="Y20" s="0" t="n">
        <v>-77.84607625</v>
      </c>
      <c r="Z20" s="0" t="n">
        <v>-78.07213863</v>
      </c>
      <c r="AA20" s="0" t="n">
        <v>-77.78922762</v>
      </c>
      <c r="AB20" s="0" t="n">
        <v>-78.12267287</v>
      </c>
      <c r="AC20" s="0" t="n">
        <v>-77.80477839</v>
      </c>
      <c r="AD20" s="0" t="n">
        <v>-78.33678178</v>
      </c>
      <c r="AE20" s="0" t="n">
        <v>-77.85162049</v>
      </c>
      <c r="AF20" s="0" t="n">
        <v>-77.95257456</v>
      </c>
      <c r="AG20" s="0" t="n">
        <v>-78.07924671</v>
      </c>
      <c r="AH20" s="0" t="n">
        <v>-78.33141609</v>
      </c>
      <c r="AI20" s="0" t="n">
        <v>-78.07752137</v>
      </c>
      <c r="AK20" s="0" t="n">
        <f aca="false">IF(OR(ISBLANK(O20),ISBLANK(N20)),"",(O20-N20)*CN20)</f>
        <v>5.95562888053185</v>
      </c>
      <c r="AL20" s="0" t="n">
        <f aca="false">IF(OR(ISBLANK(X20),ISBLANK(V20)),"",(X20-V20)*CN20)</f>
        <v>6.81051309745771</v>
      </c>
      <c r="AM20" s="3" t="n">
        <f aca="false">IF(OR(ISBLANK(X20),ISBLANK(W20)),"",(X20-W20)*CN20)</f>
        <v>8.2348686202563</v>
      </c>
      <c r="AN20" s="3" t="n">
        <f aca="false">IF(OR(ISBLANK(Y20),ISBLANK(V20)),"",(Y20-V20)*CN20)</f>
        <v>6.15960884715187</v>
      </c>
      <c r="AO20" s="3" t="n">
        <f aca="false">IF(OR(ISBLANK(Y20),ISBLANK(W20)),"",(Y20-W20)*CN20)</f>
        <v>7.58396436995047</v>
      </c>
      <c r="AP20" s="3" t="n">
        <f aca="false">IF(OR(ISBLANK(AA20),ISBLANK(Z20)),"",(AA20-Z20)*CN20)</f>
        <v>7.69840076635236</v>
      </c>
      <c r="AQ20" s="3" t="n">
        <f aca="false">IF(OR(ISBLANK(AC20),ISBLANK(AB20)),"",(AC20-AB20)*CN20)</f>
        <v>8.65034948074769</v>
      </c>
      <c r="AR20" s="3" t="n">
        <f aca="false">IF(OR(ISBLANK(AE20),ISBLANK(Z20)),"",(AE20-Z20)*CN20)</f>
        <v>6.00060428178674</v>
      </c>
      <c r="AS20" s="3" t="n">
        <f aca="false">IF(OR(ISBLANK(AF20),ISBLANK(AB20)),"",(AF20-AB20)*CN20)</f>
        <v>4.62861081319981</v>
      </c>
      <c r="AT20" s="3" t="n">
        <f aca="false">IF(OR(ISBLANK(AG20),ISBLANK(AD20)),"",(AG20-AD20)*CN20)</f>
        <v>7.00788626165725</v>
      </c>
      <c r="AU20" s="0" t="n">
        <f aca="false">=IF(OR(ISBLANK(AI20),ISBLANK(AH20)),"",(AI20-AH20)*CN20)</f>
        <v>6.90882729173712</v>
      </c>
      <c r="AV20" s="0" t="n">
        <v>6.9212</v>
      </c>
      <c r="AY20" s="0" t="n">
        <f aca="false">IF(OR(ISBLANK(O20),ISBLANK(N20)),"",(O20-N20)*CN20-M20)</f>
        <v>-1.22437111946815</v>
      </c>
      <c r="AZ20" s="0" t="n">
        <f aca="false">IF(OR(ISBLANK(X20),ISBLANK(V20)),"",(X20-V20)*CN20-M20)</f>
        <v>-0.369486902542294</v>
      </c>
      <c r="BA20" s="3" t="n">
        <f aca="false">IF(OR(ISBLANK(X20),ISBLANK(W20)),"",(X20-W20)*CN20-M20)</f>
        <v>1.0548686202563</v>
      </c>
      <c r="BB20" s="3" t="n">
        <f aca="false">IF(OR(ISBLANK(Y20),ISBLANK(V20)),"",(Y20-V20)*CN20-M20)</f>
        <v>-1.02039115284813</v>
      </c>
      <c r="BC20" s="3" t="n">
        <f aca="false">IF(OR(ISBLANK(Y20),ISBLANK(W20)),"",(Y20-W20)*CN20-M20)</f>
        <v>0.403964369950466</v>
      </c>
      <c r="BD20" s="3" t="n">
        <f aca="false">IF(OR(ISBLANK(AA20),ISBLANK(Z20)),"",(AA20-Z20)*CN20-M20)</f>
        <v>0.518400766352364</v>
      </c>
      <c r="BE20" s="3" t="n">
        <f aca="false">IF(OR(ISBLANK(AC20),ISBLANK(AB20)),"",(AC20-AB20)*CN20-M20)</f>
        <v>1.47034948074769</v>
      </c>
      <c r="BF20" s="3" t="n">
        <f aca="false">IF(OR(ISBLANK(AE20),ISBLANK(Z20)),"",(AE20-Z20)*CN20-M20)</f>
        <v>-1.17939571821326</v>
      </c>
      <c r="BG20" s="3" t="n">
        <f aca="false">IF(OR(ISBLANK(AF20),ISBLANK(AB20)),"",(AF20-AB20)*CN20-M20)</f>
        <v>-2.55138918680019</v>
      </c>
      <c r="BH20" s="3" t="n">
        <f aca="false">IF(OR(ISBLANK(AG20),ISBLANK(AD20)),"",(AG20-AD20)*CN20-M20)</f>
        <v>-0.172113738342749</v>
      </c>
      <c r="BI20" s="0" t="n">
        <f aca="false">IF(OR(ISBLANK(AI20),ISBLANK(AH20)),"",(AI20-AH20)*CN20-M20)</f>
        <v>-0.271172708262883</v>
      </c>
      <c r="BJ20" s="0" t="n">
        <f aca="false">IF(ISBLANK(AV20),"",AV20-M20)</f>
        <v>-0.2588</v>
      </c>
      <c r="BM20" s="0" t="n">
        <f aca="false">IF(OR(ISBLANK(O20),ISBLANK(N20)),"",ABS((O20-N20)*CN20-M20))</f>
        <v>1.22437111946815</v>
      </c>
      <c r="BN20" s="0" t="n">
        <f aca="false">IF(OR(ISBLANK(X20),ISBLANK(V20)),"",ABS((X20-V20)*CN20-M20))</f>
        <v>0.369486902542294</v>
      </c>
      <c r="BO20" s="3" t="n">
        <f aca="false">IF(OR(ISBLANK(X20),ISBLANK(W20)),"",ABS((X20-W20)*CN20-M20))</f>
        <v>1.0548686202563</v>
      </c>
      <c r="BP20" s="3" t="n">
        <f aca="false">IF(OR(ISBLANK(Y20),ISBLANK(V20)),"",ABS((Y20-V20)*CN20-M20))</f>
        <v>1.02039115284813</v>
      </c>
      <c r="BQ20" s="3" t="n">
        <f aca="false">IF(OR(ISBLANK(Y20),ISBLANK(W20)),"",ABS((Y20-W20)*CN20-M20))</f>
        <v>0.403964369950466</v>
      </c>
      <c r="BR20" s="3" t="n">
        <f aca="false">IF(OR(ISBLANK(AA20),ISBLANK(Z20)),"",ABS((AA20-Z20)*CN20-M20))</f>
        <v>0.518400766352364</v>
      </c>
      <c r="BS20" s="3" t="n">
        <f aca="false">IF(OR(ISBLANK(AC20),ISBLANK(AB20)),"",ABS((AC20-AB20)*CN20-M20))</f>
        <v>1.47034948074769</v>
      </c>
      <c r="BT20" s="3" t="n">
        <f aca="false">IF(OR(ISBLANK(AE20),ISBLANK(Z20)),"",ABS((AE20-Z20)*CN20-M20))</f>
        <v>1.17939571821326</v>
      </c>
      <c r="BU20" s="3" t="n">
        <f aca="false">IF(OR(ISBLANK(AF20),ISBLANK(AB20)),"",ABS((AF20-AB20)*CN20-M20))</f>
        <v>2.55138918680019</v>
      </c>
      <c r="BV20" s="3" t="n">
        <f aca="false">IF(OR(ISBLANK(AG20),ISBLANK(AD20)),"",ABS((AG20-AD20)*CN20-M20))</f>
        <v>0.172113738342749</v>
      </c>
      <c r="BW20" s="0" t="n">
        <f aca="false">IF(OR(ISBLANK(AI20),ISBLANK(AH20)),"",ABS((AI20-AH20)*CN20-M20))</f>
        <v>0.271172708262883</v>
      </c>
      <c r="BX20" s="0" t="n">
        <f aca="false">IF(ISBLANK(AV20),"",ABS(AV20-M20))</f>
        <v>0.2588</v>
      </c>
      <c r="CA20" s="0" t="n">
        <f aca="false">IF(OR(ISBLANK(O20),ISBLANK(N20)),"",((O20-N20)*CN20-M20)^2)</f>
        <v>1.49908463818769</v>
      </c>
      <c r="CB20" s="0" t="n">
        <f aca="false">IF(OR(ISBLANK(X20),ISBLANK(V20)),"",ABS((X20-V20)*CN20-M20)^2)</f>
        <v>0.136520571150298</v>
      </c>
      <c r="CC20" s="3" t="n">
        <f aca="false">IF(OR(ISBLANK(X20),ISBLANK(W20)),"",ABS((X20-W20)*CN20-M20)^2)</f>
        <v>1.11274780600144</v>
      </c>
      <c r="CD20" s="3" t="n">
        <f aca="false">IF(OR(ISBLANK(Y20),ISBLANK(V20)),"",ABS((Y20-V20)*CN20-M20)^2)</f>
        <v>1.04119810481074</v>
      </c>
      <c r="CE20" s="3" t="n">
        <f aca="false">IF(OR(ISBLANK(Y20),ISBLANK(W20)),"",ABS((Y20-W20)*CN20-M20)^2)</f>
        <v>0.163187212189477</v>
      </c>
      <c r="CF20" s="3" t="n">
        <f aca="false">IF(OR(ISBLANK(AA20),ISBLANK(Z20)),"",ABS((AA20-Z20)*CN20-M20)^2)</f>
        <v>0.268739354554719</v>
      </c>
      <c r="CG20" s="3" t="n">
        <f aca="false">IF(OR(ISBLANK(AC20),ISBLANK(AB20)),"",ABS((AC20-AB20)*CN20-M20)^2)</f>
        <v>2.161927595535</v>
      </c>
      <c r="CH20" s="3" t="n">
        <f aca="false">IF(OR(ISBLANK(AE20),ISBLANK(Z20)),"",ABS((AE20-Z20)*CN20-M20)^2)</f>
        <v>1.39097426013977</v>
      </c>
      <c r="CI20" s="3" t="n">
        <f aca="false">IF(OR(ISBLANK(AF20),ISBLANK(AB20)),"",ABS((AF20-AB20)*CN20-M20)^2)</f>
        <v>6.50958678252094</v>
      </c>
      <c r="CJ20" s="3" t="n">
        <f aca="false">IF(OR(ISBLANK(AG20),ISBLANK(AD20)),"",ABS((AG20-AD20)*CN20-M20)^2)</f>
        <v>0.0296231389263163</v>
      </c>
      <c r="CK20" s="0" t="n">
        <f aca="false">IF(OR(ISBLANK(AI20),ISBLANK(AH20)),"",((AI20-AH20)*CN20-M20)^2)</f>
        <v>0.0735346377066267</v>
      </c>
      <c r="CL20" s="0" t="n">
        <f aca="false">IF(ISBLANK(AV20),"",(AV20-M20)^2)</f>
        <v>0.06697744</v>
      </c>
      <c r="CN20" s="0" t="n">
        <v>27.211386245988</v>
      </c>
    </row>
    <row r="21" customFormat="false" ht="12.8" hidden="false" customHeight="false" outlineLevel="0" collapsed="false">
      <c r="A21" s="1"/>
      <c r="B21" s="6" t="n">
        <v>16</v>
      </c>
      <c r="C21" s="6" t="n">
        <v>4</v>
      </c>
      <c r="D21" s="0" t="n">
        <f aca="false">B21-C21</f>
        <v>12</v>
      </c>
      <c r="E21" s="0" t="s">
        <v>47</v>
      </c>
      <c r="F21" s="0" t="n">
        <v>2</v>
      </c>
      <c r="G21" s="0" t="n">
        <v>13</v>
      </c>
      <c r="H21" s="0" t="s">
        <v>77</v>
      </c>
      <c r="I21" s="0" t="n">
        <v>3</v>
      </c>
      <c r="J21" s="0" t="s">
        <v>49</v>
      </c>
      <c r="K21" s="0" t="s">
        <v>74</v>
      </c>
      <c r="L21" s="0" t="s">
        <v>69</v>
      </c>
      <c r="M21" s="0" t="n">
        <v>7.94</v>
      </c>
      <c r="N21" s="0" t="n">
        <v>-78.04357346</v>
      </c>
      <c r="O21" s="0" t="n">
        <v>-77.7988808242398</v>
      </c>
      <c r="P21" s="0" t="s">
        <v>52</v>
      </c>
      <c r="Q21" s="0" t="n">
        <f aca="false">=IF(ISBLANK(AV21),"",AV21)</f>
        <v>7.6649</v>
      </c>
      <c r="R21" s="0" t="n">
        <v>3</v>
      </c>
      <c r="S21" s="0" t="n">
        <v>2</v>
      </c>
      <c r="T21" s="0" t="n">
        <v>2</v>
      </c>
      <c r="V21" s="0" t="n">
        <v>-78.0724377</v>
      </c>
      <c r="W21" s="0" t="n">
        <v>-78.1247818</v>
      </c>
      <c r="X21" s="0" t="n">
        <v>-77.79495887</v>
      </c>
      <c r="Y21" s="0" t="n">
        <v>-77.81892505</v>
      </c>
      <c r="Z21" s="0" t="n">
        <v>-78.07213863</v>
      </c>
      <c r="AA21" s="0" t="n">
        <v>-77.76189437</v>
      </c>
      <c r="AB21" s="0" t="n">
        <v>-78.12267287</v>
      </c>
      <c r="AC21" s="0" t="n">
        <v>-77.7777409</v>
      </c>
      <c r="AD21" s="0" t="n">
        <v>-78.33678178</v>
      </c>
      <c r="AE21" s="0" t="n">
        <v>-77.82455965</v>
      </c>
      <c r="AF21" s="0" t="n">
        <v>-77.92489008</v>
      </c>
      <c r="AG21" s="0" t="n">
        <v>-78.05150841</v>
      </c>
      <c r="AH21" s="0" t="n">
        <v>-78.33141609</v>
      </c>
      <c r="AI21" s="0" t="n">
        <v>-78.04987223</v>
      </c>
      <c r="AK21" s="0" t="n">
        <f aca="false">IF(OR(ISBLANK(O21),ISBLANK(N21)),"",(O21-N21)*CN21)</f>
        <v>6.65842582321972</v>
      </c>
      <c r="AL21" s="0" t="n">
        <f aca="false">IF(OR(ISBLANK(X21),ISBLANK(V21)),"",(X21-V21)*CN21)</f>
        <v>7.55058361821464</v>
      </c>
      <c r="AM21" s="3" t="n">
        <f aca="false">IF(OR(ISBLANK(X21),ISBLANK(W21)),"",(X21-W21)*CN21)</f>
        <v>8.97493914101324</v>
      </c>
      <c r="AN21" s="3" t="n">
        <f aca="false">IF(OR(ISBLANK(Y21),ISBLANK(V21)),"",(Y21-V21)*CN21)</f>
        <v>6.89843063739371</v>
      </c>
      <c r="AO21" s="3" t="n">
        <f aca="false">IF(OR(ISBLANK(Y21),ISBLANK(W21)),"",(Y21-W21)*CN21)</f>
        <v>8.32278616019231</v>
      </c>
      <c r="AP21" s="3" t="n">
        <f aca="false">IF(OR(ISBLANK(AA21),ISBLANK(Z21)),"",(AA21-Z21)*CN21)</f>
        <v>8.44217638946085</v>
      </c>
      <c r="AQ21" s="3" t="n">
        <f aca="false">IF(OR(ISBLANK(AC21),ISBLANK(AB21)),"",(AC21-AB21)*CN21)</f>
        <v>9.38607706425967</v>
      </c>
      <c r="AR21" s="3" t="n">
        <f aca="false">IF(OR(ISBLANK(AE21),ISBLANK(Z21)),"",(AE21-Z21)*CN21)</f>
        <v>6.73696725116774</v>
      </c>
      <c r="AS21" s="3" t="n">
        <f aca="false">IF(OR(ISBLANK(AF21),ISBLANK(AB21)),"",(AF21-AB21)*CN21)</f>
        <v>5.38194389149927</v>
      </c>
      <c r="AT21" s="3" t="n">
        <f aca="false">IF(OR(ISBLANK(AG21),ISBLANK(AD21)),"",(AG21-AD21)*CN21)</f>
        <v>7.76268385676461</v>
      </c>
      <c r="AU21" s="0" t="n">
        <f aca="false">=IF(OR(ISBLANK(AI21),ISBLANK(AH21)),"",(AI21-AH21)*CN21)</f>
        <v>7.66119871964635</v>
      </c>
      <c r="AV21" s="0" t="n">
        <v>7.6649</v>
      </c>
      <c r="AY21" s="0" t="n">
        <f aca="false">IF(OR(ISBLANK(O21),ISBLANK(N21)),"",(O21-N21)*CN21-M21)</f>
        <v>-1.28157417678028</v>
      </c>
      <c r="AZ21" s="0" t="n">
        <f aca="false">IF(OR(ISBLANK(X21),ISBLANK(V21)),"",(X21-V21)*CN21-M21)</f>
        <v>-0.389416381785359</v>
      </c>
      <c r="BA21" s="3" t="n">
        <f aca="false">IF(OR(ISBLANK(X21),ISBLANK(W21)),"",(X21-W21)*CN21-M21)</f>
        <v>1.03493914101324</v>
      </c>
      <c r="BB21" s="3" t="n">
        <f aca="false">IF(OR(ISBLANK(Y21),ISBLANK(V21)),"",(Y21-V21)*CN21-M21)</f>
        <v>-1.04156936260629</v>
      </c>
      <c r="BC21" s="3" t="n">
        <f aca="false">IF(OR(ISBLANK(Y21),ISBLANK(W21)),"",(Y21-W21)*CN21-M21)</f>
        <v>0.382786160192306</v>
      </c>
      <c r="BD21" s="3" t="n">
        <f aca="false">IF(OR(ISBLANK(AA21),ISBLANK(Z21)),"",(AA21-Z21)*CN21-M21)</f>
        <v>0.502176389460849</v>
      </c>
      <c r="BE21" s="3" t="n">
        <f aca="false">IF(OR(ISBLANK(AC21),ISBLANK(AB21)),"",(AC21-AB21)*CN21-M21)</f>
        <v>1.44607706425967</v>
      </c>
      <c r="BF21" s="3" t="n">
        <f aca="false">IF(OR(ISBLANK(AE21),ISBLANK(Z21)),"",(AE21-Z21)*CN21-M21)</f>
        <v>-1.20303274883226</v>
      </c>
      <c r="BG21" s="3" t="n">
        <f aca="false">IF(OR(ISBLANK(AF21),ISBLANK(AB21)),"",(AF21-AB21)*CN21-M21)</f>
        <v>-2.55805610850073</v>
      </c>
      <c r="BH21" s="3" t="n">
        <f aca="false">IF(OR(ISBLANK(AG21),ISBLANK(AD21)),"",(AG21-AD21)*CN21-M21)</f>
        <v>-0.177316143235389</v>
      </c>
      <c r="BI21" s="0" t="n">
        <f aca="false">IF(OR(ISBLANK(AI21),ISBLANK(AH21)),"",(AI21-AH21)*CN21-M21)</f>
        <v>-0.278801280353648</v>
      </c>
      <c r="BJ21" s="0" t="n">
        <f aca="false">IF(ISBLANK(AV21),"",AV21-M21)</f>
        <v>-0.2751</v>
      </c>
      <c r="BM21" s="0" t="n">
        <f aca="false">IF(OR(ISBLANK(O21),ISBLANK(N21)),"",ABS((O21-N21)*CN21-M21))</f>
        <v>1.28157417678028</v>
      </c>
      <c r="BN21" s="0" t="n">
        <f aca="false">IF(OR(ISBLANK(X21),ISBLANK(V21)),"",ABS((X21-V21)*CN21-M21))</f>
        <v>0.389416381785359</v>
      </c>
      <c r="BO21" s="3" t="n">
        <f aca="false">IF(OR(ISBLANK(X21),ISBLANK(W21)),"",ABS((X21-W21)*CN21-M21))</f>
        <v>1.03493914101324</v>
      </c>
      <c r="BP21" s="3" t="n">
        <f aca="false">IF(OR(ISBLANK(Y21),ISBLANK(V21)),"",ABS((Y21-V21)*CN21-M21))</f>
        <v>1.04156936260629</v>
      </c>
      <c r="BQ21" s="3" t="n">
        <f aca="false">IF(OR(ISBLANK(Y21),ISBLANK(W21)),"",ABS((Y21-W21)*CN21-M21))</f>
        <v>0.382786160192306</v>
      </c>
      <c r="BR21" s="3" t="n">
        <f aca="false">IF(OR(ISBLANK(AA21),ISBLANK(Z21)),"",ABS((AA21-Z21)*CN21-M21))</f>
        <v>0.502176389460849</v>
      </c>
      <c r="BS21" s="3" t="n">
        <f aca="false">IF(OR(ISBLANK(AC21),ISBLANK(AB21)),"",ABS((AC21-AB21)*CN21-M21))</f>
        <v>1.44607706425967</v>
      </c>
      <c r="BT21" s="3" t="n">
        <f aca="false">IF(OR(ISBLANK(AE21),ISBLANK(Z21)),"",ABS((AE21-Z21)*CN21-M21))</f>
        <v>1.20303274883226</v>
      </c>
      <c r="BU21" s="3" t="n">
        <f aca="false">IF(OR(ISBLANK(AF21),ISBLANK(AB21)),"",ABS((AF21-AB21)*CN21-M21))</f>
        <v>2.55805610850073</v>
      </c>
      <c r="BV21" s="3" t="n">
        <f aca="false">IF(OR(ISBLANK(AG21),ISBLANK(AD21)),"",ABS((AG21-AD21)*CN21-M21))</f>
        <v>0.177316143235389</v>
      </c>
      <c r="BW21" s="0" t="n">
        <f aca="false">IF(OR(ISBLANK(AI21),ISBLANK(AH21)),"",ABS((AI21-AH21)*CN21-M21))</f>
        <v>0.278801280353648</v>
      </c>
      <c r="BX21" s="0" t="n">
        <f aca="false">IF(ISBLANK(AV21),"",ABS(AV21-M21))</f>
        <v>0.2751</v>
      </c>
      <c r="CA21" s="0" t="n">
        <f aca="false">IF(OR(ISBLANK(O21),ISBLANK(N21)),"",((O21-N21)*CN21-M21)^2)</f>
        <v>1.64243237059005</v>
      </c>
      <c r="CB21" s="0" t="n">
        <f aca="false">IF(OR(ISBLANK(X21),ISBLANK(V21)),"",ABS((X21-V21)*CN21-M21)^2)</f>
        <v>0.1516451184028</v>
      </c>
      <c r="CC21" s="3" t="n">
        <f aca="false">IF(OR(ISBLANK(X21),ISBLANK(W21)),"",ABS((X21-W21)*CN21-M21)^2)</f>
        <v>1.07109902560122</v>
      </c>
      <c r="CD21" s="3" t="n">
        <f aca="false">IF(OR(ISBLANK(Y21),ISBLANK(V21)),"",ABS((Y21-V21)*CN21-M21)^2)</f>
        <v>1.08486673712007</v>
      </c>
      <c r="CE21" s="3" t="n">
        <f aca="false">IF(OR(ISBLANK(Y21),ISBLANK(W21)),"",ABS((Y21-W21)*CN21-M21)^2)</f>
        <v>0.14652524443477</v>
      </c>
      <c r="CF21" s="3" t="n">
        <f aca="false">IF(OR(ISBLANK(AA21),ISBLANK(Z21)),"",ABS((AA21-Z21)*CN21-M21)^2)</f>
        <v>0.252181126131934</v>
      </c>
      <c r="CG21" s="3" t="n">
        <f aca="false">IF(OR(ISBLANK(AC21),ISBLANK(AB21)),"",ABS((AC21-AB21)*CN21-M21)^2)</f>
        <v>2.09113887577787</v>
      </c>
      <c r="CH21" s="3" t="n">
        <f aca="false">IF(OR(ISBLANK(AE21),ISBLANK(Z21)),"",ABS((AE21-Z21)*CN21-M21)^2)</f>
        <v>1.4472877947629</v>
      </c>
      <c r="CI21" s="3" t="n">
        <f aca="false">IF(OR(ISBLANK(AF21),ISBLANK(AB21)),"",ABS((AF21-AB21)*CN21-M21)^2)</f>
        <v>6.54365105423789</v>
      </c>
      <c r="CJ21" s="3" t="n">
        <f aca="false">IF(OR(ISBLANK(AG21),ISBLANK(AD21)),"",ABS((AG21-AD21)*CN21-M21)^2)</f>
        <v>0.031441014651873</v>
      </c>
      <c r="CK21" s="0" t="n">
        <f aca="false">IF(OR(ISBLANK(AI21),ISBLANK(AH21)),"",((AI21-AH21)*CN21-M21)^2)</f>
        <v>0.0777301539268336</v>
      </c>
      <c r="CL21" s="0" t="n">
        <f aca="false">IF(ISBLANK(AV21),"",(AV21-M21)^2)</f>
        <v>0.0756800100000001</v>
      </c>
      <c r="CN21" s="0" t="n">
        <v>27.211386245988</v>
      </c>
    </row>
    <row r="22" customFormat="false" ht="12.8" hidden="false" customHeight="false" outlineLevel="0" collapsed="false">
      <c r="A22" s="1" t="s">
        <v>78</v>
      </c>
      <c r="B22" s="0" t="n">
        <v>16</v>
      </c>
      <c r="C22" s="6" t="n">
        <v>4</v>
      </c>
      <c r="D22" s="0" t="n">
        <f aca="false">B22-C22</f>
        <v>12</v>
      </c>
      <c r="E22" s="0" t="s">
        <v>47</v>
      </c>
      <c r="F22" s="0" t="n">
        <v>2</v>
      </c>
      <c r="G22" s="0" t="n">
        <v>13</v>
      </c>
      <c r="H22" s="0" t="s">
        <v>79</v>
      </c>
      <c r="I22" s="0" t="n">
        <v>1</v>
      </c>
      <c r="J22" s="0" t="s">
        <v>71</v>
      </c>
      <c r="K22" s="0" t="s">
        <v>80</v>
      </c>
      <c r="L22" s="0" t="s">
        <v>69</v>
      </c>
      <c r="M22" s="0" t="n">
        <v>5.245</v>
      </c>
      <c r="N22" s="0" t="n">
        <v>-94.0470109446</v>
      </c>
      <c r="O22" s="0" t="n">
        <v>-93.8790618795548</v>
      </c>
      <c r="P22" s="0" t="s">
        <v>52</v>
      </c>
      <c r="Q22" s="0" t="n">
        <f aca="false">=IF(ISBLANK(AV22),"",AV22)</f>
        <v>5.85766</v>
      </c>
      <c r="R22" s="0" t="n">
        <v>1</v>
      </c>
      <c r="S22" s="0" t="n">
        <v>2</v>
      </c>
      <c r="T22" s="0" t="n">
        <v>1</v>
      </c>
      <c r="V22" s="0" t="n">
        <v>-94.07404619</v>
      </c>
      <c r="W22" s="0" t="n">
        <v>-94.15203006</v>
      </c>
      <c r="X22" s="0" t="n">
        <v>-93.8788722</v>
      </c>
      <c r="Y22" s="0" t="n">
        <v>-93.9168543</v>
      </c>
      <c r="Z22" s="0" t="n">
        <v>-94.07380331</v>
      </c>
      <c r="AA22" s="0" t="n">
        <v>-93.83174407</v>
      </c>
      <c r="AB22" s="0" t="n">
        <v>-94.14949334</v>
      </c>
      <c r="AC22" s="0" t="n">
        <v>-93.85811425</v>
      </c>
      <c r="AD22" s="0" t="n">
        <v>-94.35724611</v>
      </c>
      <c r="AE22" s="0" t="n">
        <v>-93.93561592</v>
      </c>
      <c r="AF22" s="0" t="n">
        <v>-94.06847571</v>
      </c>
      <c r="AG22" s="0" t="n">
        <v>-94.17252654</v>
      </c>
      <c r="AH22" s="0" t="n">
        <v>-94.3565332638889</v>
      </c>
      <c r="AI22" s="0" t="n">
        <v>-94.16860718</v>
      </c>
      <c r="AK22" s="0" t="n">
        <f aca="false">IF(OR(ISBLANK(O22),ISBLANK(N22)),"",(O22-N22)*CN22)</f>
        <v>4.57012687859768</v>
      </c>
      <c r="AL22" s="0" t="n">
        <f aca="false">IF(OR(ISBLANK(X22),ISBLANK(V22)),"",(X22-V22)*CN22)</f>
        <v>5.31095482706062</v>
      </c>
      <c r="AM22" s="3" t="n">
        <f aca="false">IF(OR(ISBLANK(X22),ISBLANK(W22)),"",(X22-W22)*CN22)</f>
        <v>7.43300403458745</v>
      </c>
      <c r="AN22" s="3" t="n">
        <f aca="false">IF(OR(ISBLANK(Y22),ISBLANK(V22)),"",(Y22-V22)*CN22)</f>
        <v>4.27740923352705</v>
      </c>
      <c r="AO22" s="3" t="n">
        <f aca="false">IF(OR(ISBLANK(Y22),ISBLANK(W22)),"",(Y22-W22)*CN22)</f>
        <v>6.39945844105389</v>
      </c>
      <c r="AP22" s="3" t="n">
        <f aca="false">IF(OR(ISBLANK(AA22),ISBLANK(Z22)),"",(AA22-Z22)*CN22)</f>
        <v>6.5867674740504</v>
      </c>
      <c r="AQ22" s="3" t="n">
        <f aca="false">IF(OR(ISBLANK(AC22),ISBLANK(AB22)),"",(AC22-AB22)*CN22)</f>
        <v>7.92882896199468</v>
      </c>
      <c r="AR22" s="3" t="n">
        <f aca="false">IF(OR(ISBLANK(AE22),ISBLANK(Z22)),"",(AE22-Z22)*CN22)</f>
        <v>3.76027044361495</v>
      </c>
      <c r="AS22" s="3" t="n">
        <f aca="false">IF(OR(ISBLANK(AF22),ISBLANK(AB22)),"",(AF22-AB22)*CN22)</f>
        <v>2.20460202266469</v>
      </c>
      <c r="AT22" s="3" t="n">
        <f aca="false">IF(OR(ISBLANK(AG22),ISBLANK(AD22)),"",(AG22-AD22)*CN22)</f>
        <v>5.02647556646278</v>
      </c>
      <c r="AU22" s="0" t="n">
        <f aca="false">=IF(OR(ISBLANK(AI22),ISBLANK(AH22)),"",(AI22-AH22)*CN22)</f>
        <v>5.1137292543971</v>
      </c>
      <c r="AV22" s="0" t="n">
        <v>5.85766</v>
      </c>
      <c r="AY22" s="0" t="n">
        <f aca="false">IF(OR(ISBLANK(O22),ISBLANK(N22)),"",(O22-N22)*CN22-M22)</f>
        <v>-0.674873121402319</v>
      </c>
      <c r="AZ22" s="0" t="n">
        <f aca="false">IF(OR(ISBLANK(X22),ISBLANK(V22)),"",(X22-V22)*CN22-M22)</f>
        <v>0.0659548270606178</v>
      </c>
      <c r="BA22" s="3" t="n">
        <f aca="false">IF(OR(ISBLANK(X22),ISBLANK(W22)),"",(X22-W22)*CN22-M22)</f>
        <v>2.18800403458745</v>
      </c>
      <c r="BB22" s="3" t="n">
        <f aca="false">IF(OR(ISBLANK(Y22),ISBLANK(V22)),"",(Y22-V22)*CN22-M22)</f>
        <v>-0.967590766472949</v>
      </c>
      <c r="BC22" s="3" t="n">
        <f aca="false">IF(OR(ISBLANK(Y22),ISBLANK(W22)),"",(Y22-W22)*CN22-M22)</f>
        <v>1.15445844105389</v>
      </c>
      <c r="BD22" s="3" t="n">
        <f aca="false">IF(OR(ISBLANK(AA22),ISBLANK(Z22)),"",(AA22-Z22)*CN22-M22)</f>
        <v>1.3417674740504</v>
      </c>
      <c r="BE22" s="3" t="n">
        <f aca="false">IF(OR(ISBLANK(AC22),ISBLANK(AB22)),"",(AC22-AB22)*CN22-M22)</f>
        <v>2.68382896199468</v>
      </c>
      <c r="BF22" s="3" t="n">
        <f aca="false">IF(OR(ISBLANK(AE22),ISBLANK(Z22)),"",(AE22-Z22)*CN22-M22)</f>
        <v>-1.48472955638505</v>
      </c>
      <c r="BG22" s="3" t="n">
        <f aca="false">IF(OR(ISBLANK(AF22),ISBLANK(AB22)),"",(AF22-AB22)*CN22-M22)</f>
        <v>-3.04039797733531</v>
      </c>
      <c r="BH22" s="3" t="n">
        <f aca="false">IF(OR(ISBLANK(AG22),ISBLANK(AD22)),"",(AG22-AD22)*CN22-M22)</f>
        <v>-0.218524433537221</v>
      </c>
      <c r="BI22" s="0" t="n">
        <f aca="false">IF(OR(ISBLANK(AI22),ISBLANK(AH22)),"",(AI22-AH22)*CN22-M22)</f>
        <v>-0.131270745602901</v>
      </c>
      <c r="BJ22" s="0" t="n">
        <f aca="false">IF(ISBLANK(AV22),"",AV22-M22)</f>
        <v>0.61266</v>
      </c>
      <c r="BM22" s="0" t="n">
        <f aca="false">IF(OR(ISBLANK(O22),ISBLANK(N22)),"",ABS((O22-N22)*CN22-M22))</f>
        <v>0.674873121402319</v>
      </c>
      <c r="BN22" s="0" t="n">
        <f aca="false">IF(OR(ISBLANK(X22),ISBLANK(V22)),"",ABS((X22-V22)*CN22-M22))</f>
        <v>0.0659548270606178</v>
      </c>
      <c r="BO22" s="3" t="n">
        <f aca="false">IF(OR(ISBLANK(X22),ISBLANK(W22)),"",ABS((X22-W22)*CN22-M22))</f>
        <v>2.18800403458745</v>
      </c>
      <c r="BP22" s="3" t="n">
        <f aca="false">IF(OR(ISBLANK(Y22),ISBLANK(V22)),"",ABS((Y22-V22)*CN22-M22))</f>
        <v>0.967590766472949</v>
      </c>
      <c r="BQ22" s="3" t="n">
        <f aca="false">IF(OR(ISBLANK(Y22),ISBLANK(W22)),"",ABS((Y22-W22)*CN22-M22))</f>
        <v>1.15445844105389</v>
      </c>
      <c r="BR22" s="3" t="n">
        <f aca="false">IF(OR(ISBLANK(AA22),ISBLANK(Z22)),"",ABS((AA22-Z22)*CN22-M22))</f>
        <v>1.3417674740504</v>
      </c>
      <c r="BS22" s="3" t="n">
        <f aca="false">IF(OR(ISBLANK(AC22),ISBLANK(AB22)),"",ABS((AC22-AB22)*CN22-M22))</f>
        <v>2.68382896199468</v>
      </c>
      <c r="BT22" s="3" t="n">
        <f aca="false">IF(OR(ISBLANK(AE22),ISBLANK(Z22)),"",ABS((AE22-Z22)*CN22-M22))</f>
        <v>1.48472955638505</v>
      </c>
      <c r="BU22" s="3" t="n">
        <f aca="false">IF(OR(ISBLANK(AF22),ISBLANK(AB22)),"",ABS((AF22-AB22)*CN22-M22))</f>
        <v>3.04039797733531</v>
      </c>
      <c r="BV22" s="3" t="n">
        <f aca="false">IF(OR(ISBLANK(AG22),ISBLANK(AD22)),"",ABS((AG22-AD22)*CN22-M22))</f>
        <v>0.218524433537221</v>
      </c>
      <c r="BW22" s="0" t="n">
        <f aca="false">IF(OR(ISBLANK(AI22),ISBLANK(AH22)),"",ABS((AI22-AH22)*CN22-M22))</f>
        <v>0.131270745602901</v>
      </c>
      <c r="BX22" s="0" t="n">
        <f aca="false">IF(ISBLANK(AV22),"",ABS(AV22-M22))</f>
        <v>0.61266</v>
      </c>
      <c r="CA22" s="0" t="n">
        <f aca="false">IF(OR(ISBLANK(O22),ISBLANK(N22)),"",((O22-N22)*CN22-M22)^2)</f>
        <v>0.455453729991309</v>
      </c>
      <c r="CB22" s="0" t="n">
        <f aca="false">IF(OR(ISBLANK(X22),ISBLANK(V22)),"",ABS((X22-V22)*CN22-M22)^2)</f>
        <v>0.00435003921259601</v>
      </c>
      <c r="CC22" s="3" t="n">
        <f aca="false">IF(OR(ISBLANK(X22),ISBLANK(W22)),"",ABS((X22-W22)*CN22-M22)^2)</f>
        <v>4.78736165537098</v>
      </c>
      <c r="CD22" s="3" t="n">
        <f aca="false">IF(OR(ISBLANK(Y22),ISBLANK(V22)),"",ABS((Y22-V22)*CN22-M22)^2)</f>
        <v>0.936231891363708</v>
      </c>
      <c r="CE22" s="3" t="n">
        <f aca="false">IF(OR(ISBLANK(Y22),ISBLANK(W22)),"",ABS((Y22-W22)*CN22-M22)^2)</f>
        <v>1.33277429212057</v>
      </c>
      <c r="CF22" s="3" t="n">
        <f aca="false">IF(OR(ISBLANK(AA22),ISBLANK(Z22)),"",ABS((AA22-Z22)*CN22-M22)^2)</f>
        <v>1.80033995441958</v>
      </c>
      <c r="CG22" s="3" t="n">
        <f aca="false">IF(OR(ISBLANK(AC22),ISBLANK(AB22)),"",ABS((AC22-AB22)*CN22-M22)^2)</f>
        <v>7.20293789724143</v>
      </c>
      <c r="CH22" s="3" t="n">
        <f aca="false">IF(OR(ISBLANK(AE22),ISBLANK(Z22)),"",ABS((AE22-Z22)*CN22-M22)^2)</f>
        <v>2.20442185560336</v>
      </c>
      <c r="CI22" s="3" t="n">
        <f aca="false">IF(OR(ISBLANK(AF22),ISBLANK(AB22)),"",ABS((AF22-AB22)*CN22-M22)^2)</f>
        <v>9.24401986058467</v>
      </c>
      <c r="CJ22" s="3" t="n">
        <f aca="false">IF(OR(ISBLANK(AG22),ISBLANK(AD22)),"",ABS((AG22-AD22)*CN22-M22)^2)</f>
        <v>0.0477529280527632</v>
      </c>
      <c r="CK22" s="0" t="n">
        <f aca="false">IF(OR(ISBLANK(AI22),ISBLANK(AH22)),"",((AI22-AH22)*CN22-M22)^2)</f>
        <v>0.0172320086511415</v>
      </c>
      <c r="CL22" s="0" t="n">
        <f aca="false">IF(ISBLANK(AV22),"",(AV22-M22)^2)</f>
        <v>0.3753522756</v>
      </c>
      <c r="CN22" s="0" t="n">
        <v>27.211386245988</v>
      </c>
    </row>
    <row r="23" customFormat="false" ht="12.8" hidden="false" customHeight="false" outlineLevel="0" collapsed="false">
      <c r="A23" s="1"/>
      <c r="B23" s="0" t="n">
        <v>16</v>
      </c>
      <c r="C23" s="6" t="n">
        <v>4</v>
      </c>
      <c r="D23" s="0" t="n">
        <f aca="false">B23-C23</f>
        <v>12</v>
      </c>
      <c r="E23" s="0" t="s">
        <v>47</v>
      </c>
      <c r="F23" s="0" t="n">
        <v>2</v>
      </c>
      <c r="G23" s="0" t="n">
        <v>13</v>
      </c>
      <c r="H23" s="0" t="s">
        <v>81</v>
      </c>
      <c r="I23" s="0" t="n">
        <v>3</v>
      </c>
      <c r="J23" s="0" t="s">
        <v>71</v>
      </c>
      <c r="K23" s="0" t="s">
        <v>80</v>
      </c>
      <c r="L23" s="0" t="s">
        <v>69</v>
      </c>
      <c r="M23" s="0" t="n">
        <v>4.63</v>
      </c>
      <c r="N23" s="0" t="n">
        <v>-94.0470109446</v>
      </c>
      <c r="O23" s="0" t="n">
        <v>-93.9019113249221</v>
      </c>
      <c r="P23" s="0" t="s">
        <v>52</v>
      </c>
      <c r="Q23" s="0" t="n">
        <f aca="false">=IF(ISBLANK(AV23),"",AV23)</f>
        <v>4.71255</v>
      </c>
      <c r="R23" s="0" t="n">
        <v>2</v>
      </c>
      <c r="S23" s="0" t="n">
        <v>2</v>
      </c>
      <c r="T23" s="0" t="n">
        <v>1</v>
      </c>
      <c r="V23" s="0" t="n">
        <v>-94.07404619</v>
      </c>
      <c r="W23" s="0" t="n">
        <v>-94.15203006</v>
      </c>
      <c r="X23" s="0" t="n">
        <v>-93.9155138</v>
      </c>
      <c r="Y23" s="0" t="n">
        <v>-93.94149815</v>
      </c>
      <c r="Z23" s="0" t="n">
        <v>-94.07380331</v>
      </c>
      <c r="AA23" s="0" t="n">
        <v>-93.87382631</v>
      </c>
      <c r="AB23" s="0" t="n">
        <v>-94.14949334</v>
      </c>
      <c r="AC23" s="0" t="n">
        <v>-93.89462105</v>
      </c>
      <c r="AD23" s="0" t="n">
        <v>-94.35724611</v>
      </c>
      <c r="AE23" s="0" t="n">
        <v>-93.95919408</v>
      </c>
      <c r="AF23" s="0" t="n">
        <v>-94.09154318</v>
      </c>
      <c r="AG23" s="0" t="n">
        <v>-94.19560082</v>
      </c>
      <c r="AH23" s="0" t="n">
        <v>-94.3565332638889</v>
      </c>
      <c r="AI23" s="0" t="n">
        <v>-94.19185498</v>
      </c>
      <c r="AK23" s="0" t="n">
        <f aca="false">IF(OR(ISBLANK(O23),ISBLANK(N23)),"",(O23-N23)*CN23)</f>
        <v>3.9483617952015</v>
      </c>
      <c r="AL23" s="0" t="n">
        <f aca="false">IF(OR(ISBLANK(X23),ISBLANK(V23)),"",(X23-V23)*CN23)</f>
        <v>4.31388609678974</v>
      </c>
      <c r="AM23" s="3" t="n">
        <f aca="false">IF(OR(ISBLANK(X23),ISBLANK(W23)),"",(X23-W23)*CN23)</f>
        <v>6.43593530431657</v>
      </c>
      <c r="AN23" s="3" t="n">
        <f aca="false">IF(OR(ISBLANK(Y23),ISBLANK(V23)),"",(Y23-V23)*CN23)</f>
        <v>3.60681591258875</v>
      </c>
      <c r="AO23" s="3" t="n">
        <f aca="false">IF(OR(ISBLANK(Y23),ISBLANK(W23)),"",(Y23-W23)*CN23)</f>
        <v>5.72886512011559</v>
      </c>
      <c r="AP23" s="3" t="n">
        <f aca="false">IF(OR(ISBLANK(AA23),ISBLANK(Z23)),"",(AA23-Z23)*CN23)</f>
        <v>5.44165138731405</v>
      </c>
      <c r="AQ23" s="3" t="n">
        <f aca="false">IF(OR(ISBLANK(AC23),ISBLANK(AB23)),"",(AC23-AB23)*CN23)</f>
        <v>6.9354283265897</v>
      </c>
      <c r="AR23" s="3" t="n">
        <f aca="false">IF(OR(ISBLANK(AE23),ISBLANK(Z23)),"",(AE23-Z23)*CN23)</f>
        <v>3.11867602488525</v>
      </c>
      <c r="AS23" s="3" t="n">
        <f aca="false">IF(OR(ISBLANK(AF23),ISBLANK(AB23)),"",(AF23-AB23)*CN23)</f>
        <v>1.57690418677692</v>
      </c>
      <c r="AT23" s="3" t="n">
        <f aca="false">IF(OR(ISBLANK(AG23),ISBLANK(AD23)),"",(AG23-AD23)*CN23)</f>
        <v>4.39859242103501</v>
      </c>
      <c r="AU23" s="0" t="n">
        <f aca="false">=IF(OR(ISBLANK(AI23),ISBLANK(AH23)),"",(AI23-AH23)*CN23)</f>
        <v>4.48112438922743</v>
      </c>
      <c r="AV23" s="0" t="n">
        <v>4.71255</v>
      </c>
      <c r="AY23" s="0" t="n">
        <f aca="false">IF(OR(ISBLANK(O23),ISBLANK(N23)),"",(O23-N23)*CN23-M23)</f>
        <v>-0.681638204798503</v>
      </c>
      <c r="AZ23" s="0" t="n">
        <f aca="false">IF(OR(ISBLANK(X23),ISBLANK(V23)),"",(X23-V23)*CN23-M23)</f>
        <v>-0.316113903210263</v>
      </c>
      <c r="BA23" s="3" t="n">
        <f aca="false">IF(OR(ISBLANK(X23),ISBLANK(W23)),"",(X23-W23)*CN23-M23)</f>
        <v>1.80593530431657</v>
      </c>
      <c r="BB23" s="3" t="n">
        <f aca="false">IF(OR(ISBLANK(Y23),ISBLANK(V23)),"",(Y23-V23)*CN23-M23)</f>
        <v>-1.02318408741125</v>
      </c>
      <c r="BC23" s="3" t="n">
        <f aca="false">IF(OR(ISBLANK(Y23),ISBLANK(W23)),"",(Y23-W23)*CN23-M23)</f>
        <v>1.09886512011559</v>
      </c>
      <c r="BD23" s="3" t="n">
        <f aca="false">IF(OR(ISBLANK(AA23),ISBLANK(Z23)),"",(AA23-Z23)*CN23-M23)</f>
        <v>0.811651387314053</v>
      </c>
      <c r="BE23" s="3" t="n">
        <f aca="false">IF(OR(ISBLANK(AC23),ISBLANK(AB23)),"",(AC23-AB23)*CN23-M23)</f>
        <v>2.3054283265897</v>
      </c>
      <c r="BF23" s="3" t="n">
        <f aca="false">IF(OR(ISBLANK(AE23),ISBLANK(Z23)),"",(AE23-Z23)*CN23-M23)</f>
        <v>-1.51132397511475</v>
      </c>
      <c r="BG23" s="3" t="n">
        <f aca="false">IF(OR(ISBLANK(AF23),ISBLANK(AB23)),"",(AF23-AB23)*CN23-M23)</f>
        <v>-3.05309581322308</v>
      </c>
      <c r="BH23" s="3" t="n">
        <f aca="false">IF(OR(ISBLANK(AG23),ISBLANK(AD23)),"",(AG23-AD23)*CN23-M23)</f>
        <v>-0.231407578964991</v>
      </c>
      <c r="BI23" s="0" t="n">
        <f aca="false">IF(OR(ISBLANK(AI23),ISBLANK(AH23)),"",(AI23-AH23)*CN23-M23)</f>
        <v>-0.148875610772575</v>
      </c>
      <c r="BJ23" s="0" t="n">
        <f aca="false">IF(ISBLANK(AV23),"",AV23-M23)</f>
        <v>0.0825500000000003</v>
      </c>
      <c r="BM23" s="0" t="n">
        <f aca="false">IF(OR(ISBLANK(O23),ISBLANK(N23)),"",ABS((O23-N23)*CN23-M23))</f>
        <v>0.681638204798503</v>
      </c>
      <c r="BN23" s="0" t="n">
        <f aca="false">IF(OR(ISBLANK(X23),ISBLANK(V23)),"",ABS((X23-V23)*CN23-M23))</f>
        <v>0.316113903210263</v>
      </c>
      <c r="BO23" s="3" t="n">
        <f aca="false">IF(OR(ISBLANK(X23),ISBLANK(W23)),"",ABS((X23-W23)*CN23-M23))</f>
        <v>1.80593530431657</v>
      </c>
      <c r="BP23" s="3" t="n">
        <f aca="false">IF(OR(ISBLANK(Y23),ISBLANK(V23)),"",ABS((Y23-V23)*CN23-M23))</f>
        <v>1.02318408741125</v>
      </c>
      <c r="BQ23" s="3" t="n">
        <f aca="false">IF(OR(ISBLANK(Y23),ISBLANK(W23)),"",ABS((Y23-W23)*CN23-M23))</f>
        <v>1.09886512011559</v>
      </c>
      <c r="BR23" s="3" t="n">
        <f aca="false">IF(OR(ISBLANK(AA23),ISBLANK(Z23)),"",ABS((AA23-Z23)*CN23-M23))</f>
        <v>0.811651387314053</v>
      </c>
      <c r="BS23" s="3" t="n">
        <f aca="false">IF(OR(ISBLANK(AC23),ISBLANK(AB23)),"",ABS((AC23-AB23)*CN23-M23))</f>
        <v>2.3054283265897</v>
      </c>
      <c r="BT23" s="3" t="n">
        <f aca="false">IF(OR(ISBLANK(AE23),ISBLANK(Z23)),"",ABS((AE23-Z23)*CN23-M23))</f>
        <v>1.51132397511475</v>
      </c>
      <c r="BU23" s="3" t="n">
        <f aca="false">IF(OR(ISBLANK(AF23),ISBLANK(AB23)),"",ABS((AF23-AB23)*CN23-M23))</f>
        <v>3.05309581322308</v>
      </c>
      <c r="BV23" s="3" t="n">
        <f aca="false">IF(OR(ISBLANK(AG23),ISBLANK(AD23)),"",ABS((AG23-AD23)*CN23-M23))</f>
        <v>0.231407578964991</v>
      </c>
      <c r="BW23" s="0" t="n">
        <f aca="false">IF(OR(ISBLANK(AI23),ISBLANK(AH23)),"",ABS((AI23-AH23)*CN23-M23))</f>
        <v>0.148875610772575</v>
      </c>
      <c r="BX23" s="0" t="n">
        <f aca="false">IF(ISBLANK(AV23),"",ABS(AV23-M23))</f>
        <v>0.0825500000000003</v>
      </c>
      <c r="CA23" s="0" t="n">
        <f aca="false">IF(OR(ISBLANK(O23),ISBLANK(N23)),"",((O23-N23)*CN23-M23)^2)</f>
        <v>0.464630642240927</v>
      </c>
      <c r="CB23" s="0" t="n">
        <f aca="false">IF(OR(ISBLANK(X23),ISBLANK(V23)),"",ABS((X23-V23)*CN23-M23)^2)</f>
        <v>0.0999279998028273</v>
      </c>
      <c r="CC23" s="3" t="n">
        <f aca="false">IF(OR(ISBLANK(X23),ISBLANK(W23)),"",ABS((X23-W23)*CN23-M23)^2)</f>
        <v>3.261402323377</v>
      </c>
      <c r="CD23" s="3" t="n">
        <f aca="false">IF(OR(ISBLANK(Y23),ISBLANK(V23)),"",ABS((Y23-V23)*CN23-M23)^2)</f>
        <v>1.04690567673158</v>
      </c>
      <c r="CE23" s="3" t="n">
        <f aca="false">IF(OR(ISBLANK(Y23),ISBLANK(W23)),"",ABS((Y23-W23)*CN23-M23)^2)</f>
        <v>1.20750455220665</v>
      </c>
      <c r="CF23" s="3" t="n">
        <f aca="false">IF(OR(ISBLANK(AA23),ISBLANK(Z23)),"",ABS((AA23-Z23)*CN23-M23)^2)</f>
        <v>0.658777974528827</v>
      </c>
      <c r="CG23" s="3" t="n">
        <f aca="false">IF(OR(ISBLANK(AC23),ISBLANK(AB23)),"",ABS((AC23-AB23)*CN23-M23)^2)</f>
        <v>5.31499976904219</v>
      </c>
      <c r="CH23" s="3" t="n">
        <f aca="false">IF(OR(ISBLANK(AE23),ISBLANK(Z23)),"",ABS((AE23-Z23)*CN23-M23)^2)</f>
        <v>2.28410015775664</v>
      </c>
      <c r="CI23" s="3" t="n">
        <f aca="false">IF(OR(ISBLANK(AF23),ISBLANK(AB23)),"",ABS((AF23-AB23)*CN23-M23)^2)</f>
        <v>9.3213940447203</v>
      </c>
      <c r="CJ23" s="3" t="n">
        <f aca="false">IF(OR(ISBLANK(AG23),ISBLANK(AD23)),"",ABS((AG23-AD23)*CN23-M23)^2)</f>
        <v>0.0535494676024387</v>
      </c>
      <c r="CK23" s="0" t="n">
        <f aca="false">IF(OR(ISBLANK(AI23),ISBLANK(AH23)),"",((AI23-AH23)*CN23-M23)^2)</f>
        <v>0.0221639474829073</v>
      </c>
      <c r="CL23" s="0" t="n">
        <f aca="false">IF(ISBLANK(AV23),"",(AV23-M23)^2)</f>
        <v>0.00681450250000006</v>
      </c>
      <c r="CN23" s="0" t="n">
        <v>27.211386245988</v>
      </c>
    </row>
    <row r="24" customFormat="false" ht="12.8" hidden="false" customHeight="false" outlineLevel="0" collapsed="false">
      <c r="A24" s="1" t="s">
        <v>82</v>
      </c>
      <c r="B24" s="0" t="n">
        <v>24</v>
      </c>
      <c r="C24" s="0" t="n">
        <v>6</v>
      </c>
      <c r="D24" s="0" t="n">
        <f aca="false">B24-C24</f>
        <v>18</v>
      </c>
      <c r="E24" s="0" t="s">
        <v>47</v>
      </c>
      <c r="F24" s="0" t="n">
        <v>3</v>
      </c>
      <c r="G24" s="0" t="n">
        <v>13</v>
      </c>
      <c r="H24" s="0" t="s">
        <v>79</v>
      </c>
      <c r="I24" s="0" t="n">
        <v>1</v>
      </c>
      <c r="J24" s="0" t="s">
        <v>71</v>
      </c>
      <c r="K24" s="0" t="s">
        <v>80</v>
      </c>
      <c r="L24" s="0" t="s">
        <v>69</v>
      </c>
      <c r="M24" s="0" t="n">
        <v>4.332</v>
      </c>
      <c r="N24" s="0" t="n">
        <v>-152.938608122</v>
      </c>
      <c r="O24" s="0" t="n">
        <v>-152.809682303153</v>
      </c>
      <c r="P24" s="0" t="s">
        <v>52</v>
      </c>
      <c r="Q24" s="0" t="n">
        <f aca="false">=IF(ISBLANK(AV24),"",AV24)</f>
        <v>4.9758</v>
      </c>
      <c r="R24" s="0" t="n">
        <v>1</v>
      </c>
      <c r="S24" s="0" t="n">
        <v>2</v>
      </c>
      <c r="T24" s="0" t="n">
        <v>0</v>
      </c>
      <c r="V24" s="0" t="n">
        <v>-152.96690026</v>
      </c>
      <c r="W24" s="0" t="n">
        <v>-153.06097666</v>
      </c>
      <c r="X24" s="0" t="n">
        <v>-152.80449824</v>
      </c>
      <c r="Y24" s="0" t="n">
        <v>-152.84693551</v>
      </c>
      <c r="Z24" s="0" t="n">
        <v>-152.96666046</v>
      </c>
      <c r="AA24" s="0" t="n">
        <v>-152.75575165</v>
      </c>
      <c r="AB24" s="0" t="n">
        <v>-153.05825451</v>
      </c>
      <c r="AC24" s="0" t="n">
        <v>-152.78068873</v>
      </c>
      <c r="AD24" s="0" t="n">
        <v>-153.38722878</v>
      </c>
      <c r="AE24" s="0" t="n">
        <v>-152.8731865</v>
      </c>
      <c r="AF24" s="0" t="n">
        <v>-153.04244907</v>
      </c>
      <c r="AG24" s="0" t="n">
        <v>-153.23685977</v>
      </c>
      <c r="AH24" s="0" t="n">
        <v>-153.38653676</v>
      </c>
      <c r="AI24" s="0" t="n">
        <v>-153.23354227</v>
      </c>
      <c r="AK24" s="0" t="n">
        <f aca="false">IF(OR(ISBLANK(O24),ISBLANK(N24)),"",(O24-N24)*CN24)</f>
        <v>3.50825025372584</v>
      </c>
      <c r="AL24" s="0" t="n">
        <f aca="false">IF(OR(ISBLANK(X24),ISBLANK(V24)),"",(X24-V24)*CN24)</f>
        <v>4.41918409334872</v>
      </c>
      <c r="AM24" s="3" t="n">
        <f aca="false">IF(OR(ISBLANK(X24),ISBLANK(W24)),"",(X24-W24)*CN24)</f>
        <v>6.97913335038094</v>
      </c>
      <c r="AN24" s="3" t="n">
        <f aca="false">IF(OR(ISBLANK(Y24),ISBLANK(V24)),"",(Y24-V24)*CN24)</f>
        <v>3.26440714815284</v>
      </c>
      <c r="AO24" s="3" t="n">
        <f aca="false">IF(OR(ISBLANK(Y24),ISBLANK(W24)),"",(Y24-W24)*CN24)</f>
        <v>5.82435640518507</v>
      </c>
      <c r="AP24" s="3" t="n">
        <f aca="false">IF(OR(ISBLANK(AA24),ISBLANK(Z24)),"",(AA24-Z24)*CN24)</f>
        <v>5.73912109159187</v>
      </c>
      <c r="AQ24" s="3" t="n">
        <f aca="false">IF(OR(ISBLANK(AC24),ISBLANK(AB24)),"",(AC24-AB24)*CN24)</f>
        <v>7.55294964824902</v>
      </c>
      <c r="AR24" s="3" t="n">
        <f aca="false">IF(OR(ISBLANK(AE24),ISBLANK(Z24)),"",(AE24-Z24)*CN24)</f>
        <v>2.54355602950234</v>
      </c>
      <c r="AS24" s="3" t="n">
        <f aca="false">IF(OR(ISBLANK(AF24),ISBLANK(AB24)),"",(AF24-AB24)*CN24)</f>
        <v>0.430087932628014</v>
      </c>
      <c r="AT24" s="3" t="n">
        <f aca="false">IF(OR(ISBLANK(AG24),ISBLANK(AD24)),"",(AG24-AD24)*CN24)</f>
        <v>4.0917492105366</v>
      </c>
      <c r="AU24" s="0" t="n">
        <f aca="false">=IF(OR(ISBLANK(AI24),ISBLANK(AH24)),"",(AI24-AH24)*CN24)</f>
        <v>4.16319216089866</v>
      </c>
      <c r="AV24" s="0" t="n">
        <v>4.9758</v>
      </c>
      <c r="AY24" s="0" t="n">
        <f aca="false">IF(OR(ISBLANK(O24),ISBLANK(N24)),"",(O24-N24)*CN24-M24)</f>
        <v>-0.823749746274157</v>
      </c>
      <c r="AZ24" s="0" t="n">
        <f aca="false">IF(OR(ISBLANK(X24),ISBLANK(V24)),"",(X24-V24)*CN24-M24)</f>
        <v>0.0871840933487178</v>
      </c>
      <c r="BA24" s="3" t="n">
        <f aca="false">IF(OR(ISBLANK(X24),ISBLANK(W24)),"",(X24-W24)*CN24-M24)</f>
        <v>2.64713335038094</v>
      </c>
      <c r="BB24" s="3" t="n">
        <f aca="false">IF(OR(ISBLANK(Y24),ISBLANK(V24)),"",(Y24-V24)*CN24-M24)</f>
        <v>-1.06759285184716</v>
      </c>
      <c r="BC24" s="3" t="n">
        <f aca="false">IF(OR(ISBLANK(Y24),ISBLANK(W24)),"",(Y24-W24)*CN24-M24)</f>
        <v>1.49235640518507</v>
      </c>
      <c r="BD24" s="3" t="n">
        <f aca="false">IF(OR(ISBLANK(AA24),ISBLANK(Z24)),"",(AA24-Z24)*CN24-M24)</f>
        <v>1.40712109159187</v>
      </c>
      <c r="BE24" s="3" t="n">
        <f aca="false">IF(OR(ISBLANK(AC24),ISBLANK(AB24)),"",(AC24-AB24)*CN24-M24)</f>
        <v>3.22094964824902</v>
      </c>
      <c r="BF24" s="3" t="n">
        <f aca="false">IF(OR(ISBLANK(AE24),ISBLANK(Z24)),"",(AE24-Z24)*CN24-M24)</f>
        <v>-1.78844397049766</v>
      </c>
      <c r="BG24" s="3" t="n">
        <f aca="false">IF(OR(ISBLANK(AF24),ISBLANK(AB24)),"",(AF24-AB24)*CN24-M24)</f>
        <v>-3.90191206737199</v>
      </c>
      <c r="BH24" s="3" t="n">
        <f aca="false">IF(OR(ISBLANK(AG24),ISBLANK(AD24)),"",(AG24-AD24)*CN24-M24)</f>
        <v>-0.2402507894634</v>
      </c>
      <c r="BI24" s="0" t="n">
        <f aca="false">IF(OR(ISBLANK(AI24),ISBLANK(AH24)),"",(AI24-AH24)*CN24-M24)</f>
        <v>-0.168807839101345</v>
      </c>
      <c r="BJ24" s="0" t="n">
        <f aca="false">IF(ISBLANK(AV24),"",AV24-M24)</f>
        <v>0.6438</v>
      </c>
      <c r="BM24" s="0" t="n">
        <f aca="false">IF(OR(ISBLANK(O24),ISBLANK(N24)),"",ABS((O24-N24)*CN24-M24))</f>
        <v>0.823749746274157</v>
      </c>
      <c r="BN24" s="0" t="n">
        <f aca="false">IF(OR(ISBLANK(X24),ISBLANK(V24)),"",ABS((X24-V24)*CN24-M24))</f>
        <v>0.0871840933487178</v>
      </c>
      <c r="BO24" s="3" t="n">
        <f aca="false">IF(OR(ISBLANK(X24),ISBLANK(W24)),"",ABS((X24-W24)*CN24-M24))</f>
        <v>2.64713335038094</v>
      </c>
      <c r="BP24" s="3" t="n">
        <f aca="false">IF(OR(ISBLANK(Y24),ISBLANK(V24)),"",ABS((Y24-V24)*CN24-M24))</f>
        <v>1.06759285184716</v>
      </c>
      <c r="BQ24" s="3" t="n">
        <f aca="false">IF(OR(ISBLANK(Y24),ISBLANK(W24)),"",ABS((Y24-W24)*CN24-M24))</f>
        <v>1.49235640518507</v>
      </c>
      <c r="BR24" s="3" t="n">
        <f aca="false">IF(OR(ISBLANK(AA24),ISBLANK(Z24)),"",ABS((AA24-Z24)*CN24-M24))</f>
        <v>1.40712109159187</v>
      </c>
      <c r="BS24" s="3" t="n">
        <f aca="false">IF(OR(ISBLANK(AC24),ISBLANK(AB24)),"",ABS((AC24-AB24)*CN24-M24))</f>
        <v>3.22094964824902</v>
      </c>
      <c r="BT24" s="3" t="n">
        <f aca="false">IF(OR(ISBLANK(AE24),ISBLANK(Z24)),"",ABS((AE24-Z24)*CN24-M24))</f>
        <v>1.78844397049766</v>
      </c>
      <c r="BU24" s="3" t="n">
        <f aca="false">IF(OR(ISBLANK(AF24),ISBLANK(AB24)),"",ABS((AF24-AB24)*CN24-M24))</f>
        <v>3.90191206737199</v>
      </c>
      <c r="BV24" s="3" t="n">
        <f aca="false">IF(OR(ISBLANK(AG24),ISBLANK(AD24)),"",ABS((AG24-AD24)*CN24-M24))</f>
        <v>0.2402507894634</v>
      </c>
      <c r="BW24" s="0" t="n">
        <f aca="false">IF(OR(ISBLANK(AI24),ISBLANK(AH24)),"",ABS((AI24-AH24)*CN24-M24))</f>
        <v>0.168807839101345</v>
      </c>
      <c r="BX24" s="0" t="n">
        <f aca="false">IF(ISBLANK(AV24),"",ABS(AV24-M24))</f>
        <v>0.6438</v>
      </c>
      <c r="CA24" s="0" t="n">
        <f aca="false">IF(OR(ISBLANK(O24),ISBLANK(N24)),"",((O24-N24)*CN24-M24)^2)</f>
        <v>0.678563644486737</v>
      </c>
      <c r="CB24" s="0" t="n">
        <f aca="false">IF(OR(ISBLANK(X24),ISBLANK(V24)),"",ABS((X24-V24)*CN24-M24)^2)</f>
        <v>0.00760106613303794</v>
      </c>
      <c r="CC24" s="3" t="n">
        <f aca="false">IF(OR(ISBLANK(X24),ISBLANK(W24)),"",ABS((X24-W24)*CN24-M24)^2)</f>
        <v>7.00731497469903</v>
      </c>
      <c r="CD24" s="3" t="n">
        <f aca="false">IF(OR(ISBLANK(Y24),ISBLANK(V24)),"",ABS((Y24-V24)*CN24-M24)^2)</f>
        <v>1.13975449731515</v>
      </c>
      <c r="CE24" s="3" t="n">
        <f aca="false">IF(OR(ISBLANK(Y24),ISBLANK(W24)),"",ABS((Y24-W24)*CN24-M24)^2)</f>
        <v>2.22712764009689</v>
      </c>
      <c r="CF24" s="3" t="n">
        <f aca="false">IF(OR(ISBLANK(AA24),ISBLANK(Z24)),"",ABS((AA24-Z24)*CN24-M24)^2)</f>
        <v>1.9799897664027</v>
      </c>
      <c r="CG24" s="3" t="n">
        <f aca="false">IF(OR(ISBLANK(AC24),ISBLANK(AB24)),"",ABS((AC24-AB24)*CN24-M24)^2)</f>
        <v>10.3745166365555</v>
      </c>
      <c r="CH24" s="3" t="n">
        <f aca="false">IF(OR(ISBLANK(AE24),ISBLANK(Z24)),"",ABS((AE24-Z24)*CN24-M24)^2)</f>
        <v>3.19853183560943</v>
      </c>
      <c r="CI24" s="3" t="n">
        <f aca="false">IF(OR(ISBLANK(AF24),ISBLANK(AB24)),"",ABS((AF24-AB24)*CN24-M24)^2)</f>
        <v>15.2249177815031</v>
      </c>
      <c r="CJ24" s="3" t="n">
        <f aca="false">IF(OR(ISBLANK(AG24),ISBLANK(AD24)),"",ABS((AG24-AD24)*CN24-M24)^2)</f>
        <v>0.057720441837787</v>
      </c>
      <c r="CK24" s="0" t="n">
        <f aca="false">IF(OR(ISBLANK(AI24),ISBLANK(AH24)),"",((AI24-AH24)*CN24-M24)^2)</f>
        <v>0.0284960865420656</v>
      </c>
      <c r="CL24" s="0" t="n">
        <f aca="false">IF(ISBLANK(AV24),"",(AV24-M24)^2)</f>
        <v>0.41447844</v>
      </c>
      <c r="CN24" s="0" t="n">
        <v>27.211386245988</v>
      </c>
    </row>
    <row r="25" customFormat="false" ht="12.8" hidden="false" customHeight="false" outlineLevel="0" collapsed="false">
      <c r="A25" s="1"/>
      <c r="B25" s="0" t="n">
        <v>24</v>
      </c>
      <c r="C25" s="0" t="n">
        <v>6</v>
      </c>
      <c r="D25" s="0" t="n">
        <f aca="false">B25-C25</f>
        <v>18</v>
      </c>
      <c r="E25" s="0" t="s">
        <v>47</v>
      </c>
      <c r="F25" s="0" t="n">
        <v>3</v>
      </c>
      <c r="G25" s="0" t="n">
        <v>13</v>
      </c>
      <c r="H25" s="0" t="s">
        <v>81</v>
      </c>
      <c r="I25" s="0" t="n">
        <v>3</v>
      </c>
      <c r="J25" s="0" t="s">
        <v>71</v>
      </c>
      <c r="K25" s="0" t="s">
        <v>80</v>
      </c>
      <c r="L25" s="0" t="s">
        <v>83</v>
      </c>
      <c r="M25" s="0" t="n">
        <v>3.95</v>
      </c>
      <c r="N25" s="0" t="n">
        <v>-152.938608122</v>
      </c>
      <c r="O25" s="0" t="n">
        <v>-152.822040204345</v>
      </c>
      <c r="P25" s="0" t="s">
        <v>52</v>
      </c>
      <c r="Q25" s="0" t="n">
        <f aca="false">=IF(ISBLANK(AV25),"",AV25)</f>
        <v>4.2063</v>
      </c>
      <c r="R25" s="0" t="n">
        <v>1</v>
      </c>
      <c r="S25" s="0" t="n">
        <v>2</v>
      </c>
      <c r="T25" s="0" t="n">
        <v>0</v>
      </c>
      <c r="V25" s="0" t="n">
        <v>-152.96690026</v>
      </c>
      <c r="W25" s="0" t="n">
        <v>-153.06097666</v>
      </c>
      <c r="X25" s="0" t="n">
        <v>-152.77821657</v>
      </c>
      <c r="Y25" s="0" t="n">
        <v>-152.8636482</v>
      </c>
      <c r="Z25" s="0" t="n">
        <v>-152.96666046</v>
      </c>
      <c r="AA25" s="0" t="n">
        <v>-152.78402925</v>
      </c>
      <c r="AB25" s="0" t="n">
        <v>-153.05825451</v>
      </c>
      <c r="AC25" s="0" t="n">
        <v>-152.80506147</v>
      </c>
      <c r="AD25" s="0" t="n">
        <v>-153.38722878</v>
      </c>
      <c r="AE25" s="0" t="n">
        <v>-152.88603735</v>
      </c>
      <c r="AF25" s="0" t="n">
        <v>-153.05702959</v>
      </c>
      <c r="AG25" s="0" t="n">
        <v>-153.25049809</v>
      </c>
      <c r="AH25" s="0" t="n">
        <v>-153.38653676</v>
      </c>
      <c r="AI25" s="0" t="n">
        <v>-153.24706337</v>
      </c>
      <c r="AK25" s="0" t="n">
        <f aca="false">IF(OR(ISBLANK(O25),ISBLANK(N25)),"",(O25-N25)*CN25)</f>
        <v>3.17197463120085</v>
      </c>
      <c r="AL25" s="0" t="n">
        <f aca="false">IF(OR(ISBLANK(X25),ISBLANK(V25)),"",(X25-V25)*CN25)</f>
        <v>5.13434476690762</v>
      </c>
      <c r="AM25" s="3" t="n">
        <f aca="false">IF(OR(ISBLANK(X25),ISBLANK(W25)),"",(X25-W25)*CN25)</f>
        <v>7.69429402393985</v>
      </c>
      <c r="AN25" s="3" t="n">
        <f aca="false">IF(OR(ISBLANK(Y25),ISBLANK(V25)),"",(Y25-V25)*CN25)</f>
        <v>2.80963168535361</v>
      </c>
      <c r="AO25" s="3" t="n">
        <f aca="false">IF(OR(ISBLANK(Y25),ISBLANK(W25)),"",(Y25-W25)*CN25)</f>
        <v>5.36958094238584</v>
      </c>
      <c r="AP25" s="3" t="n">
        <f aca="false">IF(OR(ISBLANK(AA25),ISBLANK(Z25)),"",(AA25-Z25)*CN25)</f>
        <v>4.96964839588244</v>
      </c>
      <c r="AQ25" s="3" t="n">
        <f aca="false">IF(OR(ISBLANK(AC25),ISBLANK(AB25)),"",(AC25-AB25)*CN25)</f>
        <v>6.88973360623626</v>
      </c>
      <c r="AR25" s="3" t="n">
        <f aca="false">IF(OR(ISBLANK(AE25),ISBLANK(Z25)),"",(AE25-Z25)*CN25)</f>
        <v>2.19386658656291</v>
      </c>
      <c r="AS25" s="3" t="n">
        <f aca="false">IF(OR(ISBLANK(AF25),ISBLANK(AB25)),"",(AF25-AB25)*CN25)</f>
        <v>0.0333317712403953</v>
      </c>
      <c r="AT25" s="3" t="n">
        <f aca="false">IF(OR(ISBLANK(AG25),ISBLANK(AD25)),"",(AG25-AD25)*CN25)</f>
        <v>3.72063161726988</v>
      </c>
      <c r="AU25" s="0" t="n">
        <f aca="false">=IF(OR(ISBLANK(AI25),ISBLANK(AH25)),"",(AI25-AH25)*CN25)</f>
        <v>3.79526428632749</v>
      </c>
      <c r="AV25" s="0" t="n">
        <v>4.2063</v>
      </c>
      <c r="AY25" s="0" t="n">
        <f aca="false">IF(OR(ISBLANK(O25),ISBLANK(N25)),"",(O25-N25)*CN25-M25)</f>
        <v>-0.778025368799155</v>
      </c>
      <c r="AZ25" s="0" t="n">
        <f aca="false">IF(OR(ISBLANK(X25),ISBLANK(V25)),"",(X25-V25)*CN25-M25)</f>
        <v>1.18434476690762</v>
      </c>
      <c r="BA25" s="3" t="n">
        <f aca="false">IF(OR(ISBLANK(X25),ISBLANK(W25)),"",(X25-W25)*CN25-M25)</f>
        <v>3.74429402393985</v>
      </c>
      <c r="BB25" s="3" t="n">
        <f aca="false">IF(OR(ISBLANK(Y25),ISBLANK(V25)),"",(Y25-V25)*CN25-M25)</f>
        <v>-1.14036831464639</v>
      </c>
      <c r="BC25" s="3" t="n">
        <f aca="false">IF(OR(ISBLANK(Y25),ISBLANK(W25)),"",(Y25-W25)*CN25-M25)</f>
        <v>1.41958094238584</v>
      </c>
      <c r="BD25" s="3" t="n">
        <f aca="false">IF(OR(ISBLANK(AA25),ISBLANK(Z25)),"",(AA25-Z25)*CN25-M25)</f>
        <v>1.01964839588244</v>
      </c>
      <c r="BE25" s="3" t="n">
        <f aca="false">IF(OR(ISBLANK(AC25),ISBLANK(AB25)),"",(AC25-AB25)*CN25-M25)</f>
        <v>2.93973360623626</v>
      </c>
      <c r="BF25" s="3" t="n">
        <f aca="false">IF(OR(ISBLANK(AE25),ISBLANK(Z25)),"",(AE25-Z25)*CN25-M25)</f>
        <v>-1.75613341343709</v>
      </c>
      <c r="BG25" s="3" t="n">
        <f aca="false">IF(OR(ISBLANK(AF25),ISBLANK(AB25)),"",(AF25-AB25)*CN25-M25)</f>
        <v>-3.9166682287596</v>
      </c>
      <c r="BH25" s="3" t="n">
        <f aca="false">IF(OR(ISBLANK(AG25),ISBLANK(AD25)),"",(AG25-AD25)*CN25-M25)</f>
        <v>-0.229368382730124</v>
      </c>
      <c r="BI25" s="0" t="n">
        <f aca="false">IF(OR(ISBLANK(AI25),ISBLANK(AH25)),"",(AI25-AH25)*CN25-M25)</f>
        <v>-0.15473571367251</v>
      </c>
      <c r="BJ25" s="0" t="n">
        <f aca="false">IF(ISBLANK(AV25),"",AV25-M25)</f>
        <v>0.2563</v>
      </c>
      <c r="BM25" s="0" t="n">
        <f aca="false">IF(OR(ISBLANK(O25),ISBLANK(N25)),"",ABS((O25-N25)*CN25-M25))</f>
        <v>0.778025368799155</v>
      </c>
      <c r="BN25" s="0" t="n">
        <f aca="false">IF(OR(ISBLANK(X25),ISBLANK(V25)),"",ABS((X25-V25)*CN25-M25))</f>
        <v>1.18434476690762</v>
      </c>
      <c r="BO25" s="3" t="n">
        <f aca="false">IF(OR(ISBLANK(X25),ISBLANK(W25)),"",ABS((X25-W25)*CN25-M25))</f>
        <v>3.74429402393985</v>
      </c>
      <c r="BP25" s="3" t="n">
        <f aca="false">IF(OR(ISBLANK(Y25),ISBLANK(V25)),"",ABS((Y25-V25)*CN25-M25))</f>
        <v>1.14036831464639</v>
      </c>
      <c r="BQ25" s="3" t="n">
        <f aca="false">IF(OR(ISBLANK(Y25),ISBLANK(W25)),"",ABS((Y25-W25)*CN25-M25))</f>
        <v>1.41958094238584</v>
      </c>
      <c r="BR25" s="3" t="n">
        <f aca="false">IF(OR(ISBLANK(AA25),ISBLANK(Z25)),"",ABS((AA25-Z25)*CN25-M25))</f>
        <v>1.01964839588244</v>
      </c>
      <c r="BS25" s="3" t="n">
        <f aca="false">IF(OR(ISBLANK(AC25),ISBLANK(AB25)),"",ABS((AC25-AB25)*CN25-M25))</f>
        <v>2.93973360623626</v>
      </c>
      <c r="BT25" s="3" t="n">
        <f aca="false">IF(OR(ISBLANK(AE25),ISBLANK(Z25)),"",ABS((AE25-Z25)*CN25-M25))</f>
        <v>1.75613341343709</v>
      </c>
      <c r="BU25" s="3" t="n">
        <f aca="false">IF(OR(ISBLANK(AF25),ISBLANK(AB25)),"",ABS((AF25-AB25)*CN25-M25))</f>
        <v>3.9166682287596</v>
      </c>
      <c r="BV25" s="3" t="n">
        <f aca="false">IF(OR(ISBLANK(AG25),ISBLANK(AD25)),"",ABS((AG25-AD25)*CN25-M25))</f>
        <v>0.229368382730124</v>
      </c>
      <c r="BW25" s="0" t="n">
        <f aca="false">IF(OR(ISBLANK(AI25),ISBLANK(AH25)),"",ABS((AI25-AH25)*CN25-M25))</f>
        <v>0.15473571367251</v>
      </c>
      <c r="BX25" s="0" t="n">
        <f aca="false">IF(ISBLANK(AV25),"",ABS(AV25-M25))</f>
        <v>0.2563</v>
      </c>
      <c r="CA25" s="0" t="n">
        <f aca="false">IF(OR(ISBLANK(O25),ISBLANK(N25)),"",((O25-N25)*CN25-M25)^2)</f>
        <v>0.605323474495061</v>
      </c>
      <c r="CB25" s="0" t="n">
        <f aca="false">IF(OR(ISBLANK(X25),ISBLANK(V25)),"",ABS((X25-V25)*CN25-M25)^2)</f>
        <v>1.40267252690147</v>
      </c>
      <c r="CC25" s="3" t="n">
        <f aca="false">IF(OR(ISBLANK(X25),ISBLANK(W25)),"",ABS((X25-W25)*CN25-M25)^2)</f>
        <v>14.0197377377116</v>
      </c>
      <c r="CD25" s="3" t="n">
        <f aca="false">IF(OR(ISBLANK(Y25),ISBLANK(V25)),"",ABS((Y25-V25)*CN25-M25)^2)</f>
        <v>1.30043989304944</v>
      </c>
      <c r="CE25" s="3" t="n">
        <f aca="false">IF(OR(ISBLANK(Y25),ISBLANK(W25)),"",ABS((Y25-W25)*CN25-M25)^2)</f>
        <v>2.01521005198506</v>
      </c>
      <c r="CF25" s="3" t="n">
        <f aca="false">IF(OR(ISBLANK(AA25),ISBLANK(Z25)),"",ABS((AA25-Z25)*CN25-M25)^2)</f>
        <v>1.03968285122564</v>
      </c>
      <c r="CG25" s="3" t="n">
        <f aca="false">IF(OR(ISBLANK(AC25),ISBLANK(AB25)),"",ABS((AC25-AB25)*CN25-M25)^2)</f>
        <v>8.64203367563483</v>
      </c>
      <c r="CH25" s="3" t="n">
        <f aca="false">IF(OR(ISBLANK(AE25),ISBLANK(Z25)),"",ABS((AE25-Z25)*CN25-M25)^2)</f>
        <v>3.08400456579021</v>
      </c>
      <c r="CI25" s="3" t="n">
        <f aca="false">IF(OR(ISBLANK(AF25),ISBLANK(AB25)),"",ABS((AF25-AB25)*CN25-M25)^2)</f>
        <v>15.3402900141749</v>
      </c>
      <c r="CJ25" s="3" t="n">
        <f aca="false">IF(OR(ISBLANK(AG25),ISBLANK(AD25)),"",ABS((AG25-AD25)*CN25-M25)^2)</f>
        <v>0.0526098549962327</v>
      </c>
      <c r="CK25" s="0" t="n">
        <f aca="false">IF(OR(ISBLANK(AI25),ISBLANK(AH25)),"",((AI25-AH25)*CN25-M25)^2)</f>
        <v>0.023943141085741</v>
      </c>
      <c r="CL25" s="0" t="n">
        <f aca="false">IF(ISBLANK(AV25),"",(AV25-M25)^2)</f>
        <v>0.0656896899999998</v>
      </c>
      <c r="CN25" s="0" t="n">
        <v>27.211386245988</v>
      </c>
    </row>
    <row r="26" customFormat="false" ht="12.8" hidden="false" customHeight="false" outlineLevel="0" collapsed="false">
      <c r="A26" s="1" t="s">
        <v>84</v>
      </c>
      <c r="B26" s="0" t="n">
        <v>14</v>
      </c>
      <c r="C26" s="0" t="n">
        <v>4</v>
      </c>
      <c r="D26" s="0" t="n">
        <f aca="false">B26-C26</f>
        <v>10</v>
      </c>
      <c r="E26" s="0" t="s">
        <v>47</v>
      </c>
      <c r="F26" s="0" t="n">
        <v>2</v>
      </c>
      <c r="G26" s="0" t="n">
        <v>13</v>
      </c>
      <c r="H26" s="0" t="s">
        <v>85</v>
      </c>
      <c r="I26" s="0" t="n">
        <v>1</v>
      </c>
      <c r="J26" s="0" t="s">
        <v>71</v>
      </c>
      <c r="K26" s="0" t="s">
        <v>80</v>
      </c>
      <c r="L26" s="0" t="s">
        <v>51</v>
      </c>
      <c r="M26" s="0" t="n">
        <v>9.409</v>
      </c>
      <c r="N26" s="0" t="n">
        <v>-108.960221624</v>
      </c>
      <c r="O26" s="0" t="n">
        <v>-108.596441853108</v>
      </c>
      <c r="P26" s="0" t="s">
        <v>52</v>
      </c>
      <c r="Q26" s="0" t="n">
        <f aca="false">=IF(ISBLANK(AV26),"",AV26)</f>
        <v>9.9685</v>
      </c>
      <c r="R26" s="0" t="n">
        <v>45</v>
      </c>
      <c r="S26" s="0" t="n">
        <v>2</v>
      </c>
      <c r="T26" s="0" t="n">
        <v>4</v>
      </c>
      <c r="V26" s="0" t="n">
        <v>-109.00538185</v>
      </c>
      <c r="W26" s="0" t="n">
        <v>-109.07571278</v>
      </c>
      <c r="X26" s="0" t="n">
        <v>-108.65718692</v>
      </c>
      <c r="Y26" s="0" t="n">
        <v>-108.6888648</v>
      </c>
      <c r="Z26" s="0" t="n">
        <v>-109.00469197</v>
      </c>
      <c r="AA26" s="0" t="n">
        <v>-108.593885</v>
      </c>
      <c r="AB26" s="0" t="n">
        <v>-109.07167368</v>
      </c>
      <c r="AC26" s="0" t="n">
        <v>-108.62357012</v>
      </c>
      <c r="AD26" s="0" t="n">
        <v>-109.25920988</v>
      </c>
      <c r="AE26" s="0" t="n">
        <v>-108.70981807</v>
      </c>
      <c r="AF26" s="0" t="n">
        <v>-108.84160536</v>
      </c>
      <c r="AG26" s="0" t="n">
        <v>-108.91549338</v>
      </c>
      <c r="AH26" s="0" t="n">
        <v>-109.257892539824</v>
      </c>
      <c r="AI26" s="0" t="n">
        <v>-108.90506963</v>
      </c>
      <c r="AK26" s="0" t="n">
        <f aca="false">IF(OR(ISBLANK(O26),ISBLANK(N26)),"",(O26-N26)*CN26)</f>
        <v>9.89895185421909</v>
      </c>
      <c r="AL26" s="3" t="n">
        <f aca="false">IF(OR(ISBLANK(X26),ISBLANK(V26)),"",(X26-V26)*CN26)</f>
        <v>9.4748667291249</v>
      </c>
      <c r="AM26" s="3" t="n">
        <f aca="false">IF(OR(ISBLANK(X26),ISBLANK(W26)),"",(X26-W26)*CN26)</f>
        <v>11.3886688303944</v>
      </c>
      <c r="AN26" s="3" t="n">
        <f aca="false">IF(OR(ISBLANK(Y26),ISBLANK(V26)),"",(Y26-V26)*CN26)</f>
        <v>8.61286770099074</v>
      </c>
      <c r="AO26" s="3" t="n">
        <f aca="false">IF(OR(ISBLANK(Y26),ISBLANK(W26)),"",(Y26-W26)*CN26)</f>
        <v>10.5266698022602</v>
      </c>
      <c r="AP26" s="3" t="n">
        <f aca="false">IF(OR(ISBLANK(AA26),ISBLANK(Z26)),"",(AA26-Z26)*CN26)</f>
        <v>11.1786271332139</v>
      </c>
      <c r="AQ26" s="3" t="n">
        <f aca="false">IF(OR(ISBLANK(AC26),ISBLANK(AB26)),"",(AC26-AB26)*CN26)</f>
        <v>12.1935190493624</v>
      </c>
      <c r="AR26" s="3" t="n">
        <f aca="false">IF(OR(ISBLANK(AE26),ISBLANK(Z26)),"",(AE26-Z26)*CN26)</f>
        <v>8.02392758676081</v>
      </c>
      <c r="AS26" s="3" t="n">
        <f aca="false">IF(OR(ISBLANK(AF26),ISBLANK(AB26)),"",(AF26-AB26)*CN26)</f>
        <v>6.26047791848559</v>
      </c>
      <c r="AT26" s="3" t="n">
        <f aca="false">IF(OR(ISBLANK(AG26),ISBLANK(AD26)),"",(AG26-AD26)*CN26)</f>
        <v>9.35300244061911</v>
      </c>
      <c r="AU26" s="0" t="n">
        <f aca="false">=IF(OR(ISBLANK(AI26),ISBLANK(AH26)),"",(AI26-AH26)*CN26)</f>
        <v>9.60080047565423</v>
      </c>
      <c r="AV26" s="0" t="n">
        <v>9.9685</v>
      </c>
      <c r="AY26" s="0" t="n">
        <f aca="false">IF(OR(ISBLANK(O26),ISBLANK(N26)),"",(O26-N26)*CN26-M26)</f>
        <v>0.489951854219092</v>
      </c>
      <c r="AZ26" s="3" t="n">
        <f aca="false">IF(OR(ISBLANK(X26),ISBLANK(V26)),"",(X26-V26)*CN26-M26)</f>
        <v>0.0658667291248989</v>
      </c>
      <c r="BA26" s="3" t="n">
        <f aca="false">IF(OR(ISBLANK(X26),ISBLANK(W26)),"",(X26-W26)*CN26-M26)</f>
        <v>1.97966883039437</v>
      </c>
      <c r="BB26" s="3" t="n">
        <f aca="false">IF(OR(ISBLANK(Y26),ISBLANK(V26)),"",(Y26-V26)*CN26-M26)</f>
        <v>-0.79613229900926</v>
      </c>
      <c r="BC26" s="3" t="n">
        <f aca="false">IF(OR(ISBLANK(Y26),ISBLANK(W26)),"",(Y26-W26)*CN26-M26)</f>
        <v>1.11766980226021</v>
      </c>
      <c r="BD26" s="3" t="n">
        <f aca="false">IF(OR(ISBLANK(AA26),ISBLANK(Z26)),"",(AA26-Z26)*CN26-M26)</f>
        <v>1.76962713321389</v>
      </c>
      <c r="BE26" s="3" t="n">
        <f aca="false">IF(OR(ISBLANK(AC26),ISBLANK(AB26)),"",(AC26-AB26)*CN26-M26)</f>
        <v>2.78451904936245</v>
      </c>
      <c r="BF26" s="3" t="n">
        <f aca="false">IF(OR(ISBLANK(AE26),ISBLANK(Z26)),"",(AE26-Z26)*CN26-M26)</f>
        <v>-1.38507241323919</v>
      </c>
      <c r="BG26" s="3" t="n">
        <f aca="false">IF(OR(ISBLANK(AF26),ISBLANK(AB26)),"",(AF26-AB26)*CN26-M26)</f>
        <v>-3.14852208151441</v>
      </c>
      <c r="BH26" s="3" t="n">
        <f aca="false">IF(OR(ISBLANK(AG26),ISBLANK(AD26)),"",(AG26-AD26)*CN26-M26)</f>
        <v>-0.0559975593808861</v>
      </c>
      <c r="BI26" s="0" t="n">
        <f aca="false">IF(OR(ISBLANK(AI26),ISBLANK(AH26)),"",(AI26-AH26)*CN26-M26)</f>
        <v>0.19180047565423</v>
      </c>
      <c r="BJ26" s="0" t="n">
        <f aca="false">IF(ISBLANK(AV26),"",AV26-M26)</f>
        <v>0.5595</v>
      </c>
      <c r="BM26" s="0" t="n">
        <f aca="false">IF(OR(ISBLANK(O26),ISBLANK(N26)),"",ABS((O26-N26)*CN26-M26))</f>
        <v>0.489951854219092</v>
      </c>
      <c r="BN26" s="3" t="n">
        <f aca="false">IF(OR(ISBLANK(X26),ISBLANK(V26)),"",ABS((X26-V26)*CN26-M26))</f>
        <v>0.0658667291248989</v>
      </c>
      <c r="BO26" s="3" t="n">
        <f aca="false">IF(OR(ISBLANK(X26),ISBLANK(W26)),"",ABS((X26-W26)*CN26-M26))</f>
        <v>1.97966883039437</v>
      </c>
      <c r="BP26" s="3" t="n">
        <f aca="false">IF(OR(ISBLANK(Y26),ISBLANK(V26)),"",ABS((Y26-V26)*CN26-M26))</f>
        <v>0.79613229900926</v>
      </c>
      <c r="BQ26" s="3" t="n">
        <f aca="false">IF(OR(ISBLANK(Y26),ISBLANK(W26)),"",ABS((Y26-W26)*CN26-M26))</f>
        <v>1.11766980226021</v>
      </c>
      <c r="BR26" s="3" t="n">
        <f aca="false">IF(OR(ISBLANK(AA26),ISBLANK(Z26)),"",ABS((AA26-Z26)*CN26-M26))</f>
        <v>1.76962713321389</v>
      </c>
      <c r="BS26" s="3" t="n">
        <f aca="false">IF(OR(ISBLANK(AC26),ISBLANK(AB26)),"",ABS((AC26-AB26)*CN26-M26))</f>
        <v>2.78451904936245</v>
      </c>
      <c r="BT26" s="3" t="n">
        <f aca="false">IF(OR(ISBLANK(AE26),ISBLANK(Z26)),"",ABS((AE26-Z26)*CN26-M26))</f>
        <v>1.38507241323919</v>
      </c>
      <c r="BU26" s="3" t="n">
        <f aca="false">IF(OR(ISBLANK(AF26),ISBLANK(AB26)),"",ABS((AF26-AB26)*CN26-M26))</f>
        <v>3.14852208151441</v>
      </c>
      <c r="BV26" s="3" t="n">
        <f aca="false">IF(OR(ISBLANK(AG26),ISBLANK(AD26)),"",ABS((AG26-AD26)*CN26-M26))</f>
        <v>0.0559975593808861</v>
      </c>
      <c r="BW26" s="0" t="n">
        <f aca="false">IF(OR(ISBLANK(AI26),ISBLANK(AH26)),"",ABS((AI26-AH26)*CN26-M26))</f>
        <v>0.19180047565423</v>
      </c>
      <c r="BX26" s="0" t="n">
        <f aca="false">IF(ISBLANK(AV26),"",ABS(AV26-M26))</f>
        <v>0.5595</v>
      </c>
      <c r="BY26" s="3"/>
      <c r="BZ26" s="3"/>
      <c r="CA26" s="0" t="n">
        <f aca="false">IF(OR(ISBLANK(O26),ISBLANK(N26)),"",((O26-N26)*CN26-M26)^2)</f>
        <v>0.240052819452726</v>
      </c>
      <c r="CB26" s="3" t="n">
        <f aca="false">IF(OR(ISBLANK(X26),ISBLANK(V26)),"",ABS((X26-V26)*CN26-M26)^2)</f>
        <v>0.0043384260056128</v>
      </c>
      <c r="CC26" s="3" t="n">
        <f aca="false">IF(OR(ISBLANK(X26),ISBLANK(W26)),"",ABS((X26-W26)*CN26-M26)^2)</f>
        <v>3.91908867803501</v>
      </c>
      <c r="CD26" s="3" t="n">
        <f aca="false">IF(OR(ISBLANK(Y26),ISBLANK(V26)),"",ABS((Y26-V26)*CN26-M26)^2)</f>
        <v>0.63382663752577</v>
      </c>
      <c r="CE26" s="3" t="n">
        <f aca="false">IF(OR(ISBLANK(Y26),ISBLANK(W26)),"",ABS((Y26-W26)*CN26-M26)^2)</f>
        <v>1.24918578688438</v>
      </c>
      <c r="CF26" s="3" t="n">
        <f aca="false">IF(OR(ISBLANK(AA26),ISBLANK(Z26)),"",ABS((AA26-Z26)*CN26-M26)^2)</f>
        <v>3.13158019060682</v>
      </c>
      <c r="CG26" s="3" t="n">
        <f aca="false">IF(OR(ISBLANK(AC26),ISBLANK(AB26)),"",ABS((AC26-AB26)*CN26-M26)^2)</f>
        <v>7.75354633626234</v>
      </c>
      <c r="CH26" s="3" t="n">
        <f aca="false">IF(OR(ISBLANK(AE26),ISBLANK(Z26)),"",ABS((AE26-Z26)*CN26-M26)^2)</f>
        <v>1.91842558991623</v>
      </c>
      <c r="CI26" s="3" t="n">
        <f aca="false">IF(OR(ISBLANK(AF26),ISBLANK(AB26)),"",ABS((AF26-AB26)*CN26-M26)^2)</f>
        <v>9.91319129778384</v>
      </c>
      <c r="CJ26" s="3" t="n">
        <f aca="false">IF(OR(ISBLANK(AG26),ISBLANK(AD26)),"",ABS((AG26-AD26)*CN26-M26)^2)</f>
        <v>0.00313572665661587</v>
      </c>
      <c r="CK26" s="0" t="n">
        <f aca="false">IF(OR(ISBLANK(AI26),ISBLANK(AH26)),"",((AI26-AH26)*CN26-M26)^2)</f>
        <v>0.0367874224611887</v>
      </c>
      <c r="CL26" s="0" t="n">
        <f aca="false">IF(ISBLANK(AV26),"",(AV26-M26)^2)</f>
        <v>0.31304025</v>
      </c>
      <c r="CN26" s="0" t="n">
        <v>27.211386245988</v>
      </c>
    </row>
    <row r="27" customFormat="false" ht="12.8" hidden="false" customHeight="false" outlineLevel="0" collapsed="false">
      <c r="A27" s="1"/>
      <c r="B27" s="0" t="n">
        <v>14</v>
      </c>
      <c r="C27" s="0" t="n">
        <v>4</v>
      </c>
      <c r="D27" s="0" t="n">
        <f aca="false">B27-C27</f>
        <v>10</v>
      </c>
      <c r="E27" s="0" t="s">
        <v>47</v>
      </c>
      <c r="F27" s="0" t="n">
        <v>2</v>
      </c>
      <c r="G27" s="0" t="n">
        <v>13</v>
      </c>
      <c r="H27" s="0" t="s">
        <v>86</v>
      </c>
      <c r="I27" s="0" t="n">
        <v>1</v>
      </c>
      <c r="J27" s="0" t="s">
        <v>71</v>
      </c>
      <c r="K27" s="0" t="s">
        <v>72</v>
      </c>
      <c r="L27" s="0" t="s">
        <v>51</v>
      </c>
      <c r="M27" s="0" t="n">
        <v>10.054</v>
      </c>
      <c r="N27" s="0" t="n">
        <v>-108.960221624</v>
      </c>
      <c r="O27" s="0" t="n">
        <v>-108.65286257382</v>
      </c>
      <c r="P27" s="0" t="s">
        <v>52</v>
      </c>
      <c r="Q27" s="0" t="n">
        <f aca="false">=IF(ISBLANK(AV27),"",AV27)</f>
        <v>8.45075</v>
      </c>
      <c r="R27" s="0" t="n">
        <v>1</v>
      </c>
      <c r="S27" s="0" t="n">
        <v>4</v>
      </c>
      <c r="T27" s="0" t="n">
        <v>0</v>
      </c>
      <c r="V27" s="0" t="n">
        <v>-109.00538185</v>
      </c>
      <c r="W27" s="0" t="n">
        <v>-109.07571278</v>
      </c>
      <c r="X27" s="0" t="n">
        <v>-108.70764821</v>
      </c>
      <c r="Y27" s="0" t="n">
        <v>-108.70764821</v>
      </c>
      <c r="Z27" s="0" t="n">
        <v>-109.00469197</v>
      </c>
      <c r="AA27" s="0" t="n">
        <v>-108.6496615</v>
      </c>
      <c r="AB27" s="0" t="n">
        <v>-109.07167368</v>
      </c>
      <c r="AC27" s="0" t="n">
        <v>-108.66484256</v>
      </c>
      <c r="AD27" s="0" t="n">
        <v>-109.25920988</v>
      </c>
      <c r="AE27" s="0" t="n">
        <v>-108.72601707</v>
      </c>
      <c r="AF27" s="0" t="n">
        <v>-108.84218442</v>
      </c>
      <c r="AG27" s="0" t="n">
        <v>-108.90879537</v>
      </c>
      <c r="AH27" s="0" t="n">
        <v>-109.257892539824</v>
      </c>
      <c r="AI27" s="0" t="n">
        <v>-108.90444573</v>
      </c>
      <c r="AK27" s="0" t="n">
        <f aca="false">IF(OR(ISBLANK(O27),ISBLANK(N27)),"",(O27-N27)*CN27)</f>
        <v>8.36366583064791</v>
      </c>
      <c r="AL27" s="3" t="n">
        <f aca="false">IF(OR(ISBLANK(X27),ISBLANK(V27)),"",(X27-V27)*CN27)</f>
        <v>8.10174507646405</v>
      </c>
      <c r="AM27" s="3" t="n">
        <f aca="false">IF(OR(ISBLANK(X27),ISBLANK(W27)),"",(X27-W27)*CN27)</f>
        <v>10.0155471777335</v>
      </c>
      <c r="AN27" s="3" t="n">
        <f aca="false">IF(OR(ISBLANK(Y27),ISBLANK(V27)),"",(Y27-V27)*CN27)</f>
        <v>8.10174507646405</v>
      </c>
      <c r="AO27" s="3" t="n">
        <f aca="false">IF(OR(ISBLANK(Y27),ISBLANK(W27)),"",(Y27-W27)*CN27)</f>
        <v>10.0155471777335</v>
      </c>
      <c r="AP27" s="3" t="n">
        <f aca="false">IF(OR(ISBLANK(AA27),ISBLANK(Z27)),"",(AA27-Z27)*CN27)</f>
        <v>9.66087124826473</v>
      </c>
      <c r="AQ27" s="3" t="n">
        <f aca="false">IF(OR(ISBLANK(AC27),ISBLANK(AB27)),"",(AC27-AB27)*CN27)</f>
        <v>11.0704387432081</v>
      </c>
      <c r="AR27" s="3" t="n">
        <f aca="false">IF(OR(ISBLANK(AE27),ISBLANK(Z27)),"",(AE27-Z27)*CN27)</f>
        <v>7.58313034096204</v>
      </c>
      <c r="AS27" s="3" t="n">
        <f aca="false">IF(OR(ISBLANK(AF27),ISBLANK(AB27)),"",(AF27-AB27)*CN27)</f>
        <v>6.24472089316619</v>
      </c>
      <c r="AT27" s="3" t="n">
        <f aca="false">IF(OR(ISBLANK(AG27),ISBLANK(AD27)),"",(AG27-AD27)*CN27)</f>
        <v>9.53526457780844</v>
      </c>
      <c r="AU27" s="0" t="n">
        <f aca="false">=IF(OR(ISBLANK(AI27),ISBLANK(AH27)),"",(AI27-AH27)*CN27)</f>
        <v>9.61777765953293</v>
      </c>
      <c r="AV27" s="3" t="n">
        <v>8.45075</v>
      </c>
      <c r="AW27" s="3"/>
      <c r="AY27" s="0" t="n">
        <f aca="false">IF(OR(ISBLANK(O27),ISBLANK(N27)),"",(O27-N27)*CN27-M27)</f>
        <v>-1.6903341693521</v>
      </c>
      <c r="AZ27" s="3" t="n">
        <f aca="false">IF(OR(ISBLANK(X27),ISBLANK(V27)),"",(X27-V27)*CN27-M27)</f>
        <v>-1.95225492353595</v>
      </c>
      <c r="BA27" s="3" t="n">
        <f aca="false">IF(OR(ISBLANK(X27),ISBLANK(W27)),"",(X27-W27)*CN27-M27)</f>
        <v>-0.0384528222664766</v>
      </c>
      <c r="BB27" s="3" t="n">
        <f aca="false">IF(OR(ISBLANK(Y27),ISBLANK(V27)),"",(Y27-V27)*CN27-M27)</f>
        <v>-1.95225492353595</v>
      </c>
      <c r="BC27" s="3" t="n">
        <f aca="false">IF(OR(ISBLANK(Y27),ISBLANK(W27)),"",(Y27-W27)*CN27-M27)</f>
        <v>-0.0384528222664766</v>
      </c>
      <c r="BD27" s="3" t="n">
        <f aca="false">IF(OR(ISBLANK(AA27),ISBLANK(Z27)),"",(AA27-Z27)*CN27-M27)</f>
        <v>-0.393128751735274</v>
      </c>
      <c r="BE27" s="3" t="n">
        <f aca="false">IF(OR(ISBLANK(AC27),ISBLANK(AB27)),"",(AC27-AB27)*CN27-M27)</f>
        <v>1.01643874320808</v>
      </c>
      <c r="BF27" s="3" t="n">
        <f aca="false">IF(OR(ISBLANK(AE27),ISBLANK(Z27)),"",(AE27-Z27)*CN27-M27)</f>
        <v>-2.47086965903796</v>
      </c>
      <c r="BG27" s="3" t="n">
        <f aca="false">IF(OR(ISBLANK(AF27),ISBLANK(AB27)),"",(AF27-AB27)*CN27-M27)</f>
        <v>-3.80927910683381</v>
      </c>
      <c r="BH27" s="3" t="n">
        <f aca="false">IF(OR(ISBLANK(AG27),ISBLANK(AD27)),"",(AG27-AD27)*CN27-M27)</f>
        <v>-0.518735422191563</v>
      </c>
      <c r="BI27" s="0" t="n">
        <f aca="false">IF(OR(ISBLANK(AI27),ISBLANK(AH27)),"",(AI27-AH27)*CN27-M27)</f>
        <v>-0.43622234046707</v>
      </c>
      <c r="BJ27" s="0" t="n">
        <f aca="false">IF(ISBLANK(AV27),"",AV27-M27)</f>
        <v>-1.60325</v>
      </c>
      <c r="BM27" s="0" t="n">
        <f aca="false">IF(OR(ISBLANK(O27),ISBLANK(N27)),"",ABS((O27-N27)*CN27-M27))</f>
        <v>1.6903341693521</v>
      </c>
      <c r="BN27" s="3" t="n">
        <f aca="false">IF(OR(ISBLANK(X27),ISBLANK(V27)),"",ABS((X27-V27)*CN27-M27))</f>
        <v>1.95225492353595</v>
      </c>
      <c r="BO27" s="3" t="n">
        <f aca="false">IF(OR(ISBLANK(X27),ISBLANK(W27)),"",ABS((X27-W27)*CN27-M27))</f>
        <v>0.0384528222664766</v>
      </c>
      <c r="BP27" s="3" t="n">
        <f aca="false">IF(OR(ISBLANK(Y27),ISBLANK(V27)),"",ABS((Y27-V27)*CN27-M27))</f>
        <v>1.95225492353595</v>
      </c>
      <c r="BQ27" s="3" t="n">
        <f aca="false">IF(OR(ISBLANK(Y27),ISBLANK(W27)),"",ABS((Y27-W27)*CN27-M27))</f>
        <v>0.0384528222664766</v>
      </c>
      <c r="BR27" s="3" t="n">
        <f aca="false">IF(OR(ISBLANK(AA27),ISBLANK(Z27)),"",ABS((AA27-Z27)*CN27-M27))</f>
        <v>0.393128751735274</v>
      </c>
      <c r="BS27" s="3" t="n">
        <f aca="false">IF(OR(ISBLANK(AC27),ISBLANK(AB27)),"",ABS((AC27-AB27)*CN27-M27))</f>
        <v>1.01643874320808</v>
      </c>
      <c r="BT27" s="3" t="n">
        <f aca="false">IF(OR(ISBLANK(AE27),ISBLANK(Z27)),"",ABS((AE27-Z27)*CN27-M27))</f>
        <v>2.47086965903796</v>
      </c>
      <c r="BU27" s="3" t="n">
        <f aca="false">IF(OR(ISBLANK(AF27),ISBLANK(AB27)),"",ABS((AF27-AB27)*CN27-M27))</f>
        <v>3.80927910683381</v>
      </c>
      <c r="BV27" s="3" t="n">
        <f aca="false">IF(OR(ISBLANK(AG27),ISBLANK(AD27)),"",ABS((AG27-AD27)*CN27-M27))</f>
        <v>0.518735422191563</v>
      </c>
      <c r="BW27" s="0" t="n">
        <f aca="false">IF(OR(ISBLANK(AI27),ISBLANK(AH27)),"",ABS((AI27-AH27)*CN27-M27))</f>
        <v>0.43622234046707</v>
      </c>
      <c r="BX27" s="0" t="n">
        <f aca="false">IF(ISBLANK(AV27),"",ABS(AV27-M27))</f>
        <v>1.60325</v>
      </c>
      <c r="BY27" s="3"/>
      <c r="BZ27" s="3"/>
      <c r="CA27" s="0" t="n">
        <f aca="false">IF(OR(ISBLANK(O27),ISBLANK(N27)),"",((O27-N27)*CN27-M27)^2)</f>
        <v>2.85722960407924</v>
      </c>
      <c r="CB27" s="3" t="n">
        <f aca="false">IF(OR(ISBLANK(X27),ISBLANK(V27)),"",ABS((X27-V27)*CN27-M27)^2)</f>
        <v>3.81129928647034</v>
      </c>
      <c r="CC27" s="3" t="n">
        <f aca="false">IF(OR(ISBLANK(X27),ISBLANK(W27)),"",ABS((X27-W27)*CN27-M27)^2)</f>
        <v>0.00147861954025724</v>
      </c>
      <c r="CD27" s="3" t="n">
        <f aca="false">IF(OR(ISBLANK(Y27),ISBLANK(V27)),"",ABS((Y27-V27)*CN27-M27)^2)</f>
        <v>3.81129928647034</v>
      </c>
      <c r="CE27" s="3" t="n">
        <f aca="false">IF(OR(ISBLANK(Y27),ISBLANK(W27)),"",ABS((Y27-W27)*CN27-M27)^2)</f>
        <v>0.00147861954025724</v>
      </c>
      <c r="CF27" s="3" t="n">
        <f aca="false">IF(OR(ISBLANK(AA27),ISBLANK(Z27)),"",ABS((AA27-Z27)*CN27-M27)^2)</f>
        <v>0.154550215440935</v>
      </c>
      <c r="CG27" s="3" t="n">
        <f aca="false">IF(OR(ISBLANK(AC27),ISBLANK(AB27)),"",ABS((AC27-AB27)*CN27-M27)^2)</f>
        <v>1.03314771869442</v>
      </c>
      <c r="CH27" s="3" t="n">
        <f aca="false">IF(OR(ISBLANK(AE27),ISBLANK(Z27)),"",ABS((AE27-Z27)*CN27-M27)^2)</f>
        <v>6.10519687195435</v>
      </c>
      <c r="CI27" s="3" t="n">
        <f aca="false">IF(OR(ISBLANK(AF27),ISBLANK(AB27)),"",ABS((AF27-AB27)*CN27-M27)^2)</f>
        <v>14.5106073137606</v>
      </c>
      <c r="CJ27" s="3" t="n">
        <f aca="false">IF(OR(ISBLANK(AG27),ISBLANK(AD27)),"",ABS((AG27-AD27)*CN27-M27)^2)</f>
        <v>0.269086438236259</v>
      </c>
      <c r="CK27" s="0" t="n">
        <f aca="false">IF(OR(ISBLANK(AI27),ISBLANK(AH27)),"",((AI27-AH27)*CN27-M27)^2)</f>
        <v>0.190289930322569</v>
      </c>
      <c r="CL27" s="0" t="n">
        <f aca="false">IF(ISBLANK(AV27),"",(AV27-M27)^2)</f>
        <v>2.5704105625</v>
      </c>
      <c r="CN27" s="0" t="n">
        <v>27.211386245988</v>
      </c>
    </row>
    <row r="28" customFormat="false" ht="12.8" hidden="false" customHeight="false" outlineLevel="0" collapsed="false">
      <c r="A28" s="1"/>
      <c r="B28" s="0" t="n">
        <v>14</v>
      </c>
      <c r="C28" s="0" t="n">
        <v>4</v>
      </c>
      <c r="D28" s="0" t="n">
        <f aca="false">B28-C28</f>
        <v>10</v>
      </c>
      <c r="E28" s="0" t="s">
        <v>47</v>
      </c>
      <c r="F28" s="0" t="n">
        <v>2</v>
      </c>
      <c r="G28" s="0" t="n">
        <v>13</v>
      </c>
      <c r="H28" s="0" t="s">
        <v>87</v>
      </c>
      <c r="I28" s="0" t="n">
        <v>1</v>
      </c>
      <c r="J28" s="0" t="s">
        <v>71</v>
      </c>
      <c r="K28" s="0" t="s">
        <v>72</v>
      </c>
      <c r="L28" s="0" t="s">
        <v>51</v>
      </c>
      <c r="M28" s="0" t="n">
        <v>10.428</v>
      </c>
      <c r="N28" s="0" t="n">
        <v>-108.960221624</v>
      </c>
      <c r="O28" s="0" t="n">
        <v>-108.631713710912</v>
      </c>
      <c r="P28" s="0" t="s">
        <v>52</v>
      </c>
      <c r="Q28" s="0" t="n">
        <f aca="false">=IF(ISBLANK(AV28),"",AV28)</f>
        <v>9.01093</v>
      </c>
      <c r="R28" s="0" t="n">
        <v>23</v>
      </c>
      <c r="S28" s="0" t="n">
        <v>4</v>
      </c>
      <c r="T28" s="0" t="n">
        <v>0</v>
      </c>
      <c r="V28" s="0" t="n">
        <v>-109.00538185</v>
      </c>
      <c r="W28" s="0" t="n">
        <v>-109.07571278</v>
      </c>
      <c r="X28" s="0" t="n">
        <v>-108.74231678</v>
      </c>
      <c r="Y28" s="0" t="n">
        <v>-108.74231678</v>
      </c>
      <c r="Z28" s="0" t="n">
        <v>-109.00469197</v>
      </c>
      <c r="AA28" s="0" t="n">
        <v>-108.62907562</v>
      </c>
      <c r="AB28" s="0" t="n">
        <v>-109.07167368</v>
      </c>
      <c r="AC28" s="0" t="n">
        <v>-108.64437946</v>
      </c>
      <c r="AD28" s="0" t="n">
        <v>-109.25920988</v>
      </c>
      <c r="AE28" s="0" t="n">
        <v>-108.74470296</v>
      </c>
      <c r="AF28" s="0" t="n">
        <v>-108.82651474</v>
      </c>
      <c r="AG28" s="0" t="n">
        <v>-108.8950035</v>
      </c>
      <c r="AH28" s="0" t="n">
        <v>-109.257892539824</v>
      </c>
      <c r="AI28" s="0" t="n">
        <v>-108.88809826</v>
      </c>
      <c r="AK28" s="0" t="n">
        <f aca="false">IF(OR(ISBLANK(O28),ISBLANK(N28)),"",(O28-N28)*CN28)</f>
        <v>8.93915570790112</v>
      </c>
      <c r="AL28" s="3" t="n">
        <f aca="false">IF(OR(ISBLANK(X28),ISBLANK(V28)),"",(X28-V28)*CN28)</f>
        <v>7.15836522759815</v>
      </c>
      <c r="AM28" s="3" t="n">
        <f aca="false">IF(OR(ISBLANK(X28),ISBLANK(W28)),"",(X28-W28)*CN28)</f>
        <v>9.07216732886762</v>
      </c>
      <c r="AN28" s="3" t="n">
        <f aca="false">IF(OR(ISBLANK(Y28),ISBLANK(V28)),"",(Y28-V28)*CN28)</f>
        <v>7.15836522759815</v>
      </c>
      <c r="AO28" s="3" t="n">
        <f aca="false">IF(OR(ISBLANK(Y28),ISBLANK(W28)),"",(Y28-W28)*CN28)</f>
        <v>9.07216732886762</v>
      </c>
      <c r="AP28" s="3" t="n">
        <f aca="false">IF(OR(ISBLANK(AA28),ISBLANK(Z28)),"",(AA28-Z28)*CN28)</f>
        <v>10.2210415801583</v>
      </c>
      <c r="AQ28" s="3" t="n">
        <f aca="false">IF(OR(ISBLANK(AC28),ISBLANK(AB28)),"",(AC28-AB28)*CN28)</f>
        <v>11.6272680610984</v>
      </c>
      <c r="AR28" s="3" t="n">
        <f aca="false">IF(OR(ISBLANK(AE28),ISBLANK(Z28)),"",(AE28-Z28)*CN28)</f>
        <v>7.07466137082199</v>
      </c>
      <c r="AS28" s="3" t="n">
        <f aca="false">IF(OR(ISBLANK(AF28),ISBLANK(AB28)),"",(AF28-AB28)*CN28)</f>
        <v>6.67111460799728</v>
      </c>
      <c r="AT28" s="3" t="n">
        <f aca="false">IF(OR(ISBLANK(AG28),ISBLANK(AD28)),"",(AG28-AD28)*CN28)</f>
        <v>9.91056047943305</v>
      </c>
      <c r="AU28" s="0" t="n">
        <f aca="false">=IF(OR(ISBLANK(AI28),ISBLANK(AH28)),"",(AI28-AH28)*CN28)</f>
        <v>10.0626149798476</v>
      </c>
      <c r="AV28" s="0" t="n">
        <v>9.01093</v>
      </c>
      <c r="AX28" s="3"/>
      <c r="AY28" s="0" t="n">
        <f aca="false">IF(OR(ISBLANK(O28),ISBLANK(N28)),"",(O28-N28)*CN28-M28)</f>
        <v>-1.48884429209888</v>
      </c>
      <c r="AZ28" s="3" t="n">
        <f aca="false">IF(OR(ISBLANK(X28),ISBLANK(V28)),"",(X28-V28)*CN28-M28)</f>
        <v>-3.26963477240185</v>
      </c>
      <c r="BA28" s="3" t="n">
        <f aca="false">IF(OR(ISBLANK(X28),ISBLANK(W28)),"",(X28-W28)*CN28-M28)</f>
        <v>-1.35583267113238</v>
      </c>
      <c r="BB28" s="3" t="n">
        <f aca="false">IF(OR(ISBLANK(Y28),ISBLANK(V28)),"",(Y28-V28)*CN28-M28)</f>
        <v>-3.26963477240185</v>
      </c>
      <c r="BC28" s="3" t="n">
        <f aca="false">IF(OR(ISBLANK(Y28),ISBLANK(W28)),"",(Y28-W28)*CN28-M28)</f>
        <v>-1.35583267113238</v>
      </c>
      <c r="BD28" s="3" t="n">
        <f aca="false">IF(OR(ISBLANK(AA28),ISBLANK(Z28)),"",(AA28-Z28)*CN28-M28)</f>
        <v>-0.206958419841749</v>
      </c>
      <c r="BE28" s="3" t="n">
        <f aca="false">IF(OR(ISBLANK(AC28),ISBLANK(AB28)),"",(AC28-AB28)*CN28-M28)</f>
        <v>1.19926806109837</v>
      </c>
      <c r="BF28" s="3" t="n">
        <f aca="false">IF(OR(ISBLANK(AE28),ISBLANK(Z28)),"",(AE28-Z28)*CN28-M28)</f>
        <v>-3.35333862917801</v>
      </c>
      <c r="BG28" s="3" t="n">
        <f aca="false">IF(OR(ISBLANK(AF28),ISBLANK(AB28)),"",(AF28-AB28)*CN28-M28)</f>
        <v>-3.75688539200272</v>
      </c>
      <c r="BH28" s="3" t="n">
        <f aca="false">IF(OR(ISBLANK(AG28),ISBLANK(AD28)),"",(AG28-AD28)*CN28-M28)</f>
        <v>-0.517439520566954</v>
      </c>
      <c r="BI28" s="0" t="n">
        <f aca="false">IF(OR(ISBLANK(AI28),ISBLANK(AH28)),"",(AI28-AH28)*CN28-M28)</f>
        <v>-0.365385020152383</v>
      </c>
      <c r="BJ28" s="0" t="n">
        <f aca="false">IF(ISBLANK(AV28),"",AV28-M28)</f>
        <v>-1.41707</v>
      </c>
      <c r="BK28" s="3"/>
      <c r="BL28" s="3"/>
      <c r="BM28" s="0" t="n">
        <f aca="false">IF(OR(ISBLANK(O28),ISBLANK(N28)),"",ABS((O28-N28)*CN28-M28))</f>
        <v>1.48884429209888</v>
      </c>
      <c r="BN28" s="3" t="n">
        <f aca="false">IF(OR(ISBLANK(X28),ISBLANK(V28)),"",ABS((X28-V28)*CN28-M28))</f>
        <v>3.26963477240185</v>
      </c>
      <c r="BO28" s="3" t="n">
        <f aca="false">IF(OR(ISBLANK(X28),ISBLANK(W28)),"",ABS((X28-W28)*CN28-M28))</f>
        <v>1.35583267113238</v>
      </c>
      <c r="BP28" s="3" t="n">
        <f aca="false">IF(OR(ISBLANK(Y28),ISBLANK(V28)),"",ABS((Y28-V28)*CN28-M28))</f>
        <v>3.26963477240185</v>
      </c>
      <c r="BQ28" s="3" t="n">
        <f aca="false">IF(OR(ISBLANK(Y28),ISBLANK(W28)),"",ABS((Y28-W28)*CN28-M28))</f>
        <v>1.35583267113238</v>
      </c>
      <c r="BR28" s="3" t="n">
        <f aca="false">IF(OR(ISBLANK(AA28),ISBLANK(Z28)),"",ABS((AA28-Z28)*CN28-M28))</f>
        <v>0.206958419841749</v>
      </c>
      <c r="BS28" s="3" t="n">
        <f aca="false">IF(OR(ISBLANK(AC28),ISBLANK(AB28)),"",ABS((AC28-AB28)*CN28-M28))</f>
        <v>1.19926806109837</v>
      </c>
      <c r="BT28" s="3" t="n">
        <f aca="false">IF(OR(ISBLANK(AE28),ISBLANK(Z28)),"",ABS((AE28-Z28)*CN28-M28))</f>
        <v>3.35333862917801</v>
      </c>
      <c r="BU28" s="3" t="n">
        <f aca="false">IF(OR(ISBLANK(AF28),ISBLANK(AB28)),"",ABS((AF28-AB28)*CN28-M28))</f>
        <v>3.75688539200272</v>
      </c>
      <c r="BV28" s="3" t="n">
        <f aca="false">IF(OR(ISBLANK(AG28),ISBLANK(AD28)),"",ABS((AG28-AD28)*CN28-M28))</f>
        <v>0.517439520566954</v>
      </c>
      <c r="BW28" s="0" t="n">
        <f aca="false">IF(OR(ISBLANK(AI28),ISBLANK(AH28)),"",ABS((AI28-AH28)*CN28-M28))</f>
        <v>0.365385020152383</v>
      </c>
      <c r="BX28" s="0" t="n">
        <f aca="false">IF(ISBLANK(AV28),"",ABS(AV28-M28))</f>
        <v>1.41707</v>
      </c>
      <c r="CA28" s="0" t="n">
        <f aca="false">IF(OR(ISBLANK(O28),ISBLANK(N28)),"",((O28-N28)*CN28-M28)^2)</f>
        <v>2.21665732611542</v>
      </c>
      <c r="CB28" s="3" t="n">
        <f aca="false">IF(OR(ISBLANK(X28),ISBLANK(V28)),"",ABS((X28-V28)*CN28-M28)^2)</f>
        <v>10.6905115448993</v>
      </c>
      <c r="CC28" s="3" t="n">
        <f aca="false">IF(OR(ISBLANK(X28),ISBLANK(W28)),"",ABS((X28-W28)*CN28-M28)^2)</f>
        <v>1.83828223210996</v>
      </c>
      <c r="CD28" s="3" t="n">
        <f aca="false">IF(OR(ISBLANK(Y28),ISBLANK(V28)),"",ABS((Y28-V28)*CN28-M28)^2)</f>
        <v>10.6905115448993</v>
      </c>
      <c r="CE28" s="3" t="n">
        <f aca="false">IF(OR(ISBLANK(Y28),ISBLANK(W28)),"",ABS((Y28-W28)*CN28-M28)^2)</f>
        <v>1.83828223210996</v>
      </c>
      <c r="CF28" s="3" t="n">
        <f aca="false">IF(OR(ISBLANK(AA28),ISBLANK(Z28)),"",ABS((AA28-Z28)*CN28-M28)^2)</f>
        <v>0.0428317875433937</v>
      </c>
      <c r="CG28" s="3" t="n">
        <f aca="false">IF(OR(ISBLANK(AC28),ISBLANK(AB28)),"",ABS((AC28-AB28)*CN28-M28)^2)</f>
        <v>1.43824388237065</v>
      </c>
      <c r="CH28" s="3" t="n">
        <f aca="false">IF(OR(ISBLANK(AE28),ISBLANK(Z28)),"",ABS((AE28-Z28)*CN28-M28)^2)</f>
        <v>11.2448799619375</v>
      </c>
      <c r="CI28" s="3" t="n">
        <f aca="false">IF(OR(ISBLANK(AF28),ISBLANK(AB28)),"",ABS((AF28-AB28)*CN28-M28)^2)</f>
        <v>14.1141878486435</v>
      </c>
      <c r="CJ28" s="3" t="n">
        <f aca="false">IF(OR(ISBLANK(AG28),ISBLANK(AD28)),"",ABS((AG28-AD28)*CN28-M28)^2)</f>
        <v>0.26774365744456</v>
      </c>
      <c r="CK28" s="0" t="n">
        <f aca="false">IF(OR(ISBLANK(AI28),ISBLANK(AH28)),"",((AI28-AH28)*CN28-M28)^2)</f>
        <v>0.133506212951757</v>
      </c>
      <c r="CL28" s="0" t="n">
        <f aca="false">IF(ISBLANK(AV28),"",(AV28-M28)^2)</f>
        <v>2.0080873849</v>
      </c>
      <c r="CN28" s="0" t="n">
        <v>27.211386245988</v>
      </c>
    </row>
    <row r="29" customFormat="false" ht="12.8" hidden="false" customHeight="false" outlineLevel="0" collapsed="false">
      <c r="A29" s="1"/>
      <c r="B29" s="0" t="n">
        <v>14</v>
      </c>
      <c r="C29" s="0" t="n">
        <v>4</v>
      </c>
      <c r="D29" s="0" t="n">
        <f aca="false">B29-C29</f>
        <v>10</v>
      </c>
      <c r="E29" s="0" t="s">
        <v>47</v>
      </c>
      <c r="F29" s="0" t="n">
        <v>2</v>
      </c>
      <c r="G29" s="0" t="n">
        <v>13</v>
      </c>
      <c r="H29" s="0" t="s">
        <v>88</v>
      </c>
      <c r="I29" s="0" t="n">
        <v>3</v>
      </c>
      <c r="J29" s="0" t="s">
        <v>71</v>
      </c>
      <c r="K29" s="0" t="s">
        <v>72</v>
      </c>
      <c r="L29" s="0" t="s">
        <v>51</v>
      </c>
      <c r="M29" s="0" t="n">
        <v>7.7</v>
      </c>
      <c r="N29" s="0" t="n">
        <v>-108.960221624</v>
      </c>
      <c r="O29" s="0" t="n">
        <v>-108.730032751535</v>
      </c>
      <c r="P29" s="0" t="s">
        <v>52</v>
      </c>
      <c r="Q29" s="0" t="n">
        <f aca="false">=IF(ISBLANK(AV29),"",AV29)</f>
        <v>6.18927</v>
      </c>
      <c r="R29" s="0" t="n">
        <v>1</v>
      </c>
      <c r="S29" s="0" t="n">
        <v>4</v>
      </c>
      <c r="T29" s="0" t="n">
        <v>0</v>
      </c>
      <c r="V29" s="0" t="n">
        <v>-109.00538185</v>
      </c>
      <c r="W29" s="0" t="n">
        <v>-109.07571278</v>
      </c>
      <c r="X29" s="0" t="n">
        <v>-108.80269856</v>
      </c>
      <c r="Y29" s="0" t="n">
        <v>-108.80269856</v>
      </c>
      <c r="Z29" s="0" t="n">
        <v>-109.00469197</v>
      </c>
      <c r="AA29" s="0" t="n">
        <v>-108.73276955</v>
      </c>
      <c r="AB29" s="0" t="n">
        <v>-109.07167368</v>
      </c>
      <c r="AC29" s="0" t="n">
        <v>-108.74097509</v>
      </c>
      <c r="AD29" s="0" t="n">
        <v>-109.25920988</v>
      </c>
      <c r="AE29" s="0" t="n">
        <v>-108.81725666</v>
      </c>
      <c r="AF29" s="0" t="n">
        <v>-108.90522462</v>
      </c>
      <c r="AG29" s="0" t="n">
        <v>-108.99413892</v>
      </c>
      <c r="AH29" s="0" t="n">
        <v>-109.257892539824</v>
      </c>
      <c r="AI29" s="0" t="n">
        <v>-108.98914714</v>
      </c>
      <c r="AK29" s="0" t="n">
        <f aca="false">IF(OR(ISBLANK(O29),ISBLANK(N29)),"",(O29-N29)*CN29)</f>
        <v>6.26375831817339</v>
      </c>
      <c r="AL29" s="3" t="n">
        <f aca="false">IF(OR(ISBLANK(X29),ISBLANK(V29)),"",(X29-V29)*CN29)</f>
        <v>5.51529328979787</v>
      </c>
      <c r="AM29" s="3" t="n">
        <f aca="false">IF(OR(ISBLANK(X29),ISBLANK(W29)),"",(X29-W29)*CN29)</f>
        <v>7.42909539106734</v>
      </c>
      <c r="AN29" s="3" t="n">
        <f aca="false">IF(OR(ISBLANK(Y29),ISBLANK(V29)),"",(Y29-V29)*CN29)</f>
        <v>5.51529328979787</v>
      </c>
      <c r="AO29" s="3" t="n">
        <f aca="false">IF(OR(ISBLANK(Y29),ISBLANK(W29)),"",(Y29-W29)*CN29)</f>
        <v>7.42909539106734</v>
      </c>
      <c r="AP29" s="3" t="n">
        <f aca="false">IF(OR(ISBLANK(AA29),ISBLANK(Z29)),"",(AA29-Z29)*CN29)</f>
        <v>7.39938599956365</v>
      </c>
      <c r="AQ29" s="3" t="n">
        <f aca="false">IF(OR(ISBLANK(AC29),ISBLANK(AB29)),"",(AC29-AB29)*CN29)</f>
        <v>8.99876706349355</v>
      </c>
      <c r="AR29" s="3" t="n">
        <f aca="false">IF(OR(ISBLANK(AE29),ISBLANK(Z29)),"",(AE29-Z29)*CN29)</f>
        <v>5.10037461654644</v>
      </c>
      <c r="AS29" s="3" t="n">
        <f aca="false">IF(OR(ISBLANK(AF29),ISBLANK(AB29)),"",(AF29-AB29)*CN29)</f>
        <v>4.52930966194177</v>
      </c>
      <c r="AT29" s="3" t="n">
        <f aca="false">IF(OR(ISBLANK(AG29),ISBLANK(AD29)),"",(AG29-AD29)*CN29)</f>
        <v>7.21294827515491</v>
      </c>
      <c r="AU29" s="0" t="n">
        <f aca="false">=IF(OR(ISBLANK(AI29),ISBLANK(AH29)),"",(AI29-AH29)*CN29)</f>
        <v>7.31293487644331</v>
      </c>
      <c r="AV29" s="3" t="n">
        <v>6.18927</v>
      </c>
      <c r="AW29" s="3"/>
      <c r="AY29" s="0" t="n">
        <f aca="false">IF(OR(ISBLANK(O29),ISBLANK(N29)),"",(O29-N29)*CN29-M29)</f>
        <v>-1.43624168182661</v>
      </c>
      <c r="AZ29" s="3" t="n">
        <f aca="false">IF(OR(ISBLANK(X29),ISBLANK(V29)),"",(X29-V29)*CN29-M29)</f>
        <v>-2.18470671020213</v>
      </c>
      <c r="BA29" s="3" t="n">
        <f aca="false">IF(OR(ISBLANK(X29),ISBLANK(W29)),"",(X29-W29)*CN29-M29)</f>
        <v>-0.270904608932657</v>
      </c>
      <c r="BB29" s="3" t="n">
        <f aca="false">IF(OR(ISBLANK(Y29),ISBLANK(V29)),"",(Y29-V29)*CN29-M29)</f>
        <v>-2.18470671020213</v>
      </c>
      <c r="BC29" s="3" t="n">
        <f aca="false">IF(OR(ISBLANK(Y29),ISBLANK(W29)),"",(Y29-W29)*CN29-M29)</f>
        <v>-0.270904608932657</v>
      </c>
      <c r="BD29" s="3" t="n">
        <f aca="false">IF(OR(ISBLANK(AA29),ISBLANK(Z29)),"",(AA29-Z29)*CN29-M29)</f>
        <v>-0.300614000436346</v>
      </c>
      <c r="BE29" s="3" t="n">
        <f aca="false">IF(OR(ISBLANK(AC29),ISBLANK(AB29)),"",(AC29-AB29)*CN29-M29)</f>
        <v>1.29876706349355</v>
      </c>
      <c r="BF29" s="3" t="n">
        <f aca="false">IF(OR(ISBLANK(AE29),ISBLANK(Z29)),"",(AE29-Z29)*CN29-M29)</f>
        <v>-2.59962538345356</v>
      </c>
      <c r="BG29" s="3" t="n">
        <f aca="false">IF(OR(ISBLANK(AF29),ISBLANK(AB29)),"",(AF29-AB29)*CN29-M29)</f>
        <v>-3.17069033805823</v>
      </c>
      <c r="BH29" s="3" t="n">
        <f aca="false">IF(OR(ISBLANK(AG29),ISBLANK(AD29)),"",(AG29-AD29)*CN29-M29)</f>
        <v>-0.487051724845091</v>
      </c>
      <c r="BI29" s="0" t="n">
        <f aca="false">IF(OR(ISBLANK(AI29),ISBLANK(AH29)),"",(AI29-AH29)*CN29-M29)</f>
        <v>-0.387065123556694</v>
      </c>
      <c r="BJ29" s="0" t="n">
        <f aca="false">IF(ISBLANK(AV29),"",AV29-M29)</f>
        <v>-1.51073</v>
      </c>
      <c r="BM29" s="0" t="n">
        <f aca="false">IF(OR(ISBLANK(O29),ISBLANK(N29)),"",ABS((O29-N29)*CN29-M29))</f>
        <v>1.43624168182661</v>
      </c>
      <c r="BN29" s="3" t="n">
        <f aca="false">IF(OR(ISBLANK(X29),ISBLANK(V29)),"",ABS((X29-V29)*CN29-M29))</f>
        <v>2.18470671020213</v>
      </c>
      <c r="BO29" s="3" t="n">
        <f aca="false">IF(OR(ISBLANK(X29),ISBLANK(W29)),"",ABS((X29-W29)*CN29-M29))</f>
        <v>0.270904608932657</v>
      </c>
      <c r="BP29" s="3" t="n">
        <f aca="false">IF(OR(ISBLANK(Y29),ISBLANK(V29)),"",ABS((Y29-V29)*CN29-M29))</f>
        <v>2.18470671020213</v>
      </c>
      <c r="BQ29" s="3" t="n">
        <f aca="false">IF(OR(ISBLANK(Y29),ISBLANK(W29)),"",ABS((Y29-W29)*CN29-M29))</f>
        <v>0.270904608932657</v>
      </c>
      <c r="BR29" s="3" t="n">
        <f aca="false">IF(OR(ISBLANK(AA29),ISBLANK(Z29)),"",ABS((AA29-Z29)*CN29-M29))</f>
        <v>0.300614000436346</v>
      </c>
      <c r="BS29" s="3" t="n">
        <f aca="false">IF(OR(ISBLANK(AC29),ISBLANK(AB29)),"",ABS((AC29-AB29)*CN29-M29))</f>
        <v>1.29876706349355</v>
      </c>
      <c r="BT29" s="3" t="n">
        <f aca="false">IF(OR(ISBLANK(AE29),ISBLANK(Z29)),"",ABS((AE29-Z29)*CN29-M29))</f>
        <v>2.59962538345356</v>
      </c>
      <c r="BU29" s="3" t="n">
        <f aca="false">IF(OR(ISBLANK(AF29),ISBLANK(AB29)),"",ABS((AF29-AB29)*CN29-M29))</f>
        <v>3.17069033805823</v>
      </c>
      <c r="BV29" s="3" t="n">
        <f aca="false">IF(OR(ISBLANK(AG29),ISBLANK(AD29)),"",ABS((AG29-AD29)*CN29-M29))</f>
        <v>0.487051724845091</v>
      </c>
      <c r="BW29" s="0" t="n">
        <f aca="false">IF(OR(ISBLANK(AI29),ISBLANK(AH29)),"",ABS((AI29-AH29)*CN29-M29))</f>
        <v>0.387065123556694</v>
      </c>
      <c r="BX29" s="0" t="n">
        <f aca="false">IF(ISBLANK(AV29),"",ABS(AV29-M29))</f>
        <v>1.51073</v>
      </c>
      <c r="BY29" s="3"/>
      <c r="BZ29" s="3"/>
      <c r="CA29" s="0" t="n">
        <f aca="false">IF(OR(ISBLANK(O29),ISBLANK(N29)),"",((O29-N29)*CN29-M29)^2)</f>
        <v>2.06279016861613</v>
      </c>
      <c r="CB29" s="3" t="n">
        <f aca="false">IF(OR(ISBLANK(X29),ISBLANK(V29)),"",ABS((X29-V29)*CN29-M29)^2)</f>
        <v>4.7729434096022</v>
      </c>
      <c r="CC29" s="3" t="n">
        <f aca="false">IF(OR(ISBLANK(X29),ISBLANK(W29)),"",ABS((X29-W29)*CN29-M29)^2)</f>
        <v>0.0733893071409558</v>
      </c>
      <c r="CD29" s="3" t="n">
        <f aca="false">IF(OR(ISBLANK(Y29),ISBLANK(V29)),"",ABS((Y29-V29)*CN29-M29)^2)</f>
        <v>4.7729434096022</v>
      </c>
      <c r="CE29" s="3" t="n">
        <f aca="false">IF(OR(ISBLANK(Y29),ISBLANK(W29)),"",ABS((Y29-W29)*CN29-M29)^2)</f>
        <v>0.0733893071409558</v>
      </c>
      <c r="CF29" s="3" t="n">
        <f aca="false">IF(OR(ISBLANK(AA29),ISBLANK(Z29)),"",ABS((AA29-Z29)*CN29-M29)^2)</f>
        <v>0.0903687772583437</v>
      </c>
      <c r="CG29" s="3" t="n">
        <f aca="false">IF(OR(ISBLANK(AC29),ISBLANK(AB29)),"",ABS((AC29-AB29)*CN29-M29)^2)</f>
        <v>1.68679588521566</v>
      </c>
      <c r="CH29" s="3" t="n">
        <f aca="false">IF(OR(ISBLANK(AE29),ISBLANK(Z29)),"",ABS((AE29-Z29)*CN29-M29)^2)</f>
        <v>6.75805213429607</v>
      </c>
      <c r="CI29" s="3" t="n">
        <f aca="false">IF(OR(ISBLANK(AF29),ISBLANK(AB29)),"",ABS((AF29-AB29)*CN29-M29)^2)</f>
        <v>10.0532772198558</v>
      </c>
      <c r="CJ29" s="3" t="n">
        <f aca="false">IF(OR(ISBLANK(AG29),ISBLANK(AD29)),"",ABS((AG29-AD29)*CN29-M29)^2)</f>
        <v>0.237219382674578</v>
      </c>
      <c r="CK29" s="0" t="n">
        <f aca="false">IF(OR(ISBLANK(AI29),ISBLANK(AH29)),"",((AI29-AH29)*CN29-M29)^2)</f>
        <v>0.149819409873958</v>
      </c>
      <c r="CL29" s="0" t="n">
        <f aca="false">IF(ISBLANK(AV29),"",(AV29-M29)^2)</f>
        <v>2.2823051329</v>
      </c>
      <c r="CN29" s="0" t="n">
        <v>27.211386245988</v>
      </c>
    </row>
    <row r="30" customFormat="false" ht="12.8" hidden="false" customHeight="false" outlineLevel="0" collapsed="false">
      <c r="A30" s="1"/>
      <c r="B30" s="0" t="n">
        <v>14</v>
      </c>
      <c r="C30" s="0" t="n">
        <v>4</v>
      </c>
      <c r="D30" s="0" t="n">
        <f aca="false">B30-C30</f>
        <v>10</v>
      </c>
      <c r="E30" s="0" t="s">
        <v>47</v>
      </c>
      <c r="F30" s="0" t="n">
        <v>2</v>
      </c>
      <c r="G30" s="0" t="n">
        <v>13</v>
      </c>
      <c r="H30" s="0" t="s">
        <v>89</v>
      </c>
      <c r="I30" s="0" t="n">
        <v>3</v>
      </c>
      <c r="J30" s="0" t="s">
        <v>71</v>
      </c>
      <c r="K30" s="0" t="s">
        <v>80</v>
      </c>
      <c r="L30" s="0" t="s">
        <v>51</v>
      </c>
      <c r="M30" s="0" t="n">
        <v>8.05</v>
      </c>
      <c r="N30" s="0" t="n">
        <v>-108.960221624</v>
      </c>
      <c r="O30" s="0" t="n">
        <v>-108.671171557689</v>
      </c>
      <c r="P30" s="0" t="s">
        <v>52</v>
      </c>
      <c r="Q30" s="3" t="n">
        <f aca="false">=IF(ISBLANK(AV30),"",AV30)</f>
        <v>7.96426</v>
      </c>
      <c r="R30" s="0" t="n">
        <v>45</v>
      </c>
      <c r="S30" s="0" t="n">
        <v>4</v>
      </c>
      <c r="T30" s="0" t="n">
        <v>5</v>
      </c>
      <c r="V30" s="0" t="n">
        <v>-109.00538185</v>
      </c>
      <c r="W30" s="0" t="n">
        <v>-109.07571278</v>
      </c>
      <c r="X30" s="0" t="n">
        <v>-108.71817949</v>
      </c>
      <c r="Y30" s="0" t="n">
        <v>-108.72828669</v>
      </c>
      <c r="Z30" s="0" t="n">
        <v>-109.00469197</v>
      </c>
      <c r="AA30" s="0" t="n">
        <v>-108.6675396</v>
      </c>
      <c r="AB30" s="0" t="n">
        <v>-109.07167368</v>
      </c>
      <c r="AC30" s="0" t="n">
        <v>-108.68443824</v>
      </c>
      <c r="AD30" s="0" t="n">
        <v>-109.25920988</v>
      </c>
      <c r="AE30" s="0" t="n">
        <v>-108.75167959</v>
      </c>
      <c r="AF30" s="0" t="n">
        <v>-108.89901799</v>
      </c>
      <c r="AG30" s="0" t="n">
        <v>-108.97011029</v>
      </c>
      <c r="AH30" s="0" t="n">
        <v>-109.257892539824</v>
      </c>
      <c r="AI30" s="0" t="n">
        <v>-108.96416385</v>
      </c>
      <c r="AK30" s="0" t="n">
        <f aca="false">IF(OR(ISBLANK(O30),ISBLANK(N30)),"",(O30-N30)*CN30)</f>
        <v>7.86545299881723</v>
      </c>
      <c r="AL30" s="3" t="n">
        <f aca="false">IF(OR(ISBLANK(X30),ISBLANK(V30)),"",(X30-V30)*CN30)</f>
        <v>7.81517434871954</v>
      </c>
      <c r="AM30" s="3" t="n">
        <f aca="false">IF(OR(ISBLANK(X30),ISBLANK(W30)),"",(X30-W30)*CN30)</f>
        <v>9.72897644998901</v>
      </c>
      <c r="AN30" s="3" t="n">
        <f aca="false">IF(OR(ISBLANK(Y30),ISBLANK(V30)),"",(Y30-V30)*CN30)</f>
        <v>7.54014342565389</v>
      </c>
      <c r="AO30" s="3" t="n">
        <f aca="false">IF(OR(ISBLANK(Y30),ISBLANK(W30)),"",(Y30-W30)*CN30)</f>
        <v>9.45394552692336</v>
      </c>
      <c r="AP30" s="3" t="n">
        <f aca="false">IF(OR(ISBLANK(AA30),ISBLANK(Z30)),"",(AA30-Z30)*CN30)</f>
        <v>9.17438336382021</v>
      </c>
      <c r="AQ30" s="3" t="n">
        <f aca="false">IF(OR(ISBLANK(AC30),ISBLANK(AB30)),"",(AC30-AB30)*CN30)</f>
        <v>10.5372131259751</v>
      </c>
      <c r="AR30" s="3" t="n">
        <f aca="false">IF(OR(ISBLANK(AE30),ISBLANK(Z30)),"",(AE30-Z30)*CN30)</f>
        <v>6.88481759719672</v>
      </c>
      <c r="AS30" s="3" t="n">
        <f aca="false">IF(OR(ISBLANK(AF30),ISBLANK(AB30)),"",(AF30-AB30)*CN30)</f>
        <v>4.69820066815754</v>
      </c>
      <c r="AT30" s="3" t="n">
        <f aca="false">IF(OR(ISBLANK(AG30),ISBLANK(AD30)),"",(AG30-AD30)*CN30)</f>
        <v>7.86680060704694</v>
      </c>
      <c r="AU30" s="0" t="n">
        <f aca="false">=IF(OR(ISBLANK(AI30),ISBLANK(AH30)),"",(AI30-AH30)*CN30)</f>
        <v>7.99276483032869</v>
      </c>
      <c r="AV30" s="3" t="n">
        <v>7.96426</v>
      </c>
      <c r="AW30" s="3"/>
      <c r="AY30" s="0" t="n">
        <f aca="false">IF(OR(ISBLANK(O30),ISBLANK(N30)),"",(O30-N30)*CN30-M30)</f>
        <v>-0.184547001182771</v>
      </c>
      <c r="AZ30" s="3" t="n">
        <f aca="false">IF(OR(ISBLANK(X30),ISBLANK(V30)),"",(X30-V30)*CN30-M30)</f>
        <v>-0.23482565128046</v>
      </c>
      <c r="BA30" s="3" t="n">
        <f aca="false">IF(OR(ISBLANK(X30),ISBLANK(W30)),"",(X30-W30)*CN30-M30)</f>
        <v>1.67897644998901</v>
      </c>
      <c r="BB30" s="3" t="n">
        <f aca="false">IF(OR(ISBLANK(Y30),ISBLANK(V30)),"",(Y30-V30)*CN30-M30)</f>
        <v>-0.509856574346109</v>
      </c>
      <c r="BC30" s="3" t="n">
        <f aca="false">IF(OR(ISBLANK(Y30),ISBLANK(W30)),"",(Y30-W30)*CN30-M30)</f>
        <v>1.40394552692336</v>
      </c>
      <c r="BD30" s="3" t="n">
        <f aca="false">IF(OR(ISBLANK(AA30),ISBLANK(Z30)),"",(AA30-Z30)*CN30-M30)</f>
        <v>1.12438336382021</v>
      </c>
      <c r="BE30" s="3" t="n">
        <f aca="false">IF(OR(ISBLANK(AC30),ISBLANK(AB30)),"",(AC30-AB30)*CN30-M30)</f>
        <v>2.48721312597505</v>
      </c>
      <c r="BF30" s="3" t="n">
        <f aca="false">IF(OR(ISBLANK(AE30),ISBLANK(Z30)),"",(AE30-Z30)*CN30-M30)</f>
        <v>-1.16518240280328</v>
      </c>
      <c r="BG30" s="3" t="n">
        <f aca="false">IF(OR(ISBLANK(AF30),ISBLANK(AB30)),"",(AF30-AB30)*CN30-M30)</f>
        <v>-3.35179933184246</v>
      </c>
      <c r="BH30" s="3" t="n">
        <f aca="false">IF(OR(ISBLANK(AG30),ISBLANK(AD30)),"",(AG30-AD30)*CN30-M30)</f>
        <v>-0.183199392953057</v>
      </c>
      <c r="BI30" s="0" t="n">
        <f aca="false">IF(OR(ISBLANK(AI30),ISBLANK(AH30)),"",(AI30-AH30)*CN30-M30)</f>
        <v>-0.0572351696713156</v>
      </c>
      <c r="BJ30" s="0" t="n">
        <f aca="false">IF(ISBLANK(AV30),"",AV30-M30)</f>
        <v>-0.0857400000000004</v>
      </c>
      <c r="BM30" s="0" t="n">
        <f aca="false">IF(OR(ISBLANK(O30),ISBLANK(N30)),"",ABS((O30-N30)*CN30-M30))</f>
        <v>0.184547001182771</v>
      </c>
      <c r="BN30" s="3" t="n">
        <f aca="false">IF(OR(ISBLANK(X30),ISBLANK(V30)),"",ABS((X30-V30)*CN30-M30))</f>
        <v>0.23482565128046</v>
      </c>
      <c r="BO30" s="3" t="n">
        <f aca="false">IF(OR(ISBLANK(X30),ISBLANK(W30)),"",ABS((X30-W30)*CN30-M30))</f>
        <v>1.67897644998901</v>
      </c>
      <c r="BP30" s="3" t="n">
        <f aca="false">IF(OR(ISBLANK(Y30),ISBLANK(V30)),"",ABS((Y30-V30)*CN30-M30))</f>
        <v>0.509856574346109</v>
      </c>
      <c r="BQ30" s="3" t="n">
        <f aca="false">IF(OR(ISBLANK(Y30),ISBLANK(W30)),"",ABS((Y30-W30)*CN30-M30))</f>
        <v>1.40394552692336</v>
      </c>
      <c r="BR30" s="3" t="n">
        <f aca="false">IF(OR(ISBLANK(AA30),ISBLANK(Z30)),"",ABS((AA30-Z30)*CN30-M30))</f>
        <v>1.12438336382021</v>
      </c>
      <c r="BS30" s="3" t="n">
        <f aca="false">IF(OR(ISBLANK(AC30),ISBLANK(AB30)),"",ABS((AC30-AB30)*CN30-M30))</f>
        <v>2.48721312597505</v>
      </c>
      <c r="BT30" s="3" t="n">
        <f aca="false">IF(OR(ISBLANK(AE30),ISBLANK(Z30)),"",ABS((AE30-Z30)*CN30-M30))</f>
        <v>1.16518240280328</v>
      </c>
      <c r="BU30" s="3" t="n">
        <f aca="false">IF(OR(ISBLANK(AF30),ISBLANK(AB30)),"",ABS((AF30-AB30)*CN30-M30))</f>
        <v>3.35179933184246</v>
      </c>
      <c r="BV30" s="3" t="n">
        <f aca="false">IF(OR(ISBLANK(AG30),ISBLANK(AD30)),"",ABS((AG30-AD30)*CN30-M30))</f>
        <v>0.183199392953057</v>
      </c>
      <c r="BW30" s="0" t="n">
        <f aca="false">IF(OR(ISBLANK(AI30),ISBLANK(AH30)),"",ABS((AI30-AH30)*CN30-M30))</f>
        <v>0.0572351696713156</v>
      </c>
      <c r="BX30" s="0" t="n">
        <f aca="false">IF(ISBLANK(AV30),"",ABS(AV30-M30))</f>
        <v>0.0857400000000004</v>
      </c>
      <c r="BY30" s="3"/>
      <c r="BZ30" s="3"/>
      <c r="CA30" s="0" t="n">
        <f aca="false">IF(OR(ISBLANK(O30),ISBLANK(N30)),"",((O30-N30)*CN30-M30)^2)</f>
        <v>0.0340575956455538</v>
      </c>
      <c r="CB30" s="3" t="n">
        <f aca="false">IF(OR(ISBLANK(X30),ISBLANK(V30)),"",ABS((X30-V30)*CN30-M30)^2)</f>
        <v>0.055143086499292</v>
      </c>
      <c r="CC30" s="3" t="n">
        <f aca="false">IF(OR(ISBLANK(X30),ISBLANK(W30)),"",ABS((X30-W30)*CN30-M30)^2)</f>
        <v>2.8189619196177</v>
      </c>
      <c r="CD30" s="3" t="n">
        <f aca="false">IF(OR(ISBLANK(Y30),ISBLANK(V30)),"",ABS((Y30-V30)*CN30-M30)^2)</f>
        <v>0.259953726403949</v>
      </c>
      <c r="CE30" s="3" t="n">
        <f aca="false">IF(OR(ISBLANK(Y30),ISBLANK(W30)),"",ABS((Y30-W30)*CN30-M30)^2)</f>
        <v>1.97106304256812</v>
      </c>
      <c r="CF30" s="3" t="n">
        <f aca="false">IF(OR(ISBLANK(AA30),ISBLANK(Z30)),"",ABS((AA30-Z30)*CN30-M30)^2)</f>
        <v>1.26423794883565</v>
      </c>
      <c r="CG30" s="3" t="n">
        <f aca="false">IF(OR(ISBLANK(AC30),ISBLANK(AB30)),"",ABS((AC30-AB30)*CN30-M30)^2)</f>
        <v>6.18622913402258</v>
      </c>
      <c r="CH30" s="3" t="n">
        <f aca="false">IF(OR(ISBLANK(AE30),ISBLANK(Z30)),"",ABS((AE30-Z30)*CN30-M30)^2)</f>
        <v>1.35765003180242</v>
      </c>
      <c r="CI30" s="3" t="n">
        <f aca="false">IF(OR(ISBLANK(AF30),ISBLANK(AB30)),"",ABS((AF30-AB30)*CN30-M30)^2)</f>
        <v>11.2345587609395</v>
      </c>
      <c r="CJ30" s="3" t="n">
        <f aca="false">IF(OR(ISBLANK(AG30),ISBLANK(AD30)),"",ABS((AG30-AD30)*CN30-M30)^2)</f>
        <v>0.0335620175783685</v>
      </c>
      <c r="CK30" s="0" t="n">
        <f aca="false">IF(OR(ISBLANK(AI30),ISBLANK(AH30)),"",((AI30-AH30)*CN30-M30)^2)</f>
        <v>0.00327586464730428</v>
      </c>
      <c r="CL30" s="0" t="n">
        <f aca="false">IF(ISBLANK(AV30),"",(AV30-M30)^2)</f>
        <v>0.00735134760000006</v>
      </c>
      <c r="CN30" s="0" t="n">
        <v>27.211386245988</v>
      </c>
    </row>
    <row r="31" customFormat="false" ht="12.8" hidden="false" customHeight="false" outlineLevel="0" collapsed="false">
      <c r="A31" s="1"/>
      <c r="B31" s="0" t="n">
        <v>14</v>
      </c>
      <c r="C31" s="0" t="n">
        <v>4</v>
      </c>
      <c r="D31" s="0" t="n">
        <f aca="false">B31-C31</f>
        <v>10</v>
      </c>
      <c r="E31" s="0" t="s">
        <v>47</v>
      </c>
      <c r="F31" s="0" t="n">
        <v>2</v>
      </c>
      <c r="G31" s="0" t="n">
        <v>13</v>
      </c>
      <c r="H31" s="0" t="s">
        <v>90</v>
      </c>
      <c r="I31" s="0" t="n">
        <v>3</v>
      </c>
      <c r="J31" s="0" t="s">
        <v>71</v>
      </c>
      <c r="K31" s="0" t="s">
        <v>72</v>
      </c>
      <c r="L31" s="0" t="s">
        <v>51</v>
      </c>
      <c r="M31" s="0" t="n">
        <v>8.96</v>
      </c>
      <c r="N31" s="0" t="n">
        <v>-108.960221624</v>
      </c>
      <c r="O31" s="0" t="n">
        <v>-108.691113961902</v>
      </c>
      <c r="P31" s="0" t="s">
        <v>52</v>
      </c>
      <c r="Q31" s="3" t="n">
        <f aca="false">=IF(ISBLANK(AV31),"",AV31)</f>
        <v>7.28193</v>
      </c>
      <c r="R31" s="0" t="n">
        <v>23</v>
      </c>
      <c r="S31" s="0" t="n">
        <v>4</v>
      </c>
      <c r="T31" s="0" t="n">
        <v>0</v>
      </c>
      <c r="V31" s="0" t="n">
        <v>-109.00538185</v>
      </c>
      <c r="W31" s="0" t="n">
        <v>-109.07571278</v>
      </c>
      <c r="X31" s="0" t="n">
        <v>-108.75316137</v>
      </c>
      <c r="Y31" s="0" t="n">
        <v>-108.75316137</v>
      </c>
      <c r="Z31" s="0" t="n">
        <v>-109.00469197</v>
      </c>
      <c r="AA31" s="0" t="n">
        <v>-108.69261494</v>
      </c>
      <c r="AB31" s="0" t="n">
        <v>-109.07167368</v>
      </c>
      <c r="AC31" s="0" t="n">
        <v>-108.70114632</v>
      </c>
      <c r="AD31" s="0" t="n">
        <v>-109.25920988</v>
      </c>
      <c r="AE31" s="0" t="n">
        <v>-108.7675592</v>
      </c>
      <c r="AF31" s="0" t="n">
        <v>-108.88066345</v>
      </c>
      <c r="AG31" s="0" t="n">
        <v>-108.94831591</v>
      </c>
      <c r="AH31" s="0" t="n">
        <v>-109.257892539824</v>
      </c>
      <c r="AI31" s="0" t="n">
        <v>-108.9440571</v>
      </c>
      <c r="AK31" s="0" t="n">
        <f aca="false">IF(OR(ISBLANK(O31),ISBLANK(N31)),"",(O31-N31)*CN31)</f>
        <v>7.32279253510335</v>
      </c>
      <c r="AL31" s="3" t="n">
        <f aca="false">IF(OR(ISBLANK(X31),ISBLANK(V31)),"",(X31-V31)*CN31)</f>
        <v>6.86326890042864</v>
      </c>
      <c r="AM31" s="3" t="n">
        <f aca="false">IF(OR(ISBLANK(X31),ISBLANK(W31)),"",(X31-W31)*CN31)</f>
        <v>8.77707100169811</v>
      </c>
      <c r="AN31" s="3" t="n">
        <f aca="false">IF(OR(ISBLANK(Y31),ISBLANK(V31)),"",(Y31-V31)*CN31)</f>
        <v>6.86326890042864</v>
      </c>
      <c r="AO31" s="3" t="n">
        <f aca="false">IF(OR(ISBLANK(Y31),ISBLANK(W31)),"",(Y31-W31)*CN31)</f>
        <v>8.77707100169811</v>
      </c>
      <c r="AP31" s="3" t="n">
        <f aca="false">IF(OR(ISBLANK(AA31),ISBLANK(Z31)),"",(AA31-Z31)*CN31)</f>
        <v>8.49204860183072</v>
      </c>
      <c r="AQ31" s="3" t="n">
        <f aca="false">IF(OR(ISBLANK(AC31),ISBLANK(AB31)),"",(AC31-AB31)*CN31)</f>
        <v>10.0825631076662</v>
      </c>
      <c r="AR31" s="3" t="n">
        <f aca="false">IF(OR(ISBLANK(AE31),ISBLANK(Z31)),"",(AE31-Z31)*CN31)</f>
        <v>6.4527113960511</v>
      </c>
      <c r="AS31" s="3" t="n">
        <f aca="false">IF(OR(ISBLANK(AF31),ISBLANK(AB31)),"",(AF31-AB31)*CN31)</f>
        <v>5.1976531454651</v>
      </c>
      <c r="AT31" s="3" t="n">
        <f aca="false">IF(OR(ISBLANK(AG31),ISBLANK(AD31)),"",(AG31-AD31)*CN31)</f>
        <v>8.45985589921847</v>
      </c>
      <c r="AU31" s="0" t="n">
        <f aca="false">=IF(OR(ISBLANK(AI31),ISBLANK(AH31)),"",(AI31-AH31)*CN31)</f>
        <v>8.5398973707305</v>
      </c>
      <c r="AV31" s="3" t="n">
        <v>7.28193</v>
      </c>
      <c r="AW31" s="3"/>
      <c r="AY31" s="0" t="n">
        <f aca="false">IF(OR(ISBLANK(O31),ISBLANK(N31)),"",(O31-N31)*CN31-M31)</f>
        <v>-1.63720746489666</v>
      </c>
      <c r="AZ31" s="3" t="n">
        <f aca="false">IF(OR(ISBLANK(X31),ISBLANK(V31)),"",(X31-V31)*CN31-M31)</f>
        <v>-2.09673109957136</v>
      </c>
      <c r="BA31" s="3" t="n">
        <f aca="false">IF(OR(ISBLANK(X31),ISBLANK(W31)),"",(X31-W31)*CN31-M31)</f>
        <v>-0.182928998301893</v>
      </c>
      <c r="BB31" s="3" t="n">
        <f aca="false">IF(OR(ISBLANK(Y31),ISBLANK(V31)),"",(Y31-V31)*CN31-M31)</f>
        <v>-2.09673109957136</v>
      </c>
      <c r="BC31" s="3" t="n">
        <f aca="false">IF(OR(ISBLANK(Y31),ISBLANK(W31)),"",(Y31-W31)*CN31-M31)</f>
        <v>-0.182928998301893</v>
      </c>
      <c r="BD31" s="3" t="n">
        <f aca="false">IF(OR(ISBLANK(AA31),ISBLANK(Z31)),"",(AA31-Z31)*CN31-M31)</f>
        <v>-0.467951398169284</v>
      </c>
      <c r="BE31" s="3" t="n">
        <f aca="false">IF(OR(ISBLANK(AC31),ISBLANK(AB31)),"",(AC31-AB31)*CN31-M31)</f>
        <v>1.12256310766616</v>
      </c>
      <c r="BF31" s="3" t="n">
        <f aca="false">IF(OR(ISBLANK(AE31),ISBLANK(Z31)),"",(AE31-Z31)*CN31-M31)</f>
        <v>-2.5072886039489</v>
      </c>
      <c r="BG31" s="3" t="n">
        <f aca="false">IF(OR(ISBLANK(AF31),ISBLANK(AB31)),"",(AF31-AB31)*CN31-M31)</f>
        <v>-3.7623468545349</v>
      </c>
      <c r="BH31" s="3" t="n">
        <f aca="false">IF(OR(ISBLANK(AG31),ISBLANK(AD31)),"",(AG31-AD31)*CN31-M31)</f>
        <v>-0.50014410078153</v>
      </c>
      <c r="BI31" s="0" t="n">
        <f aca="false">IF(OR(ISBLANK(AI31),ISBLANK(AH31)),"",(AI31-AH31)*CN31-M31)</f>
        <v>-0.420102629269504</v>
      </c>
      <c r="BJ31" s="0" t="n">
        <f aca="false">IF(ISBLANK(AV31),"",AV31-M31)</f>
        <v>-1.67807</v>
      </c>
      <c r="BM31" s="0" t="n">
        <f aca="false">IF(OR(ISBLANK(O31),ISBLANK(N31)),"",ABS((O31-N31)*CN31-M31))</f>
        <v>1.63720746489666</v>
      </c>
      <c r="BN31" s="3" t="n">
        <f aca="false">IF(OR(ISBLANK(X31),ISBLANK(V31)),"",ABS((X31-V31)*CN31-M31))</f>
        <v>2.09673109957136</v>
      </c>
      <c r="BO31" s="3" t="n">
        <f aca="false">IF(OR(ISBLANK(X31),ISBLANK(W31)),"",ABS((X31-W31)*CN31-M31))</f>
        <v>0.182928998301893</v>
      </c>
      <c r="BP31" s="3" t="n">
        <f aca="false">IF(OR(ISBLANK(Y31),ISBLANK(V31)),"",ABS((Y31-V31)*CN31-M31))</f>
        <v>2.09673109957136</v>
      </c>
      <c r="BQ31" s="3" t="n">
        <f aca="false">IF(OR(ISBLANK(Y31),ISBLANK(W31)),"",ABS((Y31-W31)*CN31-M31))</f>
        <v>0.182928998301893</v>
      </c>
      <c r="BR31" s="3" t="n">
        <f aca="false">IF(OR(ISBLANK(AA31),ISBLANK(Z31)),"",ABS((AA31-Z31)*CN31-M31))</f>
        <v>0.467951398169284</v>
      </c>
      <c r="BS31" s="3" t="n">
        <f aca="false">IF(OR(ISBLANK(AC31),ISBLANK(AB31)),"",ABS((AC31-AB31)*CN31-M31))</f>
        <v>1.12256310766616</v>
      </c>
      <c r="BT31" s="3" t="n">
        <f aca="false">IF(OR(ISBLANK(AE31),ISBLANK(Z31)),"",ABS((AE31-Z31)*CN31-M31))</f>
        <v>2.5072886039489</v>
      </c>
      <c r="BU31" s="3" t="n">
        <f aca="false">IF(OR(ISBLANK(AF31),ISBLANK(AB31)),"",ABS((AF31-AB31)*CN31-M31))</f>
        <v>3.7623468545349</v>
      </c>
      <c r="BV31" s="3" t="n">
        <f aca="false">IF(OR(ISBLANK(AG31),ISBLANK(AD31)),"",ABS((AG31-AD31)*CN31-M31))</f>
        <v>0.50014410078153</v>
      </c>
      <c r="BW31" s="0" t="n">
        <f aca="false">IF(OR(ISBLANK(AI31),ISBLANK(AH31)),"",ABS((AI31-AH31)*CN31-M31))</f>
        <v>0.420102629269504</v>
      </c>
      <c r="BX31" s="0" t="n">
        <f aca="false">IF(ISBLANK(AV31),"",ABS(AV31-M31))</f>
        <v>1.67807</v>
      </c>
      <c r="BY31" s="3"/>
      <c r="BZ31" s="3"/>
      <c r="CA31" s="0" t="n">
        <f aca="false">IF(OR(ISBLANK(O31),ISBLANK(N31)),"",((O31-N31)*CN31-M31)^2)</f>
        <v>2.68044828311333</v>
      </c>
      <c r="CB31" s="3" t="n">
        <f aca="false">IF(OR(ISBLANK(X31),ISBLANK(V31)),"",ABS((X31-V31)*CN31-M31)^2)</f>
        <v>4.39628130390974</v>
      </c>
      <c r="CC31" s="3" t="n">
        <f aca="false">IF(OR(ISBLANK(X31),ISBLANK(W31)),"",ABS((X31-W31)*CN31-M31)^2)</f>
        <v>0.033463018419734</v>
      </c>
      <c r="CD31" s="3" t="n">
        <f aca="false">IF(OR(ISBLANK(Y31),ISBLANK(V31)),"",ABS((Y31-V31)*CN31-M31)^2)</f>
        <v>4.39628130390974</v>
      </c>
      <c r="CE31" s="3" t="n">
        <f aca="false">IF(OR(ISBLANK(Y31),ISBLANK(W31)),"",ABS((Y31-W31)*CN31-M31)^2)</f>
        <v>0.033463018419734</v>
      </c>
      <c r="CF31" s="3" t="n">
        <f aca="false">IF(OR(ISBLANK(AA31),ISBLANK(Z31)),"",ABS((AA31-Z31)*CN31-M31)^2)</f>
        <v>0.218978511048587</v>
      </c>
      <c r="CG31" s="3" t="n">
        <f aca="false">IF(OR(ISBLANK(AC31),ISBLANK(AB31)),"",ABS((AC31-AB31)*CN31-M31)^2)</f>
        <v>1.26014793069311</v>
      </c>
      <c r="CH31" s="3" t="n">
        <f aca="false">IF(OR(ISBLANK(AE31),ISBLANK(Z31)),"",ABS((AE31-Z31)*CN31-M31)^2)</f>
        <v>6.28649614349204</v>
      </c>
      <c r="CI31" s="3" t="n">
        <f aca="false">IF(OR(ISBLANK(AF31),ISBLANK(AB31)),"",ABS((AF31-AB31)*CN31-M31)^2)</f>
        <v>14.1552538538287</v>
      </c>
      <c r="CJ31" s="3" t="n">
        <f aca="false">IF(OR(ISBLANK(AG31),ISBLANK(AD31)),"",ABS((AG31-AD31)*CN31-M31)^2)</f>
        <v>0.250144121546565</v>
      </c>
      <c r="CK31" s="0" t="n">
        <f aca="false">IF(OR(ISBLANK(AI31),ISBLANK(AH31)),"",((AI31-AH31)*CN31-M31)^2)</f>
        <v>0.17648621911915</v>
      </c>
      <c r="CL31" s="0" t="n">
        <f aca="false">IF(ISBLANK(AV31),"",(AV31-M31)^2)</f>
        <v>2.8159189249</v>
      </c>
      <c r="CN31" s="0" t="n">
        <v>27.211386245988</v>
      </c>
    </row>
    <row r="32" customFormat="false" ht="12.8" hidden="false" customHeight="false" outlineLevel="0" collapsed="false">
      <c r="A32" s="1" t="s">
        <v>91</v>
      </c>
      <c r="B32" s="0" t="n">
        <v>30</v>
      </c>
      <c r="C32" s="0" t="n">
        <v>8</v>
      </c>
      <c r="D32" s="0" t="n">
        <f aca="false">B32-C32</f>
        <v>22</v>
      </c>
      <c r="E32" s="0" t="s">
        <v>92</v>
      </c>
      <c r="F32" s="0" t="n">
        <v>4</v>
      </c>
      <c r="G32" s="0" t="n">
        <v>4</v>
      </c>
      <c r="H32" s="0" t="s">
        <v>93</v>
      </c>
      <c r="I32" s="0" t="n">
        <v>1</v>
      </c>
      <c r="J32" s="0" t="s">
        <v>71</v>
      </c>
      <c r="K32" s="0" t="s">
        <v>80</v>
      </c>
      <c r="L32" s="0" t="s">
        <v>69</v>
      </c>
      <c r="M32" s="0" t="n">
        <v>2.938</v>
      </c>
      <c r="N32" s="0" t="n">
        <v>-226.598063908</v>
      </c>
      <c r="O32" s="0" t="n">
        <v>-226.475318176826</v>
      </c>
      <c r="P32" s="0" t="s">
        <v>52</v>
      </c>
      <c r="Q32" s="0" t="n">
        <f aca="false">=IF(ISBLANK(AV32),"",AV32)</f>
        <v>3.61423</v>
      </c>
      <c r="R32" s="0" t="n">
        <v>1</v>
      </c>
      <c r="S32" s="0" t="n">
        <v>4</v>
      </c>
      <c r="T32" s="0" t="n">
        <v>1</v>
      </c>
      <c r="V32" s="0" t="n">
        <v>-226.6415703</v>
      </c>
      <c r="W32" s="0" t="n">
        <v>-226.70053248</v>
      </c>
      <c r="X32" s="0" t="n">
        <v>-226.52987539</v>
      </c>
      <c r="Y32" s="0" t="n">
        <v>-226.54826741</v>
      </c>
      <c r="Z32" s="0" t="n">
        <v>-226.64111192</v>
      </c>
      <c r="AA32" s="0" t="n">
        <v>-226.46524288</v>
      </c>
      <c r="AB32" s="0" t="n">
        <v>-226.69724412</v>
      </c>
      <c r="AC32" s="0" t="n">
        <v>-226.49430964</v>
      </c>
      <c r="AD32" s="0" t="n">
        <v>-227.13779867</v>
      </c>
      <c r="AE32" s="0" t="n">
        <v>-226.57287136</v>
      </c>
      <c r="AF32" s="0" t="n">
        <v>-226.7698735</v>
      </c>
      <c r="AG32" s="0" t="n">
        <v>-227.02769351</v>
      </c>
      <c r="AH32" s="0" t="n">
        <v>-227.13671723</v>
      </c>
      <c r="AI32" s="0" t="n">
        <v>-227.02211447</v>
      </c>
      <c r="AK32" s="0" t="n">
        <f aca="false">IF(OR(ISBLANK(O32),ISBLANK(N32)),"",(O32-N32)*CN32)</f>
        <v>3.34008150102211</v>
      </c>
      <c r="AL32" s="0" t="n">
        <f aca="false">IF(OR(ISBLANK(X32),ISBLANK(V32)),"",(X32-V32)*CN32)</f>
        <v>3.03937333772117</v>
      </c>
      <c r="AM32" s="3" t="n">
        <f aca="false">IF(OR(ISBLANK(X32),ISBLANK(W32)),"",(X32-W32)*CN32)</f>
        <v>4.64381599160611</v>
      </c>
      <c r="AN32" s="3" t="n">
        <f aca="false">IF(OR(ISBLANK(Y32),ISBLANK(V32)),"",(Y32-V32)*CN32)</f>
        <v>2.53890097765742</v>
      </c>
      <c r="AO32" s="3" t="n">
        <f aca="false">IF(OR(ISBLANK(Y32),ISBLANK(W32)),"",(Y32-W32)*CN32)</f>
        <v>4.14334363154236</v>
      </c>
      <c r="AP32" s="3" t="n">
        <f aca="false">IF(OR(ISBLANK(AA32),ISBLANK(Z32)),"",(AA32-Z32)*CN32)</f>
        <v>4.78564037615059</v>
      </c>
      <c r="AQ32" s="3" t="n">
        <f aca="false">IF(OR(ISBLANK(AC32),ISBLANK(AB32)),"",(AC32-AB32)*CN32)</f>
        <v>5.52212851790824</v>
      </c>
      <c r="AR32" s="3" t="n">
        <f aca="false">IF(OR(ISBLANK(AE32),ISBLANK(Z32)),"",(AE32-Z32)*CN32)</f>
        <v>1.85692023580231</v>
      </c>
      <c r="AS32" s="3" t="n">
        <f aca="false">IF(OR(ISBLANK(AF32),ISBLANK(AB32)),"",(AF32-AB32)*CN32)</f>
        <v>-1.9763461119865</v>
      </c>
      <c r="AT32" s="3" t="n">
        <f aca="false">IF(OR(ISBLANK(AG32),ISBLANK(AD32)),"",(AG32-AD32)*CN32)</f>
        <v>2.99611403643601</v>
      </c>
      <c r="AU32" s="0" t="n">
        <f aca="false">=IF(OR(ISBLANK(AI32),ISBLANK(AH32)),"",(AI32-AH32)*CN32)</f>
        <v>3.11849996721618</v>
      </c>
      <c r="AV32" s="0" t="n">
        <v>3.61423</v>
      </c>
      <c r="AY32" s="0" t="n">
        <f aca="false">IF(OR(ISBLANK(O32),ISBLANK(N32)),"",(O32-N32)*CN32-M32)</f>
        <v>0.402081501022108</v>
      </c>
      <c r="AZ32" s="0" t="n">
        <f aca="false">IF(OR(ISBLANK(X32),ISBLANK(V32)),"",(X32-V32)*CN32-M32)</f>
        <v>0.101373337721175</v>
      </c>
      <c r="BA32" s="3" t="n">
        <f aca="false">IF(OR(ISBLANK(X32),ISBLANK(W32)),"",(X32-W32)*CN32-M32)</f>
        <v>1.70581599160611</v>
      </c>
      <c r="BB32" s="3" t="n">
        <f aca="false">IF(OR(ISBLANK(Y32),ISBLANK(V32)),"",(Y32-V32)*CN32-M32)</f>
        <v>-0.399099022342576</v>
      </c>
      <c r="BC32" s="3" t="n">
        <f aca="false">IF(OR(ISBLANK(Y32),ISBLANK(W32)),"",(Y32-W32)*CN32-M32)</f>
        <v>1.20534363154236</v>
      </c>
      <c r="BD32" s="3" t="n">
        <f aca="false">IF(OR(ISBLANK(AA32),ISBLANK(Z32)),"",(AA32-Z32)*CN32-M32)</f>
        <v>1.84764037615059</v>
      </c>
      <c r="BE32" s="3" t="n">
        <f aca="false">IF(OR(ISBLANK(AC32),ISBLANK(AB32)),"",(AC32-AB32)*CN32-M32)</f>
        <v>2.58412851790823</v>
      </c>
      <c r="BF32" s="3" t="n">
        <f aca="false">IF(OR(ISBLANK(AE32),ISBLANK(Z32)),"",(AE32-Z32)*CN32-M32)</f>
        <v>-1.08107976419769</v>
      </c>
      <c r="BG32" s="3" t="n">
        <f aca="false">IF(OR(ISBLANK(AF32),ISBLANK(AB32)),"",(AF32-AB32)*CN32-M32)</f>
        <v>-4.9143461119865</v>
      </c>
      <c r="BH32" s="3" t="n">
        <f aca="false">IF(OR(ISBLANK(AG32),ISBLANK(AD32)),"",(AG32-AD32)*CN32-M32)</f>
        <v>0.0581140364360127</v>
      </c>
      <c r="BI32" s="0" t="n">
        <f aca="false">IF(OR(ISBLANK(AI32),ISBLANK(AH32)),"",(AI32-AH32)*CN32-M32)</f>
        <v>0.180499967216177</v>
      </c>
      <c r="BJ32" s="0" t="n">
        <f aca="false">IF(ISBLANK(AV32),"",AV32-M32)</f>
        <v>0.67623</v>
      </c>
      <c r="BM32" s="0" t="n">
        <f aca="false">IF(OR(ISBLANK(O32),ISBLANK(N32)),"",ABS((O32-N32)*CN32-M32))</f>
        <v>0.402081501022108</v>
      </c>
      <c r="BN32" s="0" t="n">
        <f aca="false">IF(OR(ISBLANK(X32),ISBLANK(V32)),"",ABS((X32-V32)*CN32-M32))</f>
        <v>0.101373337721175</v>
      </c>
      <c r="BO32" s="3" t="n">
        <f aca="false">IF(OR(ISBLANK(X32),ISBLANK(W32)),"",ABS((X32-W32)*CN32-M32))</f>
        <v>1.70581599160611</v>
      </c>
      <c r="BP32" s="3" t="n">
        <f aca="false">IF(OR(ISBLANK(Y32),ISBLANK(V32)),"",ABS((Y32-V32)*CN32-M32))</f>
        <v>0.399099022342576</v>
      </c>
      <c r="BQ32" s="3" t="n">
        <f aca="false">IF(OR(ISBLANK(Y32),ISBLANK(W32)),"",ABS((Y32-W32)*CN32-M32))</f>
        <v>1.20534363154236</v>
      </c>
      <c r="BR32" s="3" t="n">
        <f aca="false">IF(OR(ISBLANK(AA32),ISBLANK(Z32)),"",ABS((AA32-Z32)*CN32-M32))</f>
        <v>1.84764037615059</v>
      </c>
      <c r="BS32" s="3" t="n">
        <f aca="false">IF(OR(ISBLANK(AC32),ISBLANK(AB32)),"",ABS((AC32-AB32)*CN32-M32))</f>
        <v>2.58412851790823</v>
      </c>
      <c r="BT32" s="3" t="n">
        <f aca="false">IF(OR(ISBLANK(AE32),ISBLANK(Z32)),"",ABS((AE32-Z32)*CN32-M32))</f>
        <v>1.08107976419769</v>
      </c>
      <c r="BU32" s="3" t="n">
        <f aca="false">IF(OR(ISBLANK(AF32),ISBLANK(AB32)),"",ABS((AF32-AB32)*CN32-M32))</f>
        <v>4.9143461119865</v>
      </c>
      <c r="BV32" s="3" t="n">
        <f aca="false">IF(OR(ISBLANK(AG32),ISBLANK(AD32)),"",ABS((AG32-AD32)*CN32-M32))</f>
        <v>0.0581140364360127</v>
      </c>
      <c r="BW32" s="0" t="n">
        <f aca="false">IF(OR(ISBLANK(AI32),ISBLANK(AH32)),"",ABS((AI32-AH32)*CN32-M32))</f>
        <v>0.180499967216177</v>
      </c>
      <c r="BX32" s="0" t="n">
        <f aca="false">IF(ISBLANK(AV32),"",ABS(AV32-M32))</f>
        <v>0.67623</v>
      </c>
      <c r="CA32" s="0" t="n">
        <f aca="false">IF(OR(ISBLANK(O32),ISBLANK(N32)),"",((O32-N32)*CN32-M32)^2)</f>
        <v>0.161669533464192</v>
      </c>
      <c r="CB32" s="0" t="n">
        <f aca="false">IF(OR(ISBLANK(X32),ISBLANK(V32)),"",ABS((X32-V32)*CN32-M32)^2)</f>
        <v>0.0102765536007313</v>
      </c>
      <c r="CC32" s="3" t="n">
        <f aca="false">IF(OR(ISBLANK(X32),ISBLANK(W32)),"",ABS((X32-W32)*CN32-M32)^2)</f>
        <v>2.90980819721914</v>
      </c>
      <c r="CD32" s="3" t="n">
        <f aca="false">IF(OR(ISBLANK(Y32),ISBLANK(V32)),"",ABS((Y32-V32)*CN32-M32)^2)</f>
        <v>0.1592800296348</v>
      </c>
      <c r="CE32" s="3" t="n">
        <f aca="false">IF(OR(ISBLANK(Y32),ISBLANK(W32)),"",ABS((Y32-W32)*CN32-M32)^2)</f>
        <v>1.45285327009973</v>
      </c>
      <c r="CF32" s="3" t="n">
        <f aca="false">IF(OR(ISBLANK(AA32),ISBLANK(Z32)),"",ABS((AA32-Z32)*CN32-M32)^2)</f>
        <v>3.41377495958189</v>
      </c>
      <c r="CG32" s="3" t="n">
        <f aca="false">IF(OR(ISBLANK(AC32),ISBLANK(AB32)),"",ABS((AC32-AB32)*CN32-M32)^2)</f>
        <v>6.67772019706661</v>
      </c>
      <c r="CH32" s="3" t="n">
        <f aca="false">IF(OR(ISBLANK(AE32),ISBLANK(Z32)),"",ABS((AE32-Z32)*CN32-M32)^2)</f>
        <v>1.16873345655773</v>
      </c>
      <c r="CI32" s="3" t="n">
        <f aca="false">IF(OR(ISBLANK(AF32),ISBLANK(AB32)),"",ABS((AF32-AB32)*CN32-M32)^2)</f>
        <v>24.1507977083968</v>
      </c>
      <c r="CJ32" s="3" t="n">
        <f aca="false">IF(OR(ISBLANK(AG32),ISBLANK(AD32)),"",ABS((AG32-AD32)*CN32-M32)^2)</f>
        <v>0.00337724123088621</v>
      </c>
      <c r="CK32" s="0" t="n">
        <f aca="false">IF(OR(ISBLANK(AI32),ISBLANK(AH32)),"",((AI32-AH32)*CN32-M32)^2)</f>
        <v>0.0325802381650409</v>
      </c>
      <c r="CL32" s="0" t="n">
        <f aca="false">IF(ISBLANK(AV32),"",(AV32-M32)^2)</f>
        <v>0.4572870129</v>
      </c>
      <c r="CN32" s="0" t="n">
        <v>27.211386245988</v>
      </c>
    </row>
    <row r="33" customFormat="false" ht="12.8" hidden="false" customHeight="false" outlineLevel="0" collapsed="false">
      <c r="A33" s="1"/>
      <c r="B33" s="0" t="n">
        <v>30</v>
      </c>
      <c r="C33" s="0" t="n">
        <v>8</v>
      </c>
      <c r="D33" s="0" t="n">
        <f aca="false">B33-C33</f>
        <v>22</v>
      </c>
      <c r="E33" s="0" t="s">
        <v>92</v>
      </c>
      <c r="F33" s="0" t="n">
        <v>4</v>
      </c>
      <c r="G33" s="0" t="n">
        <v>4</v>
      </c>
      <c r="H33" s="0" t="s">
        <v>94</v>
      </c>
      <c r="I33" s="0" t="n">
        <v>1</v>
      </c>
      <c r="J33" s="0" t="s">
        <v>71</v>
      </c>
      <c r="K33" s="0" t="s">
        <v>80</v>
      </c>
      <c r="L33" s="0" t="s">
        <v>69</v>
      </c>
      <c r="M33" s="0" t="n">
        <v>4.315</v>
      </c>
      <c r="N33" s="0" t="n">
        <v>-226.598063908</v>
      </c>
      <c r="O33" s="0" t="n">
        <v>-226.43052029063</v>
      </c>
      <c r="P33" s="0" t="s">
        <v>52</v>
      </c>
      <c r="Q33" s="0" t="n">
        <f aca="false">=IF(ISBLANK(AV33),"",AV33)</f>
        <v>5.05149</v>
      </c>
      <c r="R33" s="0" t="n">
        <v>2</v>
      </c>
      <c r="S33" s="0" t="n">
        <v>4</v>
      </c>
      <c r="T33" s="0" t="n">
        <v>1</v>
      </c>
      <c r="V33" s="0" t="n">
        <v>-226.6415703</v>
      </c>
      <c r="W33" s="0" t="n">
        <v>-226.70053248</v>
      </c>
      <c r="X33" s="0" t="n">
        <v>-226.4751221</v>
      </c>
      <c r="Y33" s="0" t="n">
        <v>-226.50516353</v>
      </c>
      <c r="Z33" s="0" t="n">
        <v>-226.64111192</v>
      </c>
      <c r="AA33" s="0" t="n">
        <v>-226.41242563</v>
      </c>
      <c r="AB33" s="0" t="n">
        <v>-226.69724412</v>
      </c>
      <c r="AC33" s="0" t="n">
        <v>-226.43886288</v>
      </c>
      <c r="AD33" s="0" t="n">
        <v>-227.13779867</v>
      </c>
      <c r="AE33" s="0" t="n">
        <v>-226.52844161</v>
      </c>
      <c r="AF33" s="0" t="n">
        <v>-226.71928161</v>
      </c>
      <c r="AG33" s="0" t="n">
        <v>-226.97626624</v>
      </c>
      <c r="AH33" s="0" t="n">
        <v>-227.13671723</v>
      </c>
      <c r="AI33" s="0" t="n">
        <v>-226.97105151</v>
      </c>
      <c r="AK33" s="0" t="n">
        <f aca="false">IF(OR(ISBLANK(O33),ISBLANK(N33)),"",(O33-N33)*CN33)</f>
        <v>4.55909408530511</v>
      </c>
      <c r="AL33" s="0" t="n">
        <f aca="false">IF(OR(ISBLANK(X33),ISBLANK(V33)),"",(X33-V33)*CN33)</f>
        <v>4.52928626014998</v>
      </c>
      <c r="AM33" s="3" t="n">
        <f aca="false">IF(OR(ISBLANK(X33),ISBLANK(W33)),"",(X33-W33)*CN33)</f>
        <v>6.13372891403492</v>
      </c>
      <c r="AN33" s="3" t="n">
        <f aca="false">IF(OR(ISBLANK(Y33),ISBLANK(V33)),"",(Y33-V33)*CN33)</f>
        <v>3.71181730503786</v>
      </c>
      <c r="AO33" s="3" t="n">
        <f aca="false">IF(OR(ISBLANK(Y33),ISBLANK(W33)),"",(Y33-W33)*CN33)</f>
        <v>5.3162599589228</v>
      </c>
      <c r="AP33" s="3" t="n">
        <f aca="false">IF(OR(ISBLANK(AA33),ISBLANK(Z33)),"",(AA33-Z33)*CN33)</f>
        <v>6.2228709663516</v>
      </c>
      <c r="AQ33" s="3" t="n">
        <f aca="false">IF(OR(ISBLANK(AC33),ISBLANK(AB33)),"",(AC33-AB33)*CN33)</f>
        <v>7.03091172035748</v>
      </c>
      <c r="AR33" s="3" t="n">
        <f aca="false">IF(OR(ISBLANK(AE33),ISBLANK(Z33)),"",(AE33-Z33)*CN33)</f>
        <v>3.06591532386517</v>
      </c>
      <c r="AS33" s="3" t="n">
        <f aca="false">IF(OR(ISBLANK(AF33),ISBLANK(AB33)),"",(AF33-AB33)*CN33)</f>
        <v>-0.599670652282164</v>
      </c>
      <c r="AT33" s="3" t="n">
        <f aca="false">IF(OR(ISBLANK(AG33),ISBLANK(AD33)),"",(AG33-AD33)*CN33)</f>
        <v>4.39552134398286</v>
      </c>
      <c r="AU33" s="0" t="n">
        <f aca="false">=IF(OR(ISBLANK(AI33),ISBLANK(AH33)),"",(AI33-AH33)*CN33)</f>
        <v>4.5079938946395</v>
      </c>
      <c r="AV33" s="0" t="n">
        <v>5.05149</v>
      </c>
      <c r="AY33" s="0" t="n">
        <f aca="false">IF(OR(ISBLANK(O33),ISBLANK(N33)),"",(O33-N33)*CN33-M33)</f>
        <v>0.244094085305112</v>
      </c>
      <c r="AZ33" s="0" t="n">
        <f aca="false">IF(OR(ISBLANK(X33),ISBLANK(V33)),"",(X33-V33)*CN33-M33)</f>
        <v>0.21428626014998</v>
      </c>
      <c r="BA33" s="3" t="n">
        <f aca="false">IF(OR(ISBLANK(X33),ISBLANK(W33)),"",(X33-W33)*CN33-M33)</f>
        <v>1.81872891403492</v>
      </c>
      <c r="BB33" s="3" t="n">
        <f aca="false">IF(OR(ISBLANK(Y33),ISBLANK(V33)),"",(Y33-V33)*CN33-M33)</f>
        <v>-0.60318269496214</v>
      </c>
      <c r="BC33" s="3" t="n">
        <f aca="false">IF(OR(ISBLANK(Y33),ISBLANK(W33)),"",(Y33-W33)*CN33-M33)</f>
        <v>1.0012599589228</v>
      </c>
      <c r="BD33" s="3" t="n">
        <f aca="false">IF(OR(ISBLANK(AA33),ISBLANK(Z33)),"",(AA33-Z33)*CN33-M33)</f>
        <v>1.9078709663516</v>
      </c>
      <c r="BE33" s="3" t="n">
        <f aca="false">IF(OR(ISBLANK(AC33),ISBLANK(AB33)),"",(AC33-AB33)*CN33-M33)</f>
        <v>2.71591172035748</v>
      </c>
      <c r="BF33" s="3" t="n">
        <f aca="false">IF(OR(ISBLANK(AE33),ISBLANK(Z33)),"",(AE33-Z33)*CN33-M33)</f>
        <v>-1.24908467613483</v>
      </c>
      <c r="BG33" s="3" t="n">
        <f aca="false">IF(OR(ISBLANK(AF33),ISBLANK(AB33)),"",(AF33-AB33)*CN33-M33)</f>
        <v>-4.91467065228216</v>
      </c>
      <c r="BH33" s="3" t="n">
        <f aca="false">IF(OR(ISBLANK(AG33),ISBLANK(AD33)),"",(AG33-AD33)*CN33-M33)</f>
        <v>0.0805213439828574</v>
      </c>
      <c r="BI33" s="0" t="n">
        <f aca="false">IF(OR(ISBLANK(AI33),ISBLANK(AH33)),"",(AI33-AH33)*CN33-M33)</f>
        <v>0.1929938946395</v>
      </c>
      <c r="BJ33" s="0" t="n">
        <f aca="false">IF(ISBLANK(AV33),"",AV33-M33)</f>
        <v>0.73649</v>
      </c>
      <c r="BM33" s="0" t="n">
        <f aca="false">IF(OR(ISBLANK(O33),ISBLANK(N33)),"",ABS((O33-N33)*CN33-M33))</f>
        <v>0.244094085305112</v>
      </c>
      <c r="BN33" s="0" t="n">
        <f aca="false">IF(OR(ISBLANK(X33),ISBLANK(V33)),"",ABS((X33-V33)*CN33-M33))</f>
        <v>0.21428626014998</v>
      </c>
      <c r="BO33" s="3" t="n">
        <f aca="false">IF(OR(ISBLANK(X33),ISBLANK(W33)),"",ABS((X33-W33)*CN33-M33))</f>
        <v>1.81872891403492</v>
      </c>
      <c r="BP33" s="3" t="n">
        <f aca="false">IF(OR(ISBLANK(Y33),ISBLANK(V33)),"",ABS((Y33-V33)*CN33-M33))</f>
        <v>0.60318269496214</v>
      </c>
      <c r="BQ33" s="3" t="n">
        <f aca="false">IF(OR(ISBLANK(Y33),ISBLANK(W33)),"",ABS((Y33-W33)*CN33-M33))</f>
        <v>1.0012599589228</v>
      </c>
      <c r="BR33" s="3" t="n">
        <f aca="false">IF(OR(ISBLANK(AA33),ISBLANK(Z33)),"",ABS((AA33-Z33)*CN33-M33))</f>
        <v>1.9078709663516</v>
      </c>
      <c r="BS33" s="3" t="n">
        <f aca="false">IF(OR(ISBLANK(AC33),ISBLANK(AB33)),"",ABS((AC33-AB33)*CN33-M33))</f>
        <v>2.71591172035748</v>
      </c>
      <c r="BT33" s="3" t="n">
        <f aca="false">IF(OR(ISBLANK(AE33),ISBLANK(Z33)),"",ABS((AE33-Z33)*CN33-M33))</f>
        <v>1.24908467613483</v>
      </c>
      <c r="BU33" s="3" t="n">
        <f aca="false">IF(OR(ISBLANK(AF33),ISBLANK(AB33)),"",ABS((AF33-AB33)*CN33-M33))</f>
        <v>4.91467065228216</v>
      </c>
      <c r="BV33" s="3" t="n">
        <f aca="false">IF(OR(ISBLANK(AG33),ISBLANK(AD33)),"",ABS((AG33-AD33)*CN33-M33))</f>
        <v>0.0805213439828574</v>
      </c>
      <c r="BW33" s="0" t="n">
        <f aca="false">IF(OR(ISBLANK(AI33),ISBLANK(AH33)),"",ABS((AI33-AH33)*CN33-M33))</f>
        <v>0.1929938946395</v>
      </c>
      <c r="BX33" s="0" t="n">
        <f aca="false">IF(ISBLANK(AV33),"",ABS(AV33-M33))</f>
        <v>0.73649</v>
      </c>
      <c r="CA33" s="0" t="n">
        <f aca="false">IF(OR(ISBLANK(O33),ISBLANK(N33)),"",((O33-N33)*CN33-M33)^2)</f>
        <v>0.0595819224809392</v>
      </c>
      <c r="CB33" s="0" t="n">
        <f aca="false">IF(OR(ISBLANK(X33),ISBLANK(V33)),"",ABS((X33-V33)*CN33-M33)^2)</f>
        <v>0.045918601289065</v>
      </c>
      <c r="CC33" s="3" t="n">
        <f aca="false">IF(OR(ISBLANK(X33),ISBLANK(W33)),"",ABS((X33-W33)*CN33-M33)^2)</f>
        <v>3.30777486274663</v>
      </c>
      <c r="CD33" s="3" t="n">
        <f aca="false">IF(OR(ISBLANK(Y33),ISBLANK(V33)),"",ABS((Y33-V33)*CN33-M33)^2)</f>
        <v>0.36382936350179</v>
      </c>
      <c r="CE33" s="3" t="n">
        <f aca="false">IF(OR(ISBLANK(Y33),ISBLANK(W33)),"",ABS((Y33-W33)*CN33-M33)^2)</f>
        <v>1.00252150534208</v>
      </c>
      <c r="CF33" s="3" t="n">
        <f aca="false">IF(OR(ISBLANK(AA33),ISBLANK(Z33)),"",ABS((AA33-Z33)*CN33-M33)^2)</f>
        <v>3.6399716242474</v>
      </c>
      <c r="CG33" s="3" t="n">
        <f aca="false">IF(OR(ISBLANK(AC33),ISBLANK(AB33)),"",ABS((AC33-AB33)*CN33-M33)^2)</f>
        <v>7.37617647277511</v>
      </c>
      <c r="CH33" s="3" t="n">
        <f aca="false">IF(OR(ISBLANK(AE33),ISBLANK(Z33)),"",ABS((AE33-Z33)*CN33-M33)^2)</f>
        <v>1.56021252815486</v>
      </c>
      <c r="CI33" s="3" t="n">
        <f aca="false">IF(OR(ISBLANK(AF33),ISBLANK(AB33)),"",ABS((AF33-AB33)*CN33-M33)^2)</f>
        <v>24.1539876204036</v>
      </c>
      <c r="CJ33" s="3" t="n">
        <f aca="false">IF(OR(ISBLANK(AG33),ISBLANK(AD33)),"",ABS((AG33-AD33)*CN33-M33)^2)</f>
        <v>0.00648368683680564</v>
      </c>
      <c r="CK33" s="0" t="n">
        <f aca="false">IF(OR(ISBLANK(AI33),ISBLANK(AH33)),"",((AI33-AH33)*CN33-M33)^2)</f>
        <v>0.0372466433681223</v>
      </c>
      <c r="CL33" s="0" t="n">
        <f aca="false">IF(ISBLANK(AV33),"",(AV33-M33)^2)</f>
        <v>0.5424175201</v>
      </c>
      <c r="CN33" s="0" t="n">
        <v>27.211386245988</v>
      </c>
    </row>
    <row r="34" customFormat="false" ht="12.8" hidden="false" customHeight="false" outlineLevel="0" collapsed="false">
      <c r="A34" s="1"/>
      <c r="B34" s="0" t="n">
        <v>30</v>
      </c>
      <c r="C34" s="0" t="n">
        <v>8</v>
      </c>
      <c r="D34" s="0" t="n">
        <f aca="false">B34-C34</f>
        <v>22</v>
      </c>
      <c r="E34" s="0" t="s">
        <v>92</v>
      </c>
      <c r="F34" s="0" t="n">
        <v>4</v>
      </c>
      <c r="G34" s="0" t="n">
        <v>4</v>
      </c>
      <c r="H34" s="0" t="s">
        <v>95</v>
      </c>
      <c r="I34" s="0" t="n">
        <v>1</v>
      </c>
      <c r="J34" s="0" t="s">
        <v>71</v>
      </c>
      <c r="K34" s="0" t="s">
        <v>96</v>
      </c>
      <c r="L34" s="0" t="s">
        <v>69</v>
      </c>
      <c r="M34" s="0" t="n">
        <v>5.67</v>
      </c>
      <c r="N34" s="0" t="n">
        <v>-226.598063908</v>
      </c>
      <c r="O34" s="0" t="n">
        <v>-226.413361809993</v>
      </c>
      <c r="P34" s="0" t="s">
        <v>52</v>
      </c>
      <c r="Q34" s="3" t="str">
        <f aca="false">=IF(ISBLANK(AV34),"",AV34)</f>
        <v/>
      </c>
      <c r="S34" s="0" t="n">
        <v>2</v>
      </c>
      <c r="T34" s="0" t="n">
        <v>2</v>
      </c>
      <c r="V34" s="0" t="n">
        <v>-226.6415703</v>
      </c>
      <c r="W34" s="0" t="n">
        <v>-226.70053248</v>
      </c>
      <c r="X34" s="0" t="n">
        <v>-226.47885513</v>
      </c>
      <c r="Y34" s="0" t="n">
        <v>-226.51292749</v>
      </c>
      <c r="Z34" s="0" t="n">
        <v>-226.64111192</v>
      </c>
      <c r="AA34" s="0" t="n">
        <v>-226.28870281</v>
      </c>
      <c r="AB34" s="0" t="n">
        <v>-226.69724412</v>
      </c>
      <c r="AC34" s="0" t="n">
        <v>-226.36741693</v>
      </c>
      <c r="AD34" s="0" t="n">
        <v>-227.13779867</v>
      </c>
      <c r="AE34" s="0" t="n">
        <v>-226.44781733</v>
      </c>
      <c r="AF34" s="0" t="n">
        <v>-226.50966042</v>
      </c>
      <c r="AG34" s="0" t="n">
        <v>-226.92659975</v>
      </c>
      <c r="AH34" s="0" t="n">
        <v>-227.13671723</v>
      </c>
      <c r="AI34" s="0" t="n">
        <v>-226.92576337</v>
      </c>
      <c r="AK34" s="0" t="n">
        <f aca="false">IF(OR(ISBLANK(O34),ISBLANK(N34)),"",(O34-N34)*CN34)</f>
        <v>5.02600012931265</v>
      </c>
      <c r="AL34" s="0" t="n">
        <f aca="false">IF(OR(ISBLANK(X34),ISBLANK(V34)),"",(X34-V34)*CN34)</f>
        <v>4.42770533895194</v>
      </c>
      <c r="AM34" s="3" t="n">
        <f aca="false">IF(OR(ISBLANK(X34),ISBLANK(W34)),"",(X34-W34)*CN34)</f>
        <v>6.03214799283688</v>
      </c>
      <c r="AN34" s="3" t="n">
        <f aca="false">IF(OR(ISBLANK(Y34),ISBLANK(V34)),"",(Y34-V34)*CN34)</f>
        <v>3.50054919067931</v>
      </c>
      <c r="AO34" s="3" t="n">
        <f aca="false">IF(OR(ISBLANK(Y34),ISBLANK(W34)),"",(Y34-W34)*CN34)</f>
        <v>5.10499184456425</v>
      </c>
      <c r="AP34" s="3" t="n">
        <f aca="false">IF(OR(ISBLANK(AA34),ISBLANK(Z34)),"",(AA34-Z34)*CN34)</f>
        <v>9.58954040881477</v>
      </c>
      <c r="AQ34" s="3" t="n">
        <f aca="false">IF(OR(ISBLANK(AC34),ISBLANK(AB34)),"",(AC34-AB34)*CN34)</f>
        <v>8.97505506151896</v>
      </c>
      <c r="AR34" s="3" t="n">
        <f aca="false">IF(OR(ISBLANK(AE34),ISBLANK(Z34)),"",(AE34-Z34)*CN34)</f>
        <v>5.25981374774972</v>
      </c>
      <c r="AS34" s="3" t="n">
        <f aca="false">IF(OR(ISBLANK(AF34),ISBLANK(AB34)),"",(AF34-AB34)*CN34)</f>
        <v>5.10441251415167</v>
      </c>
      <c r="AT34" s="3" t="n">
        <f aca="false">IF(OR(ISBLANK(AG34),ISBLANK(AD34)),"",(AG34-AD34)*CN34)</f>
        <v>5.74701538685516</v>
      </c>
      <c r="AU34" s="0" t="n">
        <f aca="false">=IF(OR(ISBLANK(AI34),ISBLANK(AH34)),"",(AI34-AH34)*CN34)</f>
        <v>5.74034696454179</v>
      </c>
      <c r="AY34" s="0" t="n">
        <f aca="false">IF(OR(ISBLANK(O34),ISBLANK(N34)),"",(O34-N34)*CN34-M34)</f>
        <v>-0.64399987068735</v>
      </c>
      <c r="AZ34" s="0" t="n">
        <f aca="false">IF(OR(ISBLANK(X34),ISBLANK(V34)),"",(X34-V34)*CN34-M34)</f>
        <v>-1.24229466104806</v>
      </c>
      <c r="BA34" s="3" t="n">
        <f aca="false">IF(OR(ISBLANK(X34),ISBLANK(W34)),"",(X34-W34)*CN34-M34)</f>
        <v>0.36214799283688</v>
      </c>
      <c r="BB34" s="3" t="n">
        <f aca="false">IF(OR(ISBLANK(Y34),ISBLANK(V34)),"",(Y34-V34)*CN34-M34)</f>
        <v>-2.16945080932069</v>
      </c>
      <c r="BC34" s="3" t="n">
        <f aca="false">IF(OR(ISBLANK(Y34),ISBLANK(W34)),"",(Y34-W34)*CN34-M34)</f>
        <v>-0.565008155435753</v>
      </c>
      <c r="BD34" s="3" t="n">
        <f aca="false">IF(OR(ISBLANK(AA34),ISBLANK(Z34)),"",(AA34-Z34)*CN34-M34)</f>
        <v>3.91954040881477</v>
      </c>
      <c r="BE34" s="3" t="n">
        <f aca="false">IF(OR(ISBLANK(AC34),ISBLANK(AB34)),"",(AC34-AB34)*CN34-M34)</f>
        <v>3.30505506151896</v>
      </c>
      <c r="BF34" s="3" t="n">
        <f aca="false">IF(OR(ISBLANK(AE34),ISBLANK(Z34)),"",(AE34-Z34)*CN34-M34)</f>
        <v>-0.410186252250284</v>
      </c>
      <c r="BG34" s="3" t="n">
        <f aca="false">IF(OR(ISBLANK(AF34),ISBLANK(AB34)),"",(AF34-AB34)*CN34-M34)</f>
        <v>-0.565587485848334</v>
      </c>
      <c r="BH34" s="3" t="n">
        <f aca="false">IF(OR(ISBLANK(AG34),ISBLANK(AD34)),"",(AG34-AD34)*CN34-M34)</f>
        <v>0.0770153868551624</v>
      </c>
      <c r="BI34" s="0" t="n">
        <f aca="false">IF(OR(ISBLANK(AI34),ISBLANK(AH34)),"",(AI34-AH34)*CN34-M34)</f>
        <v>0.0703469645417894</v>
      </c>
      <c r="BJ34" s="3" t="str">
        <f aca="false">IF(ISBLANK(AV34),"",AV34-M34)</f>
        <v/>
      </c>
      <c r="BM34" s="0" t="n">
        <f aca="false">IF(OR(ISBLANK(O34),ISBLANK(N34)),"",ABS((O34-N34)*CN34-M34))</f>
        <v>0.64399987068735</v>
      </c>
      <c r="BN34" s="0" t="n">
        <f aca="false">IF(OR(ISBLANK(X34),ISBLANK(V34)),"",ABS((X34-V34)*CN34-M34))</f>
        <v>1.24229466104806</v>
      </c>
      <c r="BO34" s="3" t="n">
        <f aca="false">IF(OR(ISBLANK(X34),ISBLANK(W34)),"",ABS((X34-W34)*CN34-M34))</f>
        <v>0.36214799283688</v>
      </c>
      <c r="BP34" s="3" t="n">
        <f aca="false">IF(OR(ISBLANK(Y34),ISBLANK(V34)),"",ABS((Y34-V34)*CN34-M34))</f>
        <v>2.16945080932069</v>
      </c>
      <c r="BQ34" s="3" t="n">
        <f aca="false">IF(OR(ISBLANK(Y34),ISBLANK(W34)),"",ABS((Y34-W34)*CN34-M34))</f>
        <v>0.565008155435753</v>
      </c>
      <c r="BR34" s="3" t="n">
        <f aca="false">IF(OR(ISBLANK(AA34),ISBLANK(Z34)),"",ABS((AA34-Z34)*CN34-M34))</f>
        <v>3.91954040881477</v>
      </c>
      <c r="BS34" s="3" t="n">
        <f aca="false">IF(OR(ISBLANK(AC34),ISBLANK(AB34)),"",ABS((AC34-AB34)*CN34-M34))</f>
        <v>3.30505506151896</v>
      </c>
      <c r="BT34" s="3" t="n">
        <f aca="false">IF(OR(ISBLANK(AE34),ISBLANK(Z34)),"",ABS((AE34-Z34)*CN34-M34))</f>
        <v>0.410186252250284</v>
      </c>
      <c r="BU34" s="3" t="n">
        <f aca="false">IF(OR(ISBLANK(AF34),ISBLANK(AB34)),"",ABS((AF34-AB34)*CN34-M34))</f>
        <v>0.565587485848334</v>
      </c>
      <c r="BV34" s="3" t="n">
        <f aca="false">IF(OR(ISBLANK(AG34),ISBLANK(AD34)),"",ABS((AG34-AD34)*CN34-M34))</f>
        <v>0.0770153868551624</v>
      </c>
      <c r="BW34" s="0" t="n">
        <f aca="false">IF(OR(ISBLANK(AI34),ISBLANK(AH34)),"",ABS((AI34-AH34)*CN34-M34))</f>
        <v>0.0703469645417894</v>
      </c>
      <c r="BX34" s="3" t="str">
        <f aca="false">IF(ISBLANK(AV34),"",ABS(AV34-M34))</f>
        <v/>
      </c>
      <c r="CA34" s="0" t="n">
        <f aca="false">IF(OR(ISBLANK(O34),ISBLANK(N34)),"",((O34-N34)*CN34-M34)^2)</f>
        <v>0.414735833445323</v>
      </c>
      <c r="CB34" s="0" t="n">
        <f aca="false">IF(OR(ISBLANK(X34),ISBLANK(V34)),"",ABS((X34-V34)*CN34-M34)^2)</f>
        <v>1.5432960248685</v>
      </c>
      <c r="CC34" s="3" t="n">
        <f aca="false">IF(OR(ISBLANK(X34),ISBLANK(W34)),"",ABS((X34-W34)*CN34-M34)^2)</f>
        <v>0.131151168715781</v>
      </c>
      <c r="CD34" s="3" t="n">
        <f aca="false">IF(OR(ISBLANK(Y34),ISBLANK(V34)),"",ABS((Y34-V34)*CN34-M34)^2)</f>
        <v>4.70651681406219</v>
      </c>
      <c r="CE34" s="3" t="n">
        <f aca="false">IF(OR(ISBLANK(Y34),ISBLANK(W34)),"",ABS((Y34-W34)*CN34-M34)^2)</f>
        <v>0.319234215708912</v>
      </c>
      <c r="CF34" s="3" t="n">
        <f aca="false">IF(OR(ISBLANK(AA34),ISBLANK(Z34)),"",ABS((AA34-Z34)*CN34-M34)^2)</f>
        <v>15.3627970163319</v>
      </c>
      <c r="CG34" s="3" t="n">
        <f aca="false">IF(OR(ISBLANK(AC34),ISBLANK(AB34)),"",ABS((AC34-AB34)*CN34-M34)^2)</f>
        <v>10.9233889596721</v>
      </c>
      <c r="CH34" s="3" t="n">
        <f aca="false">IF(OR(ISBLANK(AE34),ISBLANK(Z34)),"",ABS((AE34-Z34)*CN34-M34)^2)</f>
        <v>0.168252761535134</v>
      </c>
      <c r="CI34" s="3" t="n">
        <f aca="false">IF(OR(ISBLANK(AF34),ISBLANK(AB34)),"",ABS((AF34-AB34)*CN34-M34)^2)</f>
        <v>0.319889204148239</v>
      </c>
      <c r="CJ34" s="3" t="n">
        <f aca="false">IF(OR(ISBLANK(AG34),ISBLANK(AD34)),"",ABS((AG34-AD34)*CN34-M34)^2)</f>
        <v>0.00593136981245032</v>
      </c>
      <c r="CK34" s="0" t="n">
        <f aca="false">IF(OR(ISBLANK(AI34),ISBLANK(AH34)),"",((AI34-AH34)*CN34-M34)^2)</f>
        <v>0.00494869542024377</v>
      </c>
      <c r="CL34" s="3" t="str">
        <f aca="false">IF(ISBLANK(AV34),"",(AV34-M34)^2)</f>
        <v/>
      </c>
      <c r="CM34" s="3"/>
      <c r="CN34" s="0" t="n">
        <v>27.211386245988</v>
      </c>
    </row>
    <row r="35" customFormat="false" ht="12.8" hidden="false" customHeight="false" outlineLevel="0" collapsed="false">
      <c r="A35" s="1"/>
      <c r="B35" s="0" t="n">
        <v>30</v>
      </c>
      <c r="C35" s="0" t="n">
        <v>8</v>
      </c>
      <c r="D35" s="0" t="n">
        <f aca="false">B35-C35</f>
        <v>22</v>
      </c>
      <c r="E35" s="0" t="s">
        <v>92</v>
      </c>
      <c r="F35" s="0" t="n">
        <v>4</v>
      </c>
      <c r="G35" s="0" t="n">
        <v>4</v>
      </c>
      <c r="H35" s="0" t="s">
        <v>97</v>
      </c>
      <c r="I35" s="0" t="n">
        <v>3</v>
      </c>
      <c r="J35" s="0" t="s">
        <v>71</v>
      </c>
      <c r="K35" s="0" t="s">
        <v>80</v>
      </c>
      <c r="L35" s="0" t="s">
        <v>83</v>
      </c>
      <c r="M35" s="0" t="n">
        <v>2.55</v>
      </c>
      <c r="N35" s="0" t="n">
        <v>-226.598063908</v>
      </c>
      <c r="O35" s="0" t="n">
        <v>-226.499010253879</v>
      </c>
      <c r="P35" s="0" t="s">
        <v>52</v>
      </c>
      <c r="Q35" s="0" t="n">
        <f aca="false">=IF(ISBLANK(AV35),"",AV35)</f>
        <v>2.83297</v>
      </c>
      <c r="R35" s="0" t="n">
        <v>1</v>
      </c>
      <c r="S35" s="0" t="n">
        <v>4</v>
      </c>
      <c r="T35" s="0" t="n">
        <v>1</v>
      </c>
      <c r="V35" s="0" t="n">
        <v>-226.6415703</v>
      </c>
      <c r="W35" s="0" t="n">
        <v>-226.70053248</v>
      </c>
      <c r="X35" s="0" t="n">
        <v>-226.5516095</v>
      </c>
      <c r="Y35" s="0" t="n">
        <v>-226.56767543</v>
      </c>
      <c r="Z35" s="0" t="n">
        <v>-226.64111192</v>
      </c>
      <c r="AA35" s="0" t="n">
        <v>-226.49395387</v>
      </c>
      <c r="AB35" s="0" t="n">
        <v>-226.69724412</v>
      </c>
      <c r="AC35" s="0" t="n">
        <v>-226.51542633</v>
      </c>
      <c r="AD35" s="0" t="n">
        <v>-227.13779867</v>
      </c>
      <c r="AE35" s="0" t="n">
        <v>-226.59209744</v>
      </c>
      <c r="AF35" s="0" t="n">
        <v>-226.789063</v>
      </c>
      <c r="AG35" s="0" t="n">
        <v>-227.04671922</v>
      </c>
      <c r="AH35" s="0" t="n">
        <v>-227.13671723</v>
      </c>
      <c r="AI35" s="0" t="n">
        <v>-227.04163535</v>
      </c>
      <c r="AK35" s="0" t="n">
        <f aca="false">IF(OR(ISBLANK(O35),ISBLANK(N35)),"",(O35-N35)*CN35)</f>
        <v>2.69538724136324</v>
      </c>
      <c r="AL35" s="0" t="n">
        <f aca="false">IF(OR(ISBLANK(X35),ISBLANK(V35)),"",(X35-V35)*CN35)</f>
        <v>2.44795807579808</v>
      </c>
      <c r="AM35" s="3" t="n">
        <f aca="false">IF(OR(ISBLANK(X35),ISBLANK(W35)),"",(X35-W35)*CN35)</f>
        <v>4.05240072968302</v>
      </c>
      <c r="AN35" s="3" t="n">
        <f aca="false">IF(OR(ISBLANK(Y35),ISBLANK(V35)),"",(Y35-V35)*CN35)</f>
        <v>2.01078184916717</v>
      </c>
      <c r="AO35" s="3" t="n">
        <f aca="false">IF(OR(ISBLANK(Y35),ISBLANK(W35)),"",(Y35-W35)*CN35)</f>
        <v>3.61522450305211</v>
      </c>
      <c r="AP35" s="3" t="n">
        <f aca="false">IF(OR(ISBLANK(AA35),ISBLANK(Z35)),"",(AA35-Z35)*CN35)</f>
        <v>4.00437453775568</v>
      </c>
      <c r="AQ35" s="3" t="n">
        <f aca="false">IF(OR(ISBLANK(AC35),ISBLANK(AB35)),"",(AC35-AB35)*CN35)</f>
        <v>4.94751411008184</v>
      </c>
      <c r="AR35" s="3" t="n">
        <f aca="false">IF(OR(ISBLANK(AE35),ISBLANK(Z35)),"",(AE35-Z35)*CN35)</f>
        <v>1.33375194692578</v>
      </c>
      <c r="AS35" s="3" t="n">
        <f aca="false">IF(OR(ISBLANK(AF35),ISBLANK(AB35)),"",(AF35-AB35)*CN35)</f>
        <v>-2.49851900835417</v>
      </c>
      <c r="AT35" s="3" t="n">
        <f aca="false">IF(OR(ISBLANK(AG35),ISBLANK(AD35)),"",(AG35-AD35)*CN35)</f>
        <v>2.47839809302202</v>
      </c>
      <c r="AU35" s="0" t="n">
        <f aca="false">=IF(OR(ISBLANK(AI35),ISBLANK(AH35)),"",(AI35-AH35)*CN35)</f>
        <v>2.58730976167416</v>
      </c>
      <c r="AV35" s="0" t="n">
        <v>2.83297</v>
      </c>
      <c r="AY35" s="0" t="n">
        <f aca="false">IF(OR(ISBLANK(O35),ISBLANK(N35)),"",(O35-N35)*CN35-M35)</f>
        <v>0.14538724136324</v>
      </c>
      <c r="AZ35" s="0" t="n">
        <f aca="false">IF(OR(ISBLANK(X35),ISBLANK(V35)),"",(X35-V35)*CN35-M35)</f>
        <v>-0.102041924201921</v>
      </c>
      <c r="BA35" s="3" t="n">
        <f aca="false">IF(OR(ISBLANK(X35),ISBLANK(W35)),"",(X35-W35)*CN35-M35)</f>
        <v>1.50240072968302</v>
      </c>
      <c r="BB35" s="3" t="n">
        <f aca="false">IF(OR(ISBLANK(Y35),ISBLANK(V35)),"",(Y35-V35)*CN35-M35)</f>
        <v>-0.539218150832828</v>
      </c>
      <c r="BC35" s="3" t="n">
        <f aca="false">IF(OR(ISBLANK(Y35),ISBLANK(W35)),"",(Y35-W35)*CN35-M35)</f>
        <v>1.06522450305211</v>
      </c>
      <c r="BD35" s="3" t="n">
        <f aca="false">IF(OR(ISBLANK(AA35),ISBLANK(Z35)),"",(AA35-Z35)*CN35-M35)</f>
        <v>1.45437453775568</v>
      </c>
      <c r="BE35" s="3" t="n">
        <f aca="false">IF(OR(ISBLANK(AC35),ISBLANK(AB35)),"",(AC35-AB35)*CN35-M35)</f>
        <v>2.39751411008184</v>
      </c>
      <c r="BF35" s="3" t="n">
        <f aca="false">IF(OR(ISBLANK(AE35),ISBLANK(Z35)),"",(AE35-Z35)*CN35-M35)</f>
        <v>-1.21624805307422</v>
      </c>
      <c r="BG35" s="3" t="n">
        <f aca="false">IF(OR(ISBLANK(AF35),ISBLANK(AB35)),"",(AF35-AB35)*CN35-M35)</f>
        <v>-5.04851900835417</v>
      </c>
      <c r="BH35" s="3" t="n">
        <f aca="false">IF(OR(ISBLANK(AG35),ISBLANK(AD35)),"",(AG35-AD35)*CN35-M35)</f>
        <v>-0.0716019069779796</v>
      </c>
      <c r="BI35" s="0" t="n">
        <f aca="false">IF(OR(ISBLANK(AI35),ISBLANK(AH35)),"",(AI35-AH35)*CN35-M35)</f>
        <v>0.0373097616741607</v>
      </c>
      <c r="BJ35" s="0" t="n">
        <f aca="false">IF(ISBLANK(AV35),"",AV35-M35)</f>
        <v>0.28297</v>
      </c>
      <c r="BM35" s="0" t="n">
        <f aca="false">IF(OR(ISBLANK(O35),ISBLANK(N35)),"",ABS((O35-N35)*CN35-M35))</f>
        <v>0.14538724136324</v>
      </c>
      <c r="BN35" s="0" t="n">
        <f aca="false">IF(OR(ISBLANK(X35),ISBLANK(V35)),"",ABS((X35-V35)*CN35-M35))</f>
        <v>0.102041924201921</v>
      </c>
      <c r="BO35" s="3" t="n">
        <f aca="false">IF(OR(ISBLANK(X35),ISBLANK(W35)),"",ABS((X35-W35)*CN35-M35))</f>
        <v>1.50240072968302</v>
      </c>
      <c r="BP35" s="3" t="n">
        <f aca="false">IF(OR(ISBLANK(Y35),ISBLANK(V35)),"",ABS((Y35-V35)*CN35-M35))</f>
        <v>0.539218150832828</v>
      </c>
      <c r="BQ35" s="3" t="n">
        <f aca="false">IF(OR(ISBLANK(Y35),ISBLANK(W35)),"",ABS((Y35-W35)*CN35-M35))</f>
        <v>1.06522450305211</v>
      </c>
      <c r="BR35" s="3" t="n">
        <f aca="false">IF(OR(ISBLANK(AA35),ISBLANK(Z35)),"",ABS((AA35-Z35)*CN35-M35))</f>
        <v>1.45437453775568</v>
      </c>
      <c r="BS35" s="3" t="n">
        <f aca="false">IF(OR(ISBLANK(AC35),ISBLANK(AB35)),"",ABS((AC35-AB35)*CN35-M35))</f>
        <v>2.39751411008184</v>
      </c>
      <c r="BT35" s="3" t="n">
        <f aca="false">IF(OR(ISBLANK(AE35),ISBLANK(Z35)),"",ABS((AE35-Z35)*CN35-M35))</f>
        <v>1.21624805307422</v>
      </c>
      <c r="BU35" s="3" t="n">
        <f aca="false">IF(OR(ISBLANK(AF35),ISBLANK(AB35)),"",ABS((AF35-AB35)*CN35-M35))</f>
        <v>5.04851900835417</v>
      </c>
      <c r="BV35" s="3" t="n">
        <f aca="false">IF(OR(ISBLANK(AG35),ISBLANK(AD35)),"",ABS((AG35-AD35)*CN35-M35))</f>
        <v>0.0716019069779796</v>
      </c>
      <c r="BW35" s="0" t="n">
        <f aca="false">IF(OR(ISBLANK(AI35),ISBLANK(AH35)),"",ABS((AI35-AH35)*CN35-M35))</f>
        <v>0.0373097616741607</v>
      </c>
      <c r="BX35" s="0" t="n">
        <f aca="false">IF(ISBLANK(AV35),"",ABS(AV35-M35))</f>
        <v>0.28297</v>
      </c>
      <c r="CA35" s="0" t="n">
        <f aca="false">IF(OR(ISBLANK(O35),ISBLANK(N35)),"",((O35-N35)*CN35-M35)^2)</f>
        <v>0.021137449951213</v>
      </c>
      <c r="CB35" s="0" t="n">
        <f aca="false">IF(OR(ISBLANK(X35),ISBLANK(V35)),"",ABS((X35-V35)*CN35-M35)^2)</f>
        <v>0.0104125542948306</v>
      </c>
      <c r="CC35" s="3" t="n">
        <f aca="false">IF(OR(ISBLANK(X35),ISBLANK(W35)),"",ABS((X35-W35)*CN35-M35)^2)</f>
        <v>2.25720795255206</v>
      </c>
      <c r="CD35" s="3" t="n">
        <f aca="false">IF(OR(ISBLANK(Y35),ISBLANK(V35)),"",ABS((Y35-V35)*CN35-M35)^2)</f>
        <v>0.290756214187574</v>
      </c>
      <c r="CE35" s="3" t="n">
        <f aca="false">IF(OR(ISBLANK(Y35),ISBLANK(W35)),"",ABS((Y35-W35)*CN35-M35)^2)</f>
        <v>1.13470324190261</v>
      </c>
      <c r="CF35" s="3" t="n">
        <f aca="false">IF(OR(ISBLANK(AA35),ISBLANK(Z35)),"",ABS((AA35-Z35)*CN35-M35)^2)</f>
        <v>2.11520529607206</v>
      </c>
      <c r="CG35" s="3" t="n">
        <f aca="false">IF(OR(ISBLANK(AC35),ISBLANK(AB35)),"",ABS((AC35-AB35)*CN35-M35)^2)</f>
        <v>5.74807390804153</v>
      </c>
      <c r="CH35" s="3" t="n">
        <f aca="false">IF(OR(ISBLANK(AE35),ISBLANK(Z35)),"",ABS((AE35-Z35)*CN35-M35)^2)</f>
        <v>1.47925932660683</v>
      </c>
      <c r="CI35" s="3" t="n">
        <f aca="false">IF(OR(ISBLANK(AF35),ISBLANK(AB35)),"",ABS((AF35-AB35)*CN35-M35)^2)</f>
        <v>25.4875441777133</v>
      </c>
      <c r="CJ35" s="3" t="n">
        <f aca="false">IF(OR(ISBLANK(AG35),ISBLANK(AD35)),"",ABS((AG35-AD35)*CN35-M35)^2)</f>
        <v>0.00512683308288325</v>
      </c>
      <c r="CK35" s="0" t="n">
        <f aca="false">IF(OR(ISBLANK(AI35),ISBLANK(AH35)),"",((AI35-AH35)*CN35-M35)^2)</f>
        <v>0.00139201831618267</v>
      </c>
      <c r="CL35" s="0" t="n">
        <f aca="false">IF(ISBLANK(AV35),"",(AV35-M35)^2)</f>
        <v>0.0800720209000001</v>
      </c>
      <c r="CN35" s="0" t="n">
        <v>27.211386245988</v>
      </c>
    </row>
    <row r="36" customFormat="false" ht="12.8" hidden="false" customHeight="false" outlineLevel="0" collapsed="false">
      <c r="A36" s="1"/>
      <c r="B36" s="0" t="n">
        <v>30</v>
      </c>
      <c r="C36" s="0" t="n">
        <v>8</v>
      </c>
      <c r="D36" s="0" t="n">
        <f aca="false">B36-C36</f>
        <v>22</v>
      </c>
      <c r="E36" s="0" t="s">
        <v>92</v>
      </c>
      <c r="F36" s="0" t="n">
        <v>4</v>
      </c>
      <c r="G36" s="0" t="n">
        <v>4</v>
      </c>
      <c r="H36" s="0" t="s">
        <v>98</v>
      </c>
      <c r="I36" s="0" t="n">
        <v>3</v>
      </c>
      <c r="J36" s="0" t="s">
        <v>71</v>
      </c>
      <c r="K36" s="0" t="s">
        <v>80</v>
      </c>
      <c r="L36" s="0" t="s">
        <v>83</v>
      </c>
      <c r="M36" s="0" t="n">
        <v>3.95</v>
      </c>
      <c r="N36" s="0" t="n">
        <v>-226.598063908</v>
      </c>
      <c r="O36" s="0" t="n">
        <v>-226.454362384505</v>
      </c>
      <c r="P36" s="0" t="s">
        <v>52</v>
      </c>
      <c r="Q36" s="0" t="n">
        <f aca="false">=IF(ISBLANK(AV36),"",AV36)</f>
        <v>4.23194</v>
      </c>
      <c r="R36" s="0" t="n">
        <v>3</v>
      </c>
      <c r="S36" s="0" t="n">
        <v>4</v>
      </c>
      <c r="T36" s="0" t="n">
        <v>2</v>
      </c>
      <c r="V36" s="0" t="n">
        <v>-226.6415703</v>
      </c>
      <c r="W36" s="0" t="n">
        <v>-226.70053248</v>
      </c>
      <c r="X36" s="0" t="n">
        <v>-226.4989829</v>
      </c>
      <c r="Y36" s="0" t="n">
        <v>-226.52247884</v>
      </c>
      <c r="Z36" s="0" t="n">
        <v>-226.64111192</v>
      </c>
      <c r="AA36" s="0" t="n">
        <v>-226.44254415</v>
      </c>
      <c r="AB36" s="0" t="n">
        <v>-226.69724412</v>
      </c>
      <c r="AC36" s="0" t="n">
        <v>-226.45666935</v>
      </c>
      <c r="AD36" s="0" t="n">
        <v>-227.13779867</v>
      </c>
      <c r="AE36" s="0" t="n">
        <v>-226.54478086</v>
      </c>
      <c r="AF36" s="0" t="n">
        <v>-226.73508361</v>
      </c>
      <c r="AG36" s="0" t="n">
        <v>-226.99550507</v>
      </c>
      <c r="AH36" s="0" t="n">
        <v>-227.13671723</v>
      </c>
      <c r="AI36" s="0" t="n">
        <v>-226.99089557</v>
      </c>
      <c r="AK36" s="0" t="n">
        <f aca="false">IF(OR(ISBLANK(O36),ISBLANK(N36)),"",(O36-N36)*CN36)</f>
        <v>3.91031765995928</v>
      </c>
      <c r="AL36" s="0" t="n">
        <f aca="false">IF(OR(ISBLANK(X36),ISBLANK(V36)),"",(X36-V36)*CN36)</f>
        <v>3.88000081521187</v>
      </c>
      <c r="AM36" s="3" t="n">
        <f aca="false">IF(OR(ISBLANK(X36),ISBLANK(W36)),"",(X36-W36)*CN36)</f>
        <v>5.4844434690968</v>
      </c>
      <c r="AN36" s="3" t="n">
        <f aca="false">IF(OR(ISBLANK(Y36),ISBLANK(V36)),"",(Y36-V36)*CN36)</f>
        <v>3.24064371665921</v>
      </c>
      <c r="AO36" s="3" t="n">
        <f aca="false">IF(OR(ISBLANK(Y36),ISBLANK(W36)),"",(Y36-W36)*CN36)</f>
        <v>4.84508637054414</v>
      </c>
      <c r="AP36" s="3" t="n">
        <f aca="false">IF(OR(ISBLANK(AA36),ISBLANK(Z36)),"",(AA36-Z36)*CN36)</f>
        <v>5.40330428547404</v>
      </c>
      <c r="AQ36" s="3" t="n">
        <f aca="false">IF(OR(ISBLANK(AC36),ISBLANK(AB36)),"",(AC36-AB36)*CN36)</f>
        <v>6.54637298750959</v>
      </c>
      <c r="AR36" s="3" t="n">
        <f aca="false">IF(OR(ISBLANK(AE36),ISBLANK(Z36)),"",(AE36-Z36)*CN36)</f>
        <v>2.62130168114498</v>
      </c>
      <c r="AS36" s="3" t="n">
        <f aca="false">IF(OR(ISBLANK(AF36),ISBLANK(AB36)),"",(AF36-AB36)*CN36)</f>
        <v>-1.02966497774148</v>
      </c>
      <c r="AT36" s="3" t="n">
        <f aca="false">IF(OR(ISBLANK(AG36),ISBLANK(AD36)),"",(AG36-AD36)*CN36)</f>
        <v>3.87200610993179</v>
      </c>
      <c r="AU36" s="0" t="n">
        <f aca="false">=IF(OR(ISBLANK(AI36),ISBLANK(AH36)),"",(AI36-AH36)*CN36)</f>
        <v>3.96800951329102</v>
      </c>
      <c r="AV36" s="0" t="n">
        <v>4.23194</v>
      </c>
      <c r="AY36" s="0" t="n">
        <f aca="false">IF(OR(ISBLANK(O36),ISBLANK(N36)),"",(O36-N36)*CN36-M36)</f>
        <v>-0.039682340040724</v>
      </c>
      <c r="AZ36" s="0" t="n">
        <f aca="false">IF(OR(ISBLANK(X36),ISBLANK(V36)),"",(X36-V36)*CN36-M36)</f>
        <v>-0.0699991847881334</v>
      </c>
      <c r="BA36" s="3" t="n">
        <f aca="false">IF(OR(ISBLANK(X36),ISBLANK(W36)),"",(X36-W36)*CN36-M36)</f>
        <v>1.5344434690968</v>
      </c>
      <c r="BB36" s="3" t="n">
        <f aca="false">IF(OR(ISBLANK(Y36),ISBLANK(V36)),"",(Y36-V36)*CN36-M36)</f>
        <v>-0.709356283340792</v>
      </c>
      <c r="BC36" s="3" t="n">
        <f aca="false">IF(OR(ISBLANK(Y36),ISBLANK(W36)),"",(Y36-W36)*CN36-M36)</f>
        <v>0.895086370544144</v>
      </c>
      <c r="BD36" s="3" t="n">
        <f aca="false">IF(OR(ISBLANK(AA36),ISBLANK(Z36)),"",(AA36-Z36)*CN36-M36)</f>
        <v>1.45330428547403</v>
      </c>
      <c r="BE36" s="3" t="n">
        <f aca="false">IF(OR(ISBLANK(AC36),ISBLANK(AB36)),"",(AC36-AB36)*CN36-M36)</f>
        <v>2.59637298750959</v>
      </c>
      <c r="BF36" s="3" t="n">
        <f aca="false">IF(OR(ISBLANK(AE36),ISBLANK(Z36)),"",(AE36-Z36)*CN36-M36)</f>
        <v>-1.32869831885502</v>
      </c>
      <c r="BG36" s="3" t="n">
        <f aca="false">IF(OR(ISBLANK(AF36),ISBLANK(AB36)),"",(AF36-AB36)*CN36-M36)</f>
        <v>-4.97966497774148</v>
      </c>
      <c r="BH36" s="3" t="n">
        <f aca="false">IF(OR(ISBLANK(AG36),ISBLANK(AD36)),"",(AG36-AD36)*CN36-M36)</f>
        <v>-0.0779938900682109</v>
      </c>
      <c r="BI36" s="0" t="n">
        <f aca="false">IF(OR(ISBLANK(AI36),ISBLANK(AH36)),"",(AI36-AH36)*CN36-M36)</f>
        <v>0.0180095132910223</v>
      </c>
      <c r="BJ36" s="0" t="n">
        <f aca="false">IF(ISBLANK(AV36),"",AV36-M36)</f>
        <v>0.28194</v>
      </c>
      <c r="BM36" s="0" t="n">
        <f aca="false">IF(OR(ISBLANK(O36),ISBLANK(N36)),"",ABS((O36-N36)*CN36-M36))</f>
        <v>0.039682340040724</v>
      </c>
      <c r="BN36" s="0" t="n">
        <f aca="false">IF(OR(ISBLANK(X36),ISBLANK(V36)),"",ABS((X36-V36)*CN36-M36))</f>
        <v>0.0699991847881334</v>
      </c>
      <c r="BO36" s="3" t="n">
        <f aca="false">IF(OR(ISBLANK(X36),ISBLANK(W36)),"",ABS((X36-W36)*CN36-M36))</f>
        <v>1.5344434690968</v>
      </c>
      <c r="BP36" s="3" t="n">
        <f aca="false">IF(OR(ISBLANK(Y36),ISBLANK(V36)),"",ABS((Y36-V36)*CN36-M36))</f>
        <v>0.709356283340792</v>
      </c>
      <c r="BQ36" s="3" t="n">
        <f aca="false">IF(OR(ISBLANK(Y36),ISBLANK(W36)),"",ABS((Y36-W36)*CN36-M36))</f>
        <v>0.895086370544144</v>
      </c>
      <c r="BR36" s="3" t="n">
        <f aca="false">IF(OR(ISBLANK(AA36),ISBLANK(Z36)),"",ABS((AA36-Z36)*CN36-M36))</f>
        <v>1.45330428547403</v>
      </c>
      <c r="BS36" s="3" t="n">
        <f aca="false">IF(OR(ISBLANK(AC36),ISBLANK(AB36)),"",ABS((AC36-AB36)*CN36-M36))</f>
        <v>2.59637298750959</v>
      </c>
      <c r="BT36" s="3" t="n">
        <f aca="false">IF(OR(ISBLANK(AE36),ISBLANK(Z36)),"",ABS((AE36-Z36)*CN36-M36))</f>
        <v>1.32869831885502</v>
      </c>
      <c r="BU36" s="3" t="n">
        <f aca="false">IF(OR(ISBLANK(AF36),ISBLANK(AB36)),"",ABS((AF36-AB36)*CN36-M36))</f>
        <v>4.97966497774148</v>
      </c>
      <c r="BV36" s="3" t="n">
        <f aca="false">IF(OR(ISBLANK(AG36),ISBLANK(AD36)),"",ABS((AG36-AD36)*CN36-M36))</f>
        <v>0.0779938900682109</v>
      </c>
      <c r="BW36" s="0" t="n">
        <f aca="false">IF(OR(ISBLANK(AI36),ISBLANK(AH36)),"",ABS((AI36-AH36)*CN36-M36))</f>
        <v>0.0180095132910223</v>
      </c>
      <c r="BX36" s="0" t="n">
        <f aca="false">IF(ISBLANK(AV36),"",ABS(AV36-M36))</f>
        <v>0.28194</v>
      </c>
      <c r="CA36" s="0" t="n">
        <f aca="false">IF(OR(ISBLANK(O36),ISBLANK(N36)),"",((O36-N36)*CN36-M36)^2)</f>
        <v>0.00157468811110765</v>
      </c>
      <c r="CB36" s="0" t="n">
        <f aca="false">IF(OR(ISBLANK(X36),ISBLANK(V36)),"",ABS((X36-V36)*CN36-M36)^2)</f>
        <v>0.00489988587100324</v>
      </c>
      <c r="CC36" s="3" t="n">
        <f aca="false">IF(OR(ISBLANK(X36),ISBLANK(W36)),"",ABS((X36-W36)*CN36-M36)^2)</f>
        <v>2.35451675985383</v>
      </c>
      <c r="CD36" s="3" t="n">
        <f aca="false">IF(OR(ISBLANK(Y36),ISBLANK(V36)),"",ABS((Y36-V36)*CN36-M36)^2)</f>
        <v>0.503186336715062</v>
      </c>
      <c r="CE36" s="3" t="n">
        <f aca="false">IF(OR(ISBLANK(Y36),ISBLANK(W36)),"",ABS((Y36-W36)*CN36-M36)^2)</f>
        <v>0.801179610733888</v>
      </c>
      <c r="CF36" s="3" t="n">
        <f aca="false">IF(OR(ISBLANK(AA36),ISBLANK(Z36)),"",ABS((AA36-Z36)*CN36-M36)^2)</f>
        <v>2.11209334617719</v>
      </c>
      <c r="CG36" s="3" t="n">
        <f aca="false">IF(OR(ISBLANK(AC36),ISBLANK(AB36)),"",ABS((AC36-AB36)*CN36-M36)^2)</f>
        <v>6.74115269026947</v>
      </c>
      <c r="CH36" s="3" t="n">
        <f aca="false">IF(OR(ISBLANK(AE36),ISBLANK(Z36)),"",ABS((AE36-Z36)*CN36-M36)^2)</f>
        <v>1.76543922252816</v>
      </c>
      <c r="CI36" s="3" t="n">
        <f aca="false">IF(OR(ISBLANK(AF36),ISBLANK(AB36)),"",ABS((AF36-AB36)*CN36-M36)^2)</f>
        <v>24.7970632905451</v>
      </c>
      <c r="CJ36" s="3" t="n">
        <f aca="false">IF(OR(ISBLANK(AG36),ISBLANK(AD36)),"",ABS((AG36-AD36)*CN36-M36)^2)</f>
        <v>0.00608304688797217</v>
      </c>
      <c r="CK36" s="0" t="n">
        <f aca="false">IF(OR(ISBLANK(AI36),ISBLANK(AH36)),"",((AI36-AH36)*CN36-M36)^2)</f>
        <v>0.000324342568979509</v>
      </c>
      <c r="CL36" s="0" t="n">
        <f aca="false">IF(ISBLANK(AV36),"",(AV36-M36)^2)</f>
        <v>0.0794901635999998</v>
      </c>
      <c r="CN36" s="0" t="n">
        <v>27.211386245988</v>
      </c>
    </row>
    <row r="37" customFormat="false" ht="12.8" hidden="false" customHeight="false" outlineLevel="0" collapsed="false">
      <c r="A37" s="1"/>
      <c r="B37" s="0" t="n">
        <v>30</v>
      </c>
      <c r="C37" s="0" t="n">
        <v>8</v>
      </c>
      <c r="D37" s="0" t="n">
        <f aca="false">B37-C37</f>
        <v>22</v>
      </c>
      <c r="E37" s="0" t="s">
        <v>92</v>
      </c>
      <c r="F37" s="0" t="n">
        <v>4</v>
      </c>
      <c r="G37" s="0" t="n">
        <v>4</v>
      </c>
      <c r="H37" s="0" t="s">
        <v>99</v>
      </c>
      <c r="I37" s="0" t="n">
        <v>3</v>
      </c>
      <c r="J37" s="0" t="s">
        <v>71</v>
      </c>
      <c r="K37" s="0" t="s">
        <v>72</v>
      </c>
      <c r="L37" s="0" t="s">
        <v>83</v>
      </c>
      <c r="M37" s="0" t="n">
        <v>5.2</v>
      </c>
      <c r="N37" s="0" t="n">
        <v>-226.598063908</v>
      </c>
      <c r="O37" s="0" t="n">
        <v>-226.456223840502</v>
      </c>
      <c r="P37" s="0" t="s">
        <v>52</v>
      </c>
      <c r="Q37" s="0" t="n">
        <f aca="false">=IF(ISBLANK(AV37),"",AV37)</f>
        <v>4.13824</v>
      </c>
      <c r="R37" s="0" t="n">
        <v>2</v>
      </c>
      <c r="S37" s="0" t="n">
        <v>4</v>
      </c>
      <c r="T37" s="0" t="n">
        <v>2</v>
      </c>
      <c r="V37" s="0" t="n">
        <v>-226.6415703</v>
      </c>
      <c r="W37" s="0" t="n">
        <v>-226.70053248</v>
      </c>
      <c r="X37" s="0" t="n">
        <v>-226.49887229</v>
      </c>
      <c r="Y37" s="0" t="n">
        <v>-226.52088662</v>
      </c>
      <c r="Z37" s="0" t="n">
        <v>-226.64111192</v>
      </c>
      <c r="AA37" s="0" t="n">
        <v>-226.44598708</v>
      </c>
      <c r="AB37" s="0" t="n">
        <v>-226.69724412</v>
      </c>
      <c r="AC37" s="0" t="n">
        <v>-226.46185483</v>
      </c>
      <c r="AD37" s="0" t="n">
        <v>-227.13779867</v>
      </c>
      <c r="AE37" s="0" t="n">
        <v>-226.53061822</v>
      </c>
      <c r="AF37" s="0" t="n">
        <v>-226.69117585</v>
      </c>
      <c r="AG37" s="0" t="n">
        <v>-226.96576786</v>
      </c>
      <c r="AH37" s="0" t="n">
        <v>-227.13671723</v>
      </c>
      <c r="AI37" s="0" t="n">
        <v>-226.96232367</v>
      </c>
      <c r="AK37" s="0" t="n">
        <f aca="false">IF(OR(ISBLANK(O37),ISBLANK(N37)),"",(O37-N37)*CN37)</f>
        <v>3.85966486184534</v>
      </c>
      <c r="AL37" s="0" t="n">
        <f aca="false">IF(OR(ISBLANK(X37),ISBLANK(V37)),"",(X37-V37)*CN37)</f>
        <v>3.88301066664396</v>
      </c>
      <c r="AM37" s="3" t="n">
        <f aca="false">IF(OR(ISBLANK(X37),ISBLANK(W37)),"",(X37-W37)*CN37)</f>
        <v>5.4874533205289</v>
      </c>
      <c r="AN37" s="3" t="n">
        <f aca="false">IF(OR(ISBLANK(Y37),ISBLANK(V37)),"",(Y37-V37)*CN37)</f>
        <v>3.28397023006758</v>
      </c>
      <c r="AO37" s="3" t="n">
        <f aca="false">IF(OR(ISBLANK(Y37),ISBLANK(W37)),"",(Y37-W37)*CN37)</f>
        <v>4.88841288395251</v>
      </c>
      <c r="AP37" s="3" t="n">
        <f aca="false">IF(OR(ISBLANK(AA37),ISBLANK(Z37)),"",(AA37-Z37)*CN37)</f>
        <v>5.30961738742598</v>
      </c>
      <c r="AQ37" s="3" t="n">
        <f aca="false">IF(OR(ISBLANK(AC37),ISBLANK(AB37)),"",(AC37-AB37)*CN37)</f>
        <v>6.40526888835889</v>
      </c>
      <c r="AR37" s="3" t="n">
        <f aca="false">IF(OR(ISBLANK(AE37),ISBLANK(Z37)),"",(AE37-Z37)*CN37)</f>
        <v>3.00668674844772</v>
      </c>
      <c r="AS37" s="3" t="n">
        <f aca="false">IF(OR(ISBLANK(AF37),ISBLANK(AB37)),"",(AF37-AB37)*CN37)</f>
        <v>0.165126038814558</v>
      </c>
      <c r="AT37" s="3" t="n">
        <f aca="false">IF(OR(ISBLANK(AG37),ISBLANK(AD37)),"",(AG37-AD37)*CN37)</f>
        <v>4.68119681712005</v>
      </c>
      <c r="AU37" s="0" t="n">
        <f aca="false">=IF(OR(ISBLANK(AI37),ISBLANK(AH37)),"",(AI37-AH37)*CN37)</f>
        <v>4.74549051997285</v>
      </c>
      <c r="AV37" s="0" t="n">
        <v>4.13824</v>
      </c>
      <c r="AY37" s="0" t="n">
        <f aca="false">IF(OR(ISBLANK(O37),ISBLANK(N37)),"",(O37-N37)*CN37-M37)</f>
        <v>-1.34033513815466</v>
      </c>
      <c r="AZ37" s="0" t="n">
        <f aca="false">IF(OR(ISBLANK(X37),ISBLANK(V37)),"",(X37-V37)*CN37-M37)</f>
        <v>-1.31698933335604</v>
      </c>
      <c r="BA37" s="3" t="n">
        <f aca="false">IF(OR(ISBLANK(X37),ISBLANK(W37)),"",(X37-W37)*CN37-M37)</f>
        <v>0.287453320528895</v>
      </c>
      <c r="BB37" s="3" t="n">
        <f aca="false">IF(OR(ISBLANK(Y37),ISBLANK(V37)),"",(Y37-V37)*CN37-M37)</f>
        <v>-1.91602976993242</v>
      </c>
      <c r="BC37" s="3" t="n">
        <f aca="false">IF(OR(ISBLANK(Y37),ISBLANK(W37)),"",(Y37-W37)*CN37-M37)</f>
        <v>-0.311587116047486</v>
      </c>
      <c r="BD37" s="3" t="n">
        <f aca="false">IF(OR(ISBLANK(AA37),ISBLANK(Z37)),"",(AA37-Z37)*CN37-M37)</f>
        <v>0.109617387425982</v>
      </c>
      <c r="BE37" s="3" t="n">
        <f aca="false">IF(OR(ISBLANK(AC37),ISBLANK(AB37)),"",(AC37-AB37)*CN37-M37)</f>
        <v>1.20526888835889</v>
      </c>
      <c r="BF37" s="3" t="n">
        <f aca="false">IF(OR(ISBLANK(AE37),ISBLANK(Z37)),"",(AE37-Z37)*CN37-M37)</f>
        <v>-2.19331325155228</v>
      </c>
      <c r="BG37" s="3" t="n">
        <f aca="false">IF(OR(ISBLANK(AF37),ISBLANK(AB37)),"",(AF37-AB37)*CN37-M37)</f>
        <v>-5.03487396118544</v>
      </c>
      <c r="BH37" s="3" t="n">
        <f aca="false">IF(OR(ISBLANK(AG37),ISBLANK(AD37)),"",(AG37-AD37)*CN37-M37)</f>
        <v>-0.51880318287995</v>
      </c>
      <c r="BI37" s="0" t="n">
        <f aca="false">IF(OR(ISBLANK(AI37),ISBLANK(AH37)),"",(AI37-AH37)*CN37-M37)</f>
        <v>-0.454509480027155</v>
      </c>
      <c r="BJ37" s="0" t="n">
        <f aca="false">IF(ISBLANK(AV37),"",AV37-M37)</f>
        <v>-1.06176</v>
      </c>
      <c r="BM37" s="0" t="n">
        <f aca="false">IF(OR(ISBLANK(O37),ISBLANK(N37)),"",ABS((O37-N37)*CN37-M37))</f>
        <v>1.34033513815466</v>
      </c>
      <c r="BN37" s="0" t="n">
        <f aca="false">IF(OR(ISBLANK(X37),ISBLANK(V37)),"",ABS((X37-V37)*CN37-M37))</f>
        <v>1.31698933335604</v>
      </c>
      <c r="BO37" s="3" t="n">
        <f aca="false">IF(OR(ISBLANK(X37),ISBLANK(W37)),"",ABS((X37-W37)*CN37-M37))</f>
        <v>0.287453320528895</v>
      </c>
      <c r="BP37" s="3" t="n">
        <f aca="false">IF(OR(ISBLANK(Y37),ISBLANK(V37)),"",ABS((Y37-V37)*CN37-M37))</f>
        <v>1.91602976993242</v>
      </c>
      <c r="BQ37" s="3" t="n">
        <f aca="false">IF(OR(ISBLANK(Y37),ISBLANK(W37)),"",ABS((Y37-W37)*CN37-M37))</f>
        <v>0.311587116047486</v>
      </c>
      <c r="BR37" s="3" t="n">
        <f aca="false">IF(OR(ISBLANK(AA37),ISBLANK(Z37)),"",ABS((AA37-Z37)*CN37-M37))</f>
        <v>0.109617387425982</v>
      </c>
      <c r="BS37" s="3" t="n">
        <f aca="false">IF(OR(ISBLANK(AC37),ISBLANK(AB37)),"",ABS((AC37-AB37)*CN37-M37))</f>
        <v>1.20526888835889</v>
      </c>
      <c r="BT37" s="3" t="n">
        <f aca="false">IF(OR(ISBLANK(AE37),ISBLANK(Z37)),"",ABS((AE37-Z37)*CN37-M37))</f>
        <v>2.19331325155228</v>
      </c>
      <c r="BU37" s="3" t="n">
        <f aca="false">IF(OR(ISBLANK(AF37),ISBLANK(AB37)),"",ABS((AF37-AB37)*CN37-M37))</f>
        <v>5.03487396118544</v>
      </c>
      <c r="BV37" s="3" t="n">
        <f aca="false">IF(OR(ISBLANK(AG37),ISBLANK(AD37)),"",ABS((AG37-AD37)*CN37-M37))</f>
        <v>0.51880318287995</v>
      </c>
      <c r="BW37" s="0" t="n">
        <f aca="false">IF(OR(ISBLANK(AI37),ISBLANK(AH37)),"",ABS((AI37-AH37)*CN37-M37))</f>
        <v>0.454509480027155</v>
      </c>
      <c r="BX37" s="0" t="n">
        <f aca="false">IF(ISBLANK(AV37),"",ABS(AV37-M37))</f>
        <v>1.06176</v>
      </c>
      <c r="CA37" s="0" t="n">
        <f aca="false">IF(OR(ISBLANK(O37),ISBLANK(N37)),"",((O37-N37)*CN37-M37)^2)</f>
        <v>1.79649828257208</v>
      </c>
      <c r="CB37" s="0" t="n">
        <f aca="false">IF(OR(ISBLANK(X37),ISBLANK(V37)),"",ABS((X37-V37)*CN37-M37)^2)</f>
        <v>1.73446090417359</v>
      </c>
      <c r="CC37" s="3" t="n">
        <f aca="false">IF(OR(ISBLANK(X37),ISBLANK(W37)),"",ABS((X37-W37)*CN37-M37)^2)</f>
        <v>0.0826294114830877</v>
      </c>
      <c r="CD37" s="3" t="n">
        <f aca="false">IF(OR(ISBLANK(Y37),ISBLANK(V37)),"",ABS((Y37-V37)*CN37-M37)^2)</f>
        <v>3.67117007926729</v>
      </c>
      <c r="CE37" s="3" t="n">
        <f aca="false">IF(OR(ISBLANK(Y37),ISBLANK(W37)),"",ABS((Y37-W37)*CN37-M37)^2)</f>
        <v>0.0970865308867893</v>
      </c>
      <c r="CF37" s="3" t="n">
        <f aca="false">IF(OR(ISBLANK(AA37),ISBLANK(Z37)),"",ABS((AA37-Z37)*CN37-M37)^2)</f>
        <v>0.0120159716260978</v>
      </c>
      <c r="CG37" s="3" t="n">
        <f aca="false">IF(OR(ISBLANK(AC37),ISBLANK(AB37)),"",ABS((AC37-AB37)*CN37-M37)^2)</f>
        <v>1.45267309324588</v>
      </c>
      <c r="CH37" s="3" t="n">
        <f aca="false">IF(OR(ISBLANK(AE37),ISBLANK(Z37)),"",ABS((AE37-Z37)*CN37-M37)^2)</f>
        <v>4.81062301943482</v>
      </c>
      <c r="CI37" s="3" t="n">
        <f aca="false">IF(OR(ISBLANK(AF37),ISBLANK(AB37)),"",ABS((AF37-AB37)*CN37-M37)^2)</f>
        <v>25.3499558050232</v>
      </c>
      <c r="CJ37" s="3" t="n">
        <f aca="false">IF(OR(ISBLANK(AG37),ISBLANK(AD37)),"",ABS((AG37-AD37)*CN37-M37)^2)</f>
        <v>0.269156742566366</v>
      </c>
      <c r="CK37" s="0" t="n">
        <f aca="false">IF(OR(ISBLANK(AI37),ISBLANK(AH37)),"",((AI37-AH37)*CN37-M37)^2)</f>
        <v>0.206578867434555</v>
      </c>
      <c r="CL37" s="0" t="n">
        <f aca="false">IF(ISBLANK(AV37),"",(AV37-M37)^2)</f>
        <v>1.1273342976</v>
      </c>
      <c r="CN37" s="0" t="n">
        <v>27.211386245988</v>
      </c>
    </row>
    <row r="38" customFormat="false" ht="12.8" hidden="false" customHeight="false" outlineLevel="0" collapsed="false">
      <c r="A38" s="1"/>
      <c r="B38" s="0" t="n">
        <v>30</v>
      </c>
      <c r="C38" s="0" t="n">
        <v>8</v>
      </c>
      <c r="D38" s="0" t="n">
        <f aca="false">B38-C38</f>
        <v>22</v>
      </c>
      <c r="E38" s="0" t="s">
        <v>92</v>
      </c>
      <c r="F38" s="0" t="n">
        <v>4</v>
      </c>
      <c r="G38" s="0" t="n">
        <v>4</v>
      </c>
      <c r="H38" s="0" t="s">
        <v>100</v>
      </c>
      <c r="I38" s="0" t="n">
        <v>3</v>
      </c>
      <c r="J38" s="0" t="s">
        <v>71</v>
      </c>
      <c r="K38" s="0" t="s">
        <v>72</v>
      </c>
      <c r="L38" s="0" t="s">
        <v>83</v>
      </c>
      <c r="M38" s="0" t="n">
        <v>6.35</v>
      </c>
      <c r="N38" s="0" t="n">
        <v>-226.598063908</v>
      </c>
      <c r="O38" s="0" t="n">
        <v>-226.411975008685</v>
      </c>
      <c r="P38" s="0" t="s">
        <v>52</v>
      </c>
      <c r="Q38" s="0" t="n">
        <f aca="false">=IF(ISBLANK(AV38),"",AV38)</f>
        <v>5.09061</v>
      </c>
      <c r="R38" s="0" t="n">
        <v>4</v>
      </c>
      <c r="S38" s="0" t="n">
        <v>4</v>
      </c>
      <c r="T38" s="0" t="n">
        <v>3</v>
      </c>
      <c r="V38" s="0" t="n">
        <v>-226.6415703</v>
      </c>
      <c r="W38" s="0" t="n">
        <v>-226.70053248</v>
      </c>
      <c r="X38" s="0" t="n">
        <v>-226.45550712</v>
      </c>
      <c r="Y38" s="0" t="n">
        <v>-226.4758153</v>
      </c>
      <c r="Z38" s="0" t="n">
        <v>-226.64111192</v>
      </c>
      <c r="AA38" s="0" t="n">
        <v>-226.41098883</v>
      </c>
      <c r="AB38" s="0" t="n">
        <v>-226.69724412</v>
      </c>
      <c r="AC38" s="0" t="n">
        <v>-226.41510886</v>
      </c>
      <c r="AD38" s="0" t="n">
        <v>-227.13779867</v>
      </c>
      <c r="AE38" s="0" t="n">
        <v>-226.48515199</v>
      </c>
      <c r="AF38" s="0" t="n">
        <v>-226.64092618</v>
      </c>
      <c r="AG38" s="0" t="n">
        <v>-226.92313756</v>
      </c>
      <c r="AH38" s="0" t="n">
        <v>-227.13671723</v>
      </c>
      <c r="AI38" s="0" t="n">
        <v>-226.91974896</v>
      </c>
      <c r="AK38" s="0" t="n">
        <f aca="false">IF(OR(ISBLANK(O38),ISBLANK(N38)),"",(O38-N38)*CN38)</f>
        <v>5.06373691535112</v>
      </c>
      <c r="AL38" s="0" t="n">
        <f aca="false">IF(OR(ISBLANK(X38),ISBLANK(V38)),"",(X38-V38)*CN38)</f>
        <v>5.06303705713731</v>
      </c>
      <c r="AM38" s="3" t="n">
        <f aca="false">IF(OR(ISBLANK(X38),ISBLANK(W38)),"",(X38-W38)*CN38)</f>
        <v>6.66747971102225</v>
      </c>
      <c r="AN38" s="3" t="n">
        <f aca="false">IF(OR(ISBLANK(Y38),ISBLANK(V38)),"",(Y38-V38)*CN38)</f>
        <v>4.51042332720425</v>
      </c>
      <c r="AO38" s="3" t="n">
        <f aca="false">IF(OR(ISBLANK(Y38),ISBLANK(W38)),"",(Y38-W38)*CN38)</f>
        <v>6.11486598108918</v>
      </c>
      <c r="AP38" s="3" t="n">
        <f aca="false">IF(OR(ISBLANK(AA38),ISBLANK(Z38)),"",(AA38-Z38)*CN38)</f>
        <v>6.26196828610966</v>
      </c>
      <c r="AQ38" s="3" t="n">
        <f aca="false">IF(OR(ISBLANK(AC38),ISBLANK(AB38)),"",(AC38-AB38)*CN38)</f>
        <v>7.67729153347197</v>
      </c>
      <c r="AR38" s="3" t="n">
        <f aca="false">IF(OR(ISBLANK(AE38),ISBLANK(Z38)),"",(AE38-Z38)*CN38)</f>
        <v>4.2438858941271</v>
      </c>
      <c r="AS38" s="3" t="n">
        <f aca="false">IF(OR(ISBLANK(AF38),ISBLANK(AB38)),"",(AF38-AB38)*CN38)</f>
        <v>1.53248921791798</v>
      </c>
      <c r="AT38" s="3" t="n">
        <f aca="false">IF(OR(ISBLANK(AG38),ISBLANK(AD38)),"",(AG38-AD38)*CN38)</f>
        <v>5.84122637620275</v>
      </c>
      <c r="AU38" s="0" t="n">
        <f aca="false">=IF(OR(ISBLANK(AI38),ISBLANK(AH38)),"",(AI38-AH38)*CN38)</f>
        <v>5.90400739809368</v>
      </c>
      <c r="AV38" s="0" t="n">
        <v>5.09061</v>
      </c>
      <c r="AX38" s="3"/>
      <c r="AY38" s="0" t="n">
        <f aca="false">IF(OR(ISBLANK(O38),ISBLANK(N38)),"",(O38-N38)*CN38-M38)</f>
        <v>-1.28626308464888</v>
      </c>
      <c r="AZ38" s="0" t="n">
        <f aca="false">IF(OR(ISBLANK(X38),ISBLANK(V38)),"",(X38-V38)*CN38-M38)</f>
        <v>-1.28696294286269</v>
      </c>
      <c r="BA38" s="3" t="n">
        <f aca="false">IF(OR(ISBLANK(X38),ISBLANK(W38)),"",(X38-W38)*CN38-M38)</f>
        <v>0.317479711022249</v>
      </c>
      <c r="BB38" s="3" t="n">
        <f aca="false">IF(OR(ISBLANK(Y38),ISBLANK(V38)),"",(Y38-V38)*CN38-M38)</f>
        <v>-1.83957667279575</v>
      </c>
      <c r="BC38" s="3" t="n">
        <f aca="false">IF(OR(ISBLANK(Y38),ISBLANK(W38)),"",(Y38-W38)*CN38-M38)</f>
        <v>-0.235134018910818</v>
      </c>
      <c r="BD38" s="3" t="n">
        <f aca="false">IF(OR(ISBLANK(AA38),ISBLANK(Z38)),"",(AA38-Z38)*CN38-M38)</f>
        <v>-0.0880317138903397</v>
      </c>
      <c r="BE38" s="3" t="n">
        <f aca="false">IF(OR(ISBLANK(AC38),ISBLANK(AB38)),"",(AC38-AB38)*CN38-M38)</f>
        <v>1.32729153347197</v>
      </c>
      <c r="BF38" s="3" t="n">
        <f aca="false">IF(OR(ISBLANK(AE38),ISBLANK(Z38)),"",(AE38-Z38)*CN38-M38)</f>
        <v>-2.1061141058729</v>
      </c>
      <c r="BG38" s="3" t="n">
        <f aca="false">IF(OR(ISBLANK(AF38),ISBLANK(AB38)),"",(AF38-AB38)*CN38-M38)</f>
        <v>-4.81751078208202</v>
      </c>
      <c r="BH38" s="3" t="n">
        <f aca="false">IF(OR(ISBLANK(AG38),ISBLANK(AD38)),"",(AG38-AD38)*CN38-M38)</f>
        <v>-0.508773623797247</v>
      </c>
      <c r="BI38" s="0" t="n">
        <f aca="false">IF(OR(ISBLANK(AI38),ISBLANK(AH38)),"",(AI38-AH38)*CN38-M38)</f>
        <v>-0.445992601906317</v>
      </c>
      <c r="BJ38" s="0" t="n">
        <f aca="false">IF(ISBLANK(AV38),"",AV38-M38)</f>
        <v>-1.25939</v>
      </c>
      <c r="BK38" s="3"/>
      <c r="BL38" s="3"/>
      <c r="BM38" s="0" t="n">
        <f aca="false">IF(OR(ISBLANK(O38),ISBLANK(N38)),"",ABS((O38-N38)*CN38-M38))</f>
        <v>1.28626308464888</v>
      </c>
      <c r="BN38" s="0" t="n">
        <f aca="false">IF(OR(ISBLANK(X38),ISBLANK(V38)),"",ABS((X38-V38)*CN38-M38))</f>
        <v>1.28696294286269</v>
      </c>
      <c r="BO38" s="3" t="n">
        <f aca="false">IF(OR(ISBLANK(X38),ISBLANK(W38)),"",ABS((X38-W38)*CN38-M38))</f>
        <v>0.317479711022249</v>
      </c>
      <c r="BP38" s="3" t="n">
        <f aca="false">IF(OR(ISBLANK(Y38),ISBLANK(V38)),"",ABS((Y38-V38)*CN38-M38))</f>
        <v>1.83957667279575</v>
      </c>
      <c r="BQ38" s="3" t="n">
        <f aca="false">IF(OR(ISBLANK(Y38),ISBLANK(W38)),"",ABS((Y38-W38)*CN38-M38))</f>
        <v>0.235134018910818</v>
      </c>
      <c r="BR38" s="3" t="n">
        <f aca="false">IF(OR(ISBLANK(AA38),ISBLANK(Z38)),"",ABS((AA38-Z38)*CN38-M38))</f>
        <v>0.0880317138903397</v>
      </c>
      <c r="BS38" s="3" t="n">
        <f aca="false">IF(OR(ISBLANK(AC38),ISBLANK(AB38)),"",ABS((AC38-AB38)*CN38-M38))</f>
        <v>1.32729153347197</v>
      </c>
      <c r="BT38" s="3" t="n">
        <f aca="false">IF(OR(ISBLANK(AE38),ISBLANK(Z38)),"",ABS((AE38-Z38)*CN38-M38))</f>
        <v>2.1061141058729</v>
      </c>
      <c r="BU38" s="3" t="n">
        <f aca="false">IF(OR(ISBLANK(AF38),ISBLANK(AB38)),"",ABS((AF38-AB38)*CN38-M38))</f>
        <v>4.81751078208202</v>
      </c>
      <c r="BV38" s="3" t="n">
        <f aca="false">IF(OR(ISBLANK(AG38),ISBLANK(AD38)),"",ABS((AG38-AD38)*CN38-M38))</f>
        <v>0.508773623797247</v>
      </c>
      <c r="BW38" s="0" t="n">
        <f aca="false">IF(OR(ISBLANK(AI38),ISBLANK(AH38)),"",ABS((AI38-AH38)*CN38-M38))</f>
        <v>0.445992601906317</v>
      </c>
      <c r="BX38" s="0" t="n">
        <f aca="false">IF(ISBLANK(AV38),"",ABS(AV38-M38))</f>
        <v>1.25939</v>
      </c>
      <c r="CA38" s="0" t="n">
        <f aca="false">IF(OR(ISBLANK(O38),ISBLANK(N38)),"",((O38-N38)*CN38-M38)^2)</f>
        <v>1.65447272293046</v>
      </c>
      <c r="CB38" s="0" t="n">
        <f aca="false">IF(OR(ISBLANK(X38),ISBLANK(V38)),"",ABS((X38-V38)*CN38-M38)^2)</f>
        <v>1.65627361630179</v>
      </c>
      <c r="CC38" s="3" t="n">
        <f aca="false">IF(OR(ISBLANK(X38),ISBLANK(W38)),"",ABS((X38-W38)*CN38-M38)^2)</f>
        <v>0.100793366910771</v>
      </c>
      <c r="CD38" s="3" t="n">
        <f aca="false">IF(OR(ISBLANK(Y38),ISBLANK(V38)),"",ABS((Y38-V38)*CN38-M38)^2)</f>
        <v>3.3840423350943</v>
      </c>
      <c r="CE38" s="3" t="n">
        <f aca="false">IF(OR(ISBLANK(Y38),ISBLANK(W38)),"",ABS((Y38-W38)*CN38-M38)^2)</f>
        <v>0.055288006849153</v>
      </c>
      <c r="CF38" s="3" t="n">
        <f aca="false">IF(OR(ISBLANK(AA38),ISBLANK(Z38)),"",ABS((AA38-Z38)*CN38-M38)^2)</f>
        <v>0.00774958265047063</v>
      </c>
      <c r="CG38" s="3" t="n">
        <f aca="false">IF(OR(ISBLANK(AC38),ISBLANK(AB38)),"",ABS((AC38-AB38)*CN38-M38)^2)</f>
        <v>1.76170281482637</v>
      </c>
      <c r="CH38" s="3" t="n">
        <f aca="false">IF(OR(ISBLANK(AE38),ISBLANK(Z38)),"",ABS((AE38-Z38)*CN38-M38)^2)</f>
        <v>4.4357166269568</v>
      </c>
      <c r="CI38" s="3" t="n">
        <f aca="false">IF(OR(ISBLANK(AF38),ISBLANK(AB38)),"",ABS((AF38-AB38)*CN38-M38)^2)</f>
        <v>23.2084101354765</v>
      </c>
      <c r="CJ38" s="3" t="n">
        <f aca="false">IF(OR(ISBLANK(AG38),ISBLANK(AD38)),"",ABS((AG38-AD38)*CN38-M38)^2)</f>
        <v>0.258850600271783</v>
      </c>
      <c r="CK38" s="0" t="n">
        <f aca="false">IF(OR(ISBLANK(AI38),ISBLANK(AH38)),"",((AI38-AH38)*CN38-M38)^2)</f>
        <v>0.198909400955167</v>
      </c>
      <c r="CL38" s="0" t="n">
        <f aca="false">IF(ISBLANK(AV38),"",(AV38-M38)^2)</f>
        <v>1.5860631721</v>
      </c>
      <c r="CN38" s="0" t="n">
        <v>27.211386245988</v>
      </c>
    </row>
    <row r="39" customFormat="false" ht="12.8" hidden="false" customHeight="false" outlineLevel="0" collapsed="false">
      <c r="A39" s="1" t="s">
        <v>101</v>
      </c>
      <c r="B39" s="0" t="n">
        <v>24</v>
      </c>
      <c r="C39" s="0" t="n">
        <v>6</v>
      </c>
      <c r="D39" s="0" t="n">
        <f aca="false">B39-C39</f>
        <v>18</v>
      </c>
      <c r="E39" s="0" t="s">
        <v>47</v>
      </c>
      <c r="F39" s="0" t="n">
        <v>3</v>
      </c>
      <c r="G39" s="0" t="n">
        <v>13</v>
      </c>
      <c r="H39" s="0" t="s">
        <v>48</v>
      </c>
      <c r="I39" s="0" t="n">
        <v>1</v>
      </c>
      <c r="J39" s="0" t="s">
        <v>71</v>
      </c>
      <c r="K39" s="0" t="s">
        <v>102</v>
      </c>
      <c r="L39" s="0" t="s">
        <v>69</v>
      </c>
      <c r="M39" s="0" t="n">
        <v>5.11</v>
      </c>
      <c r="N39" s="0" t="n">
        <v>-236.690115423</v>
      </c>
      <c r="O39" s="0" t="n">
        <v>-236.509773780337</v>
      </c>
      <c r="P39" s="0" t="s">
        <v>52</v>
      </c>
      <c r="Q39" s="0" t="n">
        <f aca="false">=IF(ISBLANK(AV39),"",AV39)</f>
        <v>5.2711</v>
      </c>
      <c r="R39" s="0" t="n">
        <v>1</v>
      </c>
      <c r="S39" s="0" t="n">
        <v>2</v>
      </c>
      <c r="T39" s="0" t="n">
        <v>1</v>
      </c>
      <c r="V39" s="0" t="n">
        <v>-236.72654363</v>
      </c>
      <c r="W39" s="0" t="n">
        <v>-236.79793627</v>
      </c>
      <c r="X39" s="0" t="n">
        <v>-236.56203605</v>
      </c>
      <c r="Y39" s="0" t="n">
        <v>-236.56867214</v>
      </c>
      <c r="Z39" s="0" t="n">
        <v>-236.72617575</v>
      </c>
      <c r="AA39" s="0" t="n">
        <v>-236.49640574</v>
      </c>
      <c r="AB39" s="0" t="n">
        <v>-236.79517622</v>
      </c>
      <c r="AC39" s="0" t="n">
        <v>-236.53034428</v>
      </c>
      <c r="AD39" s="0" t="n">
        <v>-237.1725595</v>
      </c>
      <c r="AE39" s="0" t="n">
        <v>-236.58572482</v>
      </c>
      <c r="AF39" s="0" t="n">
        <v>-236.7202476</v>
      </c>
      <c r="AG39" s="0" t="n">
        <v>-236.99069404</v>
      </c>
      <c r="AH39" s="0" t="n">
        <v>-237.171691172259</v>
      </c>
      <c r="AI39" s="0" t="n">
        <v>-236.986706</v>
      </c>
      <c r="AK39" s="0" t="n">
        <f aca="false">IF(OR(ISBLANK(O39),ISBLANK(N39)),"",(O39-N39)*CN39)</f>
        <v>4.90734609473871</v>
      </c>
      <c r="AL39" s="0" t="n">
        <f aca="false">IF(OR(ISBLANK(X39),ISBLANK(V39)),"",(X39-V39)*CN39)</f>
        <v>4.47647929977331</v>
      </c>
      <c r="AM39" s="3" t="n">
        <f aca="false">IF(OR(ISBLANK(X39),ISBLANK(W39)),"",(X39-W39)*CN39)</f>
        <v>6.41917200193406</v>
      </c>
      <c r="AN39" s="3" t="n">
        <f aca="false">IF(OR(ISBLANK(Y39),ISBLANK(V39)),"",(Y39-V39)*CN39)</f>
        <v>4.29590209162016</v>
      </c>
      <c r="AO39" s="3" t="n">
        <f aca="false">IF(OR(ISBLANK(Y39),ISBLANK(W39)),"",(Y39-W39)*CN39)</f>
        <v>6.23859479378091</v>
      </c>
      <c r="AP39" s="3" t="n">
        <f aca="false">IF(OR(ISBLANK(AA39),ISBLANK(Z39)),"",(AA39-Z39)*CN39)</f>
        <v>6.2523604898548</v>
      </c>
      <c r="AQ39" s="3" t="n">
        <f aca="false">IF(OR(ISBLANK(AC39),ISBLANK(AB39)),"",(AC39-AB39)*CN39)</f>
        <v>7.20644420961414</v>
      </c>
      <c r="AR39" s="3" t="n">
        <f aca="false">IF(OR(ISBLANK(AE40),ISBLANK(Z39)),"",(AE40-Z39)*CN39)</f>
        <v>1.29232669307531</v>
      </c>
      <c r="AS39" s="3" t="n">
        <f aca="false">IF(OR(ISBLANK(AF39),ISBLANK(AB39)),"",(AF39-AB39)*CN39)</f>
        <v>2.03891161969909</v>
      </c>
      <c r="AT39" s="3" t="n">
        <f aca="false">IF(OR(ISBLANK(AG39),ISBLANK(AD39)),"",(AG39-AD39)*CN39)</f>
        <v>4.9488112768646</v>
      </c>
      <c r="AU39" s="0" t="n">
        <f aca="false">=IF(OR(ISBLANK(AI39),ISBLANK(AH39)),"",(AI39-AH39)*CN39)</f>
        <v>5.03370297212001</v>
      </c>
      <c r="AV39" s="0" t="n">
        <v>5.2711</v>
      </c>
      <c r="AY39" s="0" t="n">
        <f aca="false">IF(OR(ISBLANK(O39),ISBLANK(N39)),"",(O39-N39)*CN39-M39)</f>
        <v>-0.202653905261292</v>
      </c>
      <c r="AZ39" s="0" t="n">
        <f aca="false">IF(OR(ISBLANK(X39),ISBLANK(V39)),"",(X39-V39)*CN39-M39)</f>
        <v>-0.633520700226686</v>
      </c>
      <c r="BA39" s="3" t="n">
        <f aca="false">IF(OR(ISBLANK(X39),ISBLANK(W39)),"",(X39-W39)*CN39-M39)</f>
        <v>1.30917200193406</v>
      </c>
      <c r="BB39" s="3" t="n">
        <f aca="false">IF(OR(ISBLANK(Y39),ISBLANK(V39)),"",(Y39-V39)*CN39-M39)</f>
        <v>-0.814097908379843</v>
      </c>
      <c r="BC39" s="3" t="n">
        <f aca="false">IF(OR(ISBLANK(Y39),ISBLANK(W39)),"",(Y39-W39)*CN39-M39)</f>
        <v>1.12859479378091</v>
      </c>
      <c r="BD39" s="3" t="n">
        <f aca="false">IF(OR(ISBLANK(AA39),ISBLANK(Z39)),"",(AA39-Z39)*CN39-M39)</f>
        <v>1.1423604898548</v>
      </c>
      <c r="BE39" s="3" t="n">
        <f aca="false">IF(OR(ISBLANK(AC39),ISBLANK(AB39)),"",(AC39-AB39)*CN39-M39)</f>
        <v>2.09644420961414</v>
      </c>
      <c r="BF39" s="3" t="n">
        <f aca="false">IF(OR(ISBLANK(AE40),ISBLANK(Z39)),"",(AE40-Z39)*CN39-M39)</f>
        <v>-3.81767330692469</v>
      </c>
      <c r="BG39" s="3" t="n">
        <f aca="false">IF(OR(ISBLANK(AF39),ISBLANK(AB39)),"",(AF39-AB39)*CN39-M39)</f>
        <v>-3.07108838030091</v>
      </c>
      <c r="BH39" s="3" t="n">
        <f aca="false">IF(OR(ISBLANK(AG39),ISBLANK(AD39)),"",(AG39-AD39)*CN39-M39)</f>
        <v>-0.161188723135405</v>
      </c>
      <c r="BI39" s="0" t="n">
        <f aca="false">IF(OR(ISBLANK(AI39),ISBLANK(AH39)),"",(AI39-AH39)*CN39-M39)</f>
        <v>-0.0762970278799893</v>
      </c>
      <c r="BJ39" s="0" t="n">
        <f aca="false">IF(ISBLANK(AV39),"",AV39-M39)</f>
        <v>0.161099999999999</v>
      </c>
      <c r="BM39" s="0" t="n">
        <f aca="false">IF(OR(ISBLANK(O39),ISBLANK(N39)),"",ABS((O39-N39)*CN39-M39))</f>
        <v>0.202653905261292</v>
      </c>
      <c r="BN39" s="0" t="n">
        <f aca="false">IF(OR(ISBLANK(X39),ISBLANK(V39)),"",ABS((X39-V39)*CN39-M39))</f>
        <v>0.633520700226686</v>
      </c>
      <c r="BO39" s="3" t="n">
        <f aca="false">IF(OR(ISBLANK(X39),ISBLANK(W39)),"",ABS((X39-W39)*CN39-M39))</f>
        <v>1.30917200193406</v>
      </c>
      <c r="BP39" s="3" t="n">
        <f aca="false">IF(OR(ISBLANK(Y39),ISBLANK(V39)),"",ABS((Y39-V39)*CN39-M39))</f>
        <v>0.814097908379843</v>
      </c>
      <c r="BQ39" s="3" t="n">
        <f aca="false">IF(OR(ISBLANK(Y39),ISBLANK(W39)),"",ABS((Y39-W39)*CN39-M39))</f>
        <v>1.12859479378091</v>
      </c>
      <c r="BR39" s="3" t="n">
        <f aca="false">IF(OR(ISBLANK(AA39),ISBLANK(Z39)),"",ABS((AA39-Z39)*CN39-M39))</f>
        <v>1.1423604898548</v>
      </c>
      <c r="BS39" s="3" t="n">
        <f aca="false">IF(OR(ISBLANK(AC39),ISBLANK(AB39)),"",ABS((AC39-AB39)*CN39-M39))</f>
        <v>2.09644420961414</v>
      </c>
      <c r="BT39" s="3" t="n">
        <f aca="false">IF(OR(ISBLANK(AE40),ISBLANK(Z39)),"",ABS((AE40-Z39)*CN39-M39))</f>
        <v>3.81767330692469</v>
      </c>
      <c r="BU39" s="3" t="n">
        <f aca="false">IF(OR(ISBLANK(AF39),ISBLANK(AB39)),"",ABS((AF39-AB39)*CN39-M39))</f>
        <v>3.07108838030091</v>
      </c>
      <c r="BV39" s="3" t="n">
        <f aca="false">IF(OR(ISBLANK(AG39),ISBLANK(AD39)),"",ABS((AG39-AD39)*CN39-M39))</f>
        <v>0.161188723135405</v>
      </c>
      <c r="BW39" s="0" t="n">
        <f aca="false">IF(OR(ISBLANK(AI39),ISBLANK(AH39)),"",ABS((AI39-AH39)*CN39-M39))</f>
        <v>0.0762970278799893</v>
      </c>
      <c r="BX39" s="0" t="n">
        <f aca="false">IF(ISBLANK(AV39),"",ABS(AV39-M39))</f>
        <v>0.161099999999999</v>
      </c>
      <c r="CA39" s="0" t="n">
        <f aca="false">IF(OR(ISBLANK(O39),ISBLANK(N39)),"",((O39-N39)*CN39-M39)^2)</f>
        <v>0.0410686053176528</v>
      </c>
      <c r="CB39" s="0" t="n">
        <f aca="false">IF(OR(ISBLANK(X39),ISBLANK(V39)),"",ABS((X39-V39)*CN39-M39)^2)</f>
        <v>0.401348477615711</v>
      </c>
      <c r="CC39" s="3" t="n">
        <f aca="false">IF(OR(ISBLANK(X39),ISBLANK(W39)),"",ABS((X39-W39)*CN39-M39)^2)</f>
        <v>1.71393133064804</v>
      </c>
      <c r="CD39" s="3" t="n">
        <f aca="false">IF(OR(ISBLANK(Y39),ISBLANK(V39)),"",ABS((Y39-V39)*CN39-M39)^2)</f>
        <v>0.662755404428435</v>
      </c>
      <c r="CE39" s="3" t="n">
        <f aca="false">IF(OR(ISBLANK(Y39),ISBLANK(W39)),"",ABS((Y39-W39)*CN39-M39)^2)</f>
        <v>1.27372620854937</v>
      </c>
      <c r="CF39" s="3" t="n">
        <f aca="false">IF(OR(ISBLANK(AA39),ISBLANK(Z39)),"",ABS((AA39-Z39)*CN39-M39)^2)</f>
        <v>1.30498748878129</v>
      </c>
      <c r="CG39" s="3" t="n">
        <f aca="false">IF(OR(ISBLANK(AC39),ISBLANK(AB39)),"",ABS((AC39-AB39)*CN39-M39)^2)</f>
        <v>4.39507832402466</v>
      </c>
      <c r="CH39" s="3" t="n">
        <f aca="false">IF(OR(ISBLANK(AE40),ISBLANK(Z39)),"",ABS((AE40-Z39)*CN39-M39)^2)</f>
        <v>14.5746294784053</v>
      </c>
      <c r="CI39" s="3" t="n">
        <f aca="false">IF(OR(ISBLANK(AF39),ISBLANK(AB39)),"",ABS((AF39-AB39)*CN39-M39)^2)</f>
        <v>9.43158383961925</v>
      </c>
      <c r="CJ39" s="3" t="n">
        <f aca="false">IF(OR(ISBLANK(AG39),ISBLANK(AD39)),"",ABS((AG39-AD39)*CN39-M39)^2)</f>
        <v>0.0259818044660222</v>
      </c>
      <c r="CK39" s="0" t="n">
        <f aca="false">IF(OR(ISBLANK(AI39),ISBLANK(AH39)),"",((AI39-AH39)*CN39-M39)^2)</f>
        <v>0.00582123646331986</v>
      </c>
      <c r="CL39" s="0" t="n">
        <f aca="false">IF(ISBLANK(AV39),"",(AV39-M39)^2)</f>
        <v>0.0259532099999998</v>
      </c>
      <c r="CN39" s="0" t="n">
        <v>27.211386245988</v>
      </c>
    </row>
    <row r="40" customFormat="false" ht="12.8" hidden="false" customHeight="false" outlineLevel="0" collapsed="false">
      <c r="A40" s="1"/>
      <c r="B40" s="0" t="n">
        <v>24</v>
      </c>
      <c r="C40" s="0" t="n">
        <v>6</v>
      </c>
      <c r="D40" s="0" t="n">
        <f aca="false">B40-C40</f>
        <v>18</v>
      </c>
      <c r="E40" s="0" t="s">
        <v>47</v>
      </c>
      <c r="F40" s="0" t="n">
        <v>3</v>
      </c>
      <c r="G40" s="0" t="n">
        <v>13</v>
      </c>
      <c r="H40" s="0" t="s">
        <v>56</v>
      </c>
      <c r="I40" s="0" t="n">
        <v>3</v>
      </c>
      <c r="J40" s="0" t="s">
        <v>71</v>
      </c>
      <c r="K40" s="0" t="s">
        <v>102</v>
      </c>
      <c r="L40" s="0" t="s">
        <v>69</v>
      </c>
      <c r="M40" s="0" t="n">
        <v>2.71</v>
      </c>
      <c r="N40" s="0" t="n">
        <v>-236.690115423</v>
      </c>
      <c r="O40" s="0" t="n">
        <v>-236.627104584441</v>
      </c>
      <c r="P40" s="0" t="s">
        <v>52</v>
      </c>
      <c r="Q40" s="0" t="n">
        <f aca="false">=IF(ISBLANK(AV40),"",AV40)</f>
        <v>1.9093</v>
      </c>
      <c r="R40" s="0" t="n">
        <v>1</v>
      </c>
      <c r="S40" s="0" t="n">
        <v>2</v>
      </c>
      <c r="T40" s="0" t="n">
        <v>0</v>
      </c>
      <c r="V40" s="0" t="n">
        <v>-236.72654363</v>
      </c>
      <c r="W40" s="0" t="n">
        <v>-236.79793627</v>
      </c>
      <c r="X40" s="0" t="n">
        <v>-236.6628387</v>
      </c>
      <c r="Y40" s="0" t="n">
        <v>-236.67028016</v>
      </c>
      <c r="Z40" s="0" t="n">
        <v>-236.72617575</v>
      </c>
      <c r="AA40" s="0" t="n">
        <v>-236.61995023</v>
      </c>
      <c r="AB40" s="0" t="n">
        <v>-236.79517622</v>
      </c>
      <c r="AC40" s="0" t="n">
        <v>-236.63192161</v>
      </c>
      <c r="AD40" s="0" t="n">
        <v>-237.1725595</v>
      </c>
      <c r="AE40" s="0" t="n">
        <v>-236.67868362</v>
      </c>
      <c r="AF40" s="0" t="n">
        <v>-236.79713387</v>
      </c>
      <c r="AG40" s="0" t="n">
        <v>-237.08711561</v>
      </c>
      <c r="AH40" s="0" t="n">
        <v>-237.171691172259</v>
      </c>
      <c r="AI40" s="0" t="n">
        <v>-237.08474156</v>
      </c>
      <c r="AK40" s="0" t="n">
        <f aca="false">IF(OR(ISBLANK(O40),ISBLANK(N40)),"",(O40-N40)*CN40)</f>
        <v>1.7146122657124</v>
      </c>
      <c r="AL40" s="0" t="n">
        <f aca="false">IF(OR(ISBLANK(X40),ISBLANK(V40)),"",(X40-V40)*CN40)</f>
        <v>1.73349945600363</v>
      </c>
      <c r="AM40" s="3" t="n">
        <f aca="false">IF(OR(ISBLANK(X40),ISBLANK(W40)),"",(X40-W40)*CN40)</f>
        <v>3.67619215816438</v>
      </c>
      <c r="AN40" s="3" t="n">
        <f aca="false">IF(OR(ISBLANK(Y40),ISBLANK(V40)),"",(Y40-V40)*CN40)</f>
        <v>1.53100701370968</v>
      </c>
      <c r="AO40" s="3" t="n">
        <f aca="false">IF(OR(ISBLANK(Y40),ISBLANK(W40)),"",(Y40-W40)*CN40)</f>
        <v>3.47369971587043</v>
      </c>
      <c r="AP40" s="3" t="n">
        <f aca="false">IF(OR(ISBLANK(AA40),ISBLANK(Z40)),"",(AA40-Z40)*CN40)</f>
        <v>2.89054365390118</v>
      </c>
      <c r="AQ40" s="3" t="n">
        <f aca="false">IF(OR(ISBLANK(AC40),ISBLANK(AB40)),"",(AC40-AB40)*CN40)</f>
        <v>4.44238424914802</v>
      </c>
      <c r="AR40" s="3" t="n">
        <f aca="false">IF(OR(ISBLANK(AE40),ISBLANK(Z40)),"",(AE40-Z40)*CN40)</f>
        <v>1.29232669307531</v>
      </c>
      <c r="AS40" s="3" t="n">
        <f aca="false">IF(OR(ISBLANK(AF40),ISBLANK(AB40)),"",(AF40-AB40)*CN40)</f>
        <v>-0.0532703702846889</v>
      </c>
      <c r="AT40" s="3" t="n">
        <f aca="false">IF(OR(ISBLANK(AG40),ISBLANK(AD40)),"",(AG40-AD40)*CN40)</f>
        <v>2.32504669314953</v>
      </c>
      <c r="AU40" s="0" t="n">
        <f aca="false">=IF(OR(ISBLANK(AI40),ISBLANK(AH40)),"",(AI40-AH40)*CN40)</f>
        <v>2.36601948311829</v>
      </c>
      <c r="AV40" s="0" t="n">
        <v>1.9093</v>
      </c>
      <c r="AY40" s="0" t="n">
        <f aca="false">IF(OR(ISBLANK(O40),ISBLANK(N40)),"",(O40-N40)*CN40-M40)</f>
        <v>-0.995387734287595</v>
      </c>
      <c r="AZ40" s="0" t="n">
        <f aca="false">IF(OR(ISBLANK(X40),ISBLANK(V40)),"",(X40-V40)*CN40-M40)</f>
        <v>-0.976500543996369</v>
      </c>
      <c r="BA40" s="3" t="n">
        <f aca="false">IF(OR(ISBLANK(X40),ISBLANK(W40)),"",(X40-W40)*CN40-M40)</f>
        <v>0.96619215816438</v>
      </c>
      <c r="BB40" s="3" t="n">
        <f aca="false">IF(OR(ISBLANK(Y40),ISBLANK(V40)),"",(Y40-V40)*CN40-M40)</f>
        <v>-1.17899298629032</v>
      </c>
      <c r="BC40" s="3" t="n">
        <f aca="false">IF(OR(ISBLANK(Y40),ISBLANK(W40)),"",(Y40-W40)*CN40-M40)</f>
        <v>0.763699715870434</v>
      </c>
      <c r="BD40" s="3" t="n">
        <f aca="false">IF(OR(ISBLANK(AA40),ISBLANK(Z40)),"",(AA40-Z40)*CN40-M40)</f>
        <v>0.180543653901182</v>
      </c>
      <c r="BE40" s="3" t="n">
        <f aca="false">IF(OR(ISBLANK(AC40),ISBLANK(AB40)),"",(AC40-AB40)*CN40-M40)</f>
        <v>1.73238424914802</v>
      </c>
      <c r="BF40" s="3" t="n">
        <f aca="false">IF(OR(ISBLANK(AE40),ISBLANK(Z40)),"",(AE40-Z40)*CN40-M40)</f>
        <v>-1.41767330692469</v>
      </c>
      <c r="BG40" s="3" t="n">
        <f aca="false">IF(OR(ISBLANK(AF40),ISBLANK(AB40)),"",(AF40-AB40)*CN40-M40)</f>
        <v>-2.76327037028469</v>
      </c>
      <c r="BH40" s="3" t="n">
        <f aca="false">IF(OR(ISBLANK(AG40),ISBLANK(AD40)),"",(AG40-AD40)*CN40-M40)</f>
        <v>-0.384953306850468</v>
      </c>
      <c r="BI40" s="0" t="n">
        <f aca="false">IF(OR(ISBLANK(AI40),ISBLANK(AH40)),"",(AI40-AH40)*CN40-M40)</f>
        <v>-0.343980516881709</v>
      </c>
      <c r="BJ40" s="0" t="n">
        <f aca="false">IF(ISBLANK(AV40),"",AV40-M40)</f>
        <v>-0.8007</v>
      </c>
      <c r="BM40" s="0" t="n">
        <f aca="false">IF(OR(ISBLANK(O40),ISBLANK(N40)),"",ABS((O40-N40)*CN40-M40))</f>
        <v>0.995387734287595</v>
      </c>
      <c r="BN40" s="0" t="n">
        <f aca="false">IF(OR(ISBLANK(X40),ISBLANK(V40)),"",ABS((X40-V40)*CN40-M40))</f>
        <v>0.976500543996369</v>
      </c>
      <c r="BO40" s="3" t="n">
        <f aca="false">IF(OR(ISBLANK(X40),ISBLANK(W40)),"",ABS((X40-W40)*CN40-M40))</f>
        <v>0.96619215816438</v>
      </c>
      <c r="BP40" s="3" t="n">
        <f aca="false">IF(OR(ISBLANK(Y40),ISBLANK(V40)),"",ABS((Y40-V40)*CN40-M40))</f>
        <v>1.17899298629032</v>
      </c>
      <c r="BQ40" s="3" t="n">
        <f aca="false">IF(OR(ISBLANK(Y40),ISBLANK(W40)),"",ABS((Y40-W40)*CN40-M40))</f>
        <v>0.763699715870434</v>
      </c>
      <c r="BR40" s="3" t="n">
        <f aca="false">IF(OR(ISBLANK(AA40),ISBLANK(Z40)),"",ABS((AA40-Z40)*CN40-M40))</f>
        <v>0.180543653901182</v>
      </c>
      <c r="BS40" s="3" t="n">
        <f aca="false">IF(OR(ISBLANK(AC40),ISBLANK(AB40)),"",ABS((AC40-AB40)*CN40-M40))</f>
        <v>1.73238424914802</v>
      </c>
      <c r="BT40" s="3" t="n">
        <f aca="false">IF(OR(ISBLANK(AE40),ISBLANK(Z40)),"",ABS((AE40-Z40)*CN40-M40))</f>
        <v>1.41767330692469</v>
      </c>
      <c r="BU40" s="3" t="n">
        <f aca="false">IF(OR(ISBLANK(AF40),ISBLANK(AB40)),"",ABS((AF40-AB40)*CN40-M40))</f>
        <v>2.76327037028469</v>
      </c>
      <c r="BV40" s="3" t="n">
        <f aca="false">IF(OR(ISBLANK(AG40),ISBLANK(AD40)),"",ABS((AG40-AD40)*CN40-M40))</f>
        <v>0.384953306850468</v>
      </c>
      <c r="BW40" s="0" t="n">
        <f aca="false">IF(OR(ISBLANK(AI40),ISBLANK(AH40)),"",ABS((AI40-AH40)*CN40-M40))</f>
        <v>0.343980516881709</v>
      </c>
      <c r="BX40" s="0" t="n">
        <f aca="false">IF(ISBLANK(AV40),"",ABS(AV40-M40))</f>
        <v>0.8007</v>
      </c>
      <c r="CA40" s="0" t="n">
        <f aca="false">IF(OR(ISBLANK(O40),ISBLANK(N40)),"",((O40-N40)*CN40-M40)^2)</f>
        <v>0.990796741570193</v>
      </c>
      <c r="CB40" s="0" t="n">
        <f aca="false">IF(OR(ISBLANK(X40),ISBLANK(V40)),"",ABS((X40-V40)*CN40-M40)^2)</f>
        <v>0.953553312425205</v>
      </c>
      <c r="CC40" s="3" t="n">
        <f aca="false">IF(OR(ISBLANK(X40),ISBLANK(W40)),"",ABS((X40-W40)*CN40-M40)^2)</f>
        <v>0.933527286498342</v>
      </c>
      <c r="CD40" s="3" t="n">
        <f aca="false">IF(OR(ISBLANK(Y40),ISBLANK(V40)),"",ABS((Y40-V40)*CN40-M40)^2)</f>
        <v>1.39002446172176</v>
      </c>
      <c r="CE40" s="3" t="n">
        <f aca="false">IF(OR(ISBLANK(Y40),ISBLANK(W40)),"",ABS((Y40-W40)*CN40-M40)^2)</f>
        <v>0.583237256020581</v>
      </c>
      <c r="CF40" s="3" t="n">
        <f aca="false">IF(OR(ISBLANK(AA40),ISBLANK(Z40)),"",ABS((AA40-Z40)*CN40-M40)^2)</f>
        <v>0.0325960109639897</v>
      </c>
      <c r="CG40" s="3" t="n">
        <f aca="false">IF(OR(ISBLANK(AC40),ISBLANK(AB40)),"",ABS((AC40-AB40)*CN40-M40)^2)</f>
        <v>3.00115518669613</v>
      </c>
      <c r="CH40" s="3" t="n">
        <f aca="false">IF(OR(ISBLANK(AE40),ISBLANK(Z40)),"",ABS((AE40-Z40)*CN40-M40)^2)</f>
        <v>2.00979760516679</v>
      </c>
      <c r="CI40" s="3" t="n">
        <f aca="false">IF(OR(ISBLANK(AF40),ISBLANK(AB40)),"",ABS((AF40-AB40)*CN40-M40)^2)</f>
        <v>7.63566313929328</v>
      </c>
      <c r="CJ40" s="3" t="n">
        <f aca="false">IF(OR(ISBLANK(AG40),ISBLANK(AD40)),"",ABS((AG40-AD40)*CN40-M40)^2)</f>
        <v>0.14818904845511</v>
      </c>
      <c r="CK40" s="0" t="n">
        <f aca="false">IF(OR(ISBLANK(AI40),ISBLANK(AH40)),"",((AI40-AH40)*CN40-M40)^2)</f>
        <v>0.118322595994208</v>
      </c>
      <c r="CL40" s="0" t="n">
        <f aca="false">IF(ISBLANK(AV40),"",(AV40-M40)^2)</f>
        <v>0.64112049</v>
      </c>
      <c r="CN40" s="0" t="n">
        <v>27.211386245988</v>
      </c>
    </row>
    <row r="41" customFormat="false" ht="12.8" hidden="false" customHeight="false" outlineLevel="0" collapsed="false">
      <c r="A41" s="1" t="s">
        <v>103</v>
      </c>
      <c r="B41" s="0" t="n">
        <v>24</v>
      </c>
      <c r="C41" s="0" t="n">
        <v>12</v>
      </c>
      <c r="D41" s="0" t="n">
        <f aca="false">B41-C41</f>
        <v>12</v>
      </c>
      <c r="E41" s="0" t="s">
        <v>47</v>
      </c>
      <c r="F41" s="0" t="n">
        <v>2</v>
      </c>
      <c r="G41" s="0" t="n">
        <v>13</v>
      </c>
      <c r="H41" s="0" t="s">
        <v>79</v>
      </c>
      <c r="I41" s="0" t="n">
        <v>1</v>
      </c>
      <c r="J41" s="0" t="s">
        <v>71</v>
      </c>
      <c r="K41" s="0" t="s">
        <v>102</v>
      </c>
      <c r="L41" s="0" t="s">
        <v>69</v>
      </c>
      <c r="M41" s="0" t="n">
        <v>2.025</v>
      </c>
      <c r="N41" s="0" t="n">
        <v>-497.832480319</v>
      </c>
      <c r="O41" s="0" t="n">
        <v>-497.761731555527</v>
      </c>
      <c r="P41" s="0" t="s">
        <v>52</v>
      </c>
      <c r="Q41" s="0" t="n">
        <f aca="false">=IF(ISBLANK(AV41),"",AV41)</f>
        <v>2.12167</v>
      </c>
      <c r="R41" s="0" t="n">
        <v>1</v>
      </c>
      <c r="S41" s="0" t="n">
        <v>2</v>
      </c>
      <c r="T41" s="0" t="n">
        <v>1</v>
      </c>
      <c r="V41" s="0" t="n">
        <v>-497.86025807</v>
      </c>
      <c r="W41" s="0" t="n">
        <v>-497.92561685</v>
      </c>
      <c r="X41" s="0" t="n">
        <v>-497.79971994</v>
      </c>
      <c r="Y41" s="0" t="n">
        <v>-497.80787784</v>
      </c>
      <c r="Z41" s="0" t="n">
        <v>-497.8599366</v>
      </c>
      <c r="AA41" s="0" t="n">
        <v>-497.75451048</v>
      </c>
      <c r="AB41" s="0" t="n">
        <v>-497.92271527</v>
      </c>
      <c r="AC41" s="0" t="n">
        <v>-497.77522673</v>
      </c>
      <c r="AD41" s="0" t="n">
        <v>-498.10135244</v>
      </c>
      <c r="AE41" s="0" t="n">
        <v>-497.8286017</v>
      </c>
      <c r="AF41" s="0" t="n">
        <v>-497.93751838</v>
      </c>
      <c r="AG41" s="0" t="n">
        <v>-498.0321913</v>
      </c>
      <c r="AH41" s="0" t="n">
        <v>-498.100355636657</v>
      </c>
      <c r="AI41" s="0" t="n">
        <v>-498.02710147</v>
      </c>
      <c r="AK41" s="0" t="n">
        <f aca="false">IF(OR(ISBLANK(O41),ISBLANK(N41)),"",(O41-N41)*CN41)</f>
        <v>1.92517192929078</v>
      </c>
      <c r="AL41" s="0" t="n">
        <f aca="false">IF(OR(ISBLANK(X41),ISBLANK(V41)),"",(X41-V41)*CN41)</f>
        <v>1.64732643803977</v>
      </c>
      <c r="AM41" s="3" t="n">
        <f aca="false">IF(OR(ISBLANK(X41),ISBLANK(W41)),"",(X41-W41)*CN41)</f>
        <v>3.42582944518624</v>
      </c>
      <c r="AN41" s="3" t="n">
        <f aca="false">IF(OR(ISBLANK(Y41),ISBLANK(V41)),"",(Y41-V41)*CN41)</f>
        <v>1.42533867018322</v>
      </c>
      <c r="AO41" s="3" t="n">
        <f aca="false">IF(OR(ISBLANK(Y41),ISBLANK(W41)),"",(Y41-W41)*CN41)</f>
        <v>3.20384167732969</v>
      </c>
      <c r="AP41" s="3" t="n">
        <f aca="false">IF(OR(ISBLANK(AA41),ISBLANK(Z41)),"",(AA41-Z41)*CN41)</f>
        <v>2.86879087173599</v>
      </c>
      <c r="AQ41" s="3" t="n">
        <f aca="false">IF(OR(ISBLANK(AC41),ISBLANK(AB41)),"",(AC41-AB41)*CN41)</f>
        <v>4.01336762879795</v>
      </c>
      <c r="AR41" s="3" t="n">
        <f aca="false">IF(OR(ISBLANK(AE41),ISBLANK(Z41)),"",(AE41-Z41)*CN41)</f>
        <v>0.852666066880692</v>
      </c>
      <c r="AS41" s="3" t="n">
        <f aca="false">IF(OR(ISBLANK(AF41),ISBLANK(AB41)),"",(AF41-AB41)*CN41)</f>
        <v>-0.40281314385037</v>
      </c>
      <c r="AT41" s="3" t="n">
        <f aca="false">IF(OR(ISBLANK(AG41),ISBLANK(AD41)),"",(AG41-AD41)*CN41)</f>
        <v>1.881970493753</v>
      </c>
      <c r="AU41" s="0" t="n">
        <f aca="false">=IF(OR(ISBLANK(AI41),ISBLANK(AH41)),"",(AI41-AH41)*CN41)</f>
        <v>1.99334742303222</v>
      </c>
      <c r="AV41" s="0" t="n">
        <v>2.12167</v>
      </c>
      <c r="AY41" s="0" t="n">
        <f aca="false">IF(OR(ISBLANK(O41),ISBLANK(N41)),"",(O41-N41)*CN41-M41)</f>
        <v>-0.0998280707092201</v>
      </c>
      <c r="AZ41" s="0" t="n">
        <f aca="false">IF(OR(ISBLANK(X41),ISBLANK(V41)),"",(X41-V41)*CN41-M41)</f>
        <v>-0.377673561960231</v>
      </c>
      <c r="BA41" s="3" t="n">
        <f aca="false">IF(OR(ISBLANK(X41),ISBLANK(W41)),"",(X41-W41)*CN41-M41)</f>
        <v>1.40082944518624</v>
      </c>
      <c r="BB41" s="3" t="n">
        <f aca="false">IF(OR(ISBLANK(Y41),ISBLANK(V41)),"",(Y41-V41)*CN41-M41)</f>
        <v>-0.599661329816776</v>
      </c>
      <c r="BC41" s="3" t="n">
        <f aca="false">IF(OR(ISBLANK(Y41),ISBLANK(W41)),"",(Y41-W41)*CN41-M41)</f>
        <v>1.17884167732969</v>
      </c>
      <c r="BD41" s="3" t="n">
        <f aca="false">IF(OR(ISBLANK(AA41),ISBLANK(Z41)),"",(AA41-Z41)*CN41-M41)</f>
        <v>0.843790871735994</v>
      </c>
      <c r="BE41" s="3" t="n">
        <f aca="false">IF(OR(ISBLANK(AC41),ISBLANK(AB41)),"",(AC41-AB41)*CN41-M41)</f>
        <v>1.98836762879795</v>
      </c>
      <c r="BF41" s="3" t="n">
        <f aca="false">IF(OR(ISBLANK(AE41),ISBLANK(Z41)),"",(AE41-Z41)*CN41-M41)</f>
        <v>-1.17233393311931</v>
      </c>
      <c r="BG41" s="3" t="n">
        <f aca="false">IF(OR(ISBLANK(AF41),ISBLANK(AB41)),"",(AF41-AB41)*CN41-M41)</f>
        <v>-2.42781314385037</v>
      </c>
      <c r="BH41" s="3" t="n">
        <f aca="false">IF(OR(ISBLANK(AG41),ISBLANK(AD41)),"",(AG41-AD41)*CN41-M41)</f>
        <v>-0.143029506246997</v>
      </c>
      <c r="BI41" s="0" t="n">
        <f aca="false">IF(OR(ISBLANK(AI41),ISBLANK(AH41)),"",(AI41-AH41)*CN41-M41)</f>
        <v>-0.0316525769677776</v>
      </c>
      <c r="BJ41" s="0" t="n">
        <f aca="false">IF(ISBLANK(AV41),"",AV41-M41)</f>
        <v>0.09667</v>
      </c>
      <c r="BM41" s="0" t="n">
        <f aca="false">IF(OR(ISBLANK(O41),ISBLANK(N41)),"",ABS((O41-N41)*CN41-M41))</f>
        <v>0.0998280707092201</v>
      </c>
      <c r="BN41" s="0" t="n">
        <f aca="false">IF(OR(ISBLANK(X41),ISBLANK(V41)),"",ABS((X41-V41)*CN41-M41))</f>
        <v>0.377673561960231</v>
      </c>
      <c r="BO41" s="3" t="n">
        <f aca="false">IF(OR(ISBLANK(X41),ISBLANK(W41)),"",ABS((X41-W41)*CN41-M41))</f>
        <v>1.40082944518624</v>
      </c>
      <c r="BP41" s="3" t="n">
        <f aca="false">IF(OR(ISBLANK(Y41),ISBLANK(V41)),"",ABS((Y41-V41)*CN41-M41))</f>
        <v>0.599661329816776</v>
      </c>
      <c r="BQ41" s="3" t="n">
        <f aca="false">IF(OR(ISBLANK(Y41),ISBLANK(W41)),"",ABS((Y41-W41)*CN41-M41))</f>
        <v>1.17884167732969</v>
      </c>
      <c r="BR41" s="3" t="n">
        <f aca="false">IF(OR(ISBLANK(AA41),ISBLANK(Z41)),"",ABS((AA41-Z41)*CN41-M41))</f>
        <v>0.843790871735994</v>
      </c>
      <c r="BS41" s="3" t="n">
        <f aca="false">IF(OR(ISBLANK(AC41),ISBLANK(AB41)),"",ABS((AC41-AB41)*CN41-M41))</f>
        <v>1.98836762879795</v>
      </c>
      <c r="BT41" s="3" t="n">
        <f aca="false">IF(OR(ISBLANK(AE41),ISBLANK(Z41)),"",ABS((AE41-Z41)*CN41-M41))</f>
        <v>1.17233393311931</v>
      </c>
      <c r="BU41" s="3" t="n">
        <f aca="false">IF(OR(ISBLANK(AF41),ISBLANK(AB41)),"",ABS((AF41-AB41)*CN41-M41))</f>
        <v>2.42781314385037</v>
      </c>
      <c r="BV41" s="3" t="n">
        <f aca="false">IF(OR(ISBLANK(AG41),ISBLANK(AD41)),"",ABS((AG41-AD41)*CN41-M41))</f>
        <v>0.143029506246997</v>
      </c>
      <c r="BW41" s="0" t="n">
        <f aca="false">IF(OR(ISBLANK(AI41),ISBLANK(AH41)),"",ABS((AI41-AH41)*CN41-M41))</f>
        <v>0.0316525769677776</v>
      </c>
      <c r="BX41" s="0" t="n">
        <f aca="false">IF(ISBLANK(AV41),"",ABS(AV41-M41))</f>
        <v>0.09667</v>
      </c>
      <c r="CA41" s="0" t="n">
        <f aca="false">IF(OR(ISBLANK(O41),ISBLANK(N41)),"",((O41-N41)*CN41-M41)^2)</f>
        <v>0.00996564370152504</v>
      </c>
      <c r="CB41" s="0" t="n">
        <f aca="false">IF(OR(ISBLANK(X41),ISBLANK(V41)),"",ABS((X41-V41)*CN41-M41)^2)</f>
        <v>0.142637319403728</v>
      </c>
      <c r="CC41" s="3" t="n">
        <f aca="false">IF(OR(ISBLANK(X41),ISBLANK(W41)),"",ABS((X41-W41)*CN41-M41)^2)</f>
        <v>1.96232313450079</v>
      </c>
      <c r="CD41" s="3" t="n">
        <f aca="false">IF(OR(ISBLANK(Y41),ISBLANK(V41)),"",ABS((Y41-V41)*CN41-M41)^2)</f>
        <v>0.359593710477625</v>
      </c>
      <c r="CE41" s="3" t="n">
        <f aca="false">IF(OR(ISBLANK(Y41),ISBLANK(W41)),"",ABS((Y41-W41)*CN41-M41)^2)</f>
        <v>1.38966770020948</v>
      </c>
      <c r="CF41" s="3" t="n">
        <f aca="false">IF(OR(ISBLANK(AA41),ISBLANK(Z41)),"",ABS((AA41-Z41)*CN41-M41)^2)</f>
        <v>0.711983035224989</v>
      </c>
      <c r="CG41" s="3" t="n">
        <f aca="false">IF(OR(ISBLANK(AC41),ISBLANK(AB41)),"",ABS((AC41-AB41)*CN41-M41)^2)</f>
        <v>3.95360582725157</v>
      </c>
      <c r="CH41" s="3" t="n">
        <f aca="false">IF(OR(ISBLANK(AE41),ISBLANK(Z41)),"",ABS((AE41-Z41)*CN41-M41)^2)</f>
        <v>1.37436685074299</v>
      </c>
      <c r="CI41" s="3" t="n">
        <f aca="false">IF(OR(ISBLANK(AF41),ISBLANK(AB41)),"",ABS((AF41-AB41)*CN41-M41)^2)</f>
        <v>5.89427666145262</v>
      </c>
      <c r="CJ41" s="3" t="n">
        <f aca="false">IF(OR(ISBLANK(AG41),ISBLANK(AD41)),"",ABS((AG41-AD41)*CN41-M41)^2)</f>
        <v>0.0204574396572596</v>
      </c>
      <c r="CK41" s="0" t="n">
        <f aca="false">IF(OR(ISBLANK(AI41),ISBLANK(AH41)),"",((AI41-AH41)*CN41-M41)^2)</f>
        <v>0.00100188562870108</v>
      </c>
      <c r="CL41" s="0" t="n">
        <f aca="false">IF(ISBLANK(AV41),"",(AV41-M41)^2)</f>
        <v>0.00934508890000001</v>
      </c>
      <c r="CN41" s="0" t="n">
        <v>27.211386245988</v>
      </c>
    </row>
    <row r="42" customFormat="false" ht="12.8" hidden="false" customHeight="false" outlineLevel="0" collapsed="false">
      <c r="A42" s="1" t="s">
        <v>104</v>
      </c>
      <c r="B42" s="0" t="n">
        <v>16</v>
      </c>
      <c r="C42" s="0" t="n">
        <v>4</v>
      </c>
      <c r="D42" s="0" t="n">
        <f aca="false">B42-C42</f>
        <v>12</v>
      </c>
      <c r="E42" s="0" t="s">
        <v>47</v>
      </c>
      <c r="F42" s="0" t="n">
        <v>2</v>
      </c>
      <c r="G42" s="0" t="n">
        <v>13</v>
      </c>
      <c r="H42" s="0" t="s">
        <v>79</v>
      </c>
      <c r="I42" s="0" t="n">
        <v>1</v>
      </c>
      <c r="J42" s="0" t="s">
        <v>71</v>
      </c>
      <c r="K42" s="0" t="s">
        <v>102</v>
      </c>
      <c r="L42" s="0" t="s">
        <v>69</v>
      </c>
      <c r="M42" s="0" t="n">
        <v>2.533</v>
      </c>
      <c r="N42" s="0" t="n">
        <v>-137.775687957</v>
      </c>
      <c r="O42" s="0" t="n">
        <v>-137.688219501859</v>
      </c>
      <c r="P42" s="0" t="s">
        <v>52</v>
      </c>
      <c r="Q42" s="0" t="n">
        <f aca="false">=IF(ISBLANK(AV42),"",AV42)</f>
        <v>2.58226</v>
      </c>
      <c r="R42" s="0" t="n">
        <v>1</v>
      </c>
      <c r="S42" s="0" t="n">
        <v>2</v>
      </c>
      <c r="T42" s="0" t="n">
        <v>1</v>
      </c>
      <c r="V42" s="0" t="n">
        <v>-137.80903606</v>
      </c>
      <c r="W42" s="0" t="n">
        <v>-137.88846188</v>
      </c>
      <c r="X42" s="0" t="n">
        <v>-137.736761</v>
      </c>
      <c r="Y42" s="0" t="n">
        <v>-137.74113605</v>
      </c>
      <c r="Z42" s="0" t="n">
        <v>-137.80873607</v>
      </c>
      <c r="AA42" s="0" t="n">
        <v>-137.68079184</v>
      </c>
      <c r="AB42" s="0" t="n">
        <v>-137.8855634</v>
      </c>
      <c r="AC42" s="0" t="n">
        <v>-137.70754876</v>
      </c>
      <c r="AD42" s="0" t="n">
        <v>-138.09131347</v>
      </c>
      <c r="AE42" s="0" t="n">
        <v>-137.7613206</v>
      </c>
      <c r="AF42" s="0" t="n">
        <v>-137.87534906</v>
      </c>
      <c r="AG42" s="0" t="n">
        <v>-138.00397563</v>
      </c>
      <c r="AH42" s="0" t="n">
        <v>-138.090304055983</v>
      </c>
      <c r="AI42" s="0" t="n">
        <v>-137.99955784</v>
      </c>
      <c r="AK42" s="0" t="n">
        <f aca="false">IF(OR(ISBLANK(O42),ISBLANK(N42)),"",(O42-N42)*CN42)</f>
        <v>2.38013791718143</v>
      </c>
      <c r="AL42" s="0" t="n">
        <f aca="false">IF(OR(ISBLANK(X42),ISBLANK(V42)),"",(X42-V42)*CN42)</f>
        <v>1.96670457361222</v>
      </c>
      <c r="AM42" s="3" t="n">
        <f aca="false">IF(OR(ISBLANK(X42),ISBLANK(W42)),"",(X42-W42)*CN42)</f>
        <v>4.12799123953608</v>
      </c>
      <c r="AN42" s="3" t="n">
        <f aca="false">IF(OR(ISBLANK(Y42),ISBLANK(V42)),"",(Y42-V42)*CN42)</f>
        <v>1.8476533982169</v>
      </c>
      <c r="AO42" s="3" t="n">
        <f aca="false">IF(OR(ISBLANK(Y42),ISBLANK(W42)),"",(Y42-W42)*CN42)</f>
        <v>4.00894006414076</v>
      </c>
      <c r="AP42" s="3" t="n">
        <f aca="false">IF(OR(ISBLANK(AA42),ISBLANK(Z42)),"",(AA42-Z42)*CN42)</f>
        <v>3.48153986047545</v>
      </c>
      <c r="AQ42" s="3" t="n">
        <f aca="false">IF(OR(ISBLANK(AC42),ISBLANK(AB42)),"",(AC42-AB42)*CN42)</f>
        <v>4.84402512648014</v>
      </c>
      <c r="AR42" s="3" t="n">
        <f aca="false">IF(OR(ISBLANK(AE42),ISBLANK(Z42)),"",(AE42-Z42)*CN42)</f>
        <v>1.29024066820517</v>
      </c>
      <c r="AS42" s="3" t="n">
        <f aca="false">IF(OR(ISBLANK(AF42),ISBLANK(AB42)),"",(AF42-AB42)*CN42)</f>
        <v>0.277946350987969</v>
      </c>
      <c r="AT42" s="3" t="n">
        <f aca="false">IF(OR(ISBLANK(AG42),ISBLANK(AD42)),"",(AG42-AD42)*CN42)</f>
        <v>2.37658369812962</v>
      </c>
      <c r="AU42" s="0" t="n">
        <f aca="false">=IF(OR(ISBLANK(AI42),ISBLANK(AH42)),"",(AI42-AH42)*CN42)</f>
        <v>2.46933033347574</v>
      </c>
      <c r="AV42" s="0" t="n">
        <v>2.58226</v>
      </c>
      <c r="AY42" s="0" t="n">
        <f aca="false">IF(OR(ISBLANK(O42),ISBLANK(N42)),"",(O42-N42)*CN42-M42)</f>
        <v>-0.152862082818571</v>
      </c>
      <c r="AZ42" s="0" t="n">
        <f aca="false">IF(OR(ISBLANK(X42),ISBLANK(V42)),"",(X42-V42)*CN42-M42)</f>
        <v>-0.566295426387778</v>
      </c>
      <c r="BA42" s="3" t="n">
        <f aca="false">IF(OR(ISBLANK(X42),ISBLANK(W42)),"",(X42-W42)*CN42-M42)</f>
        <v>1.59499123953608</v>
      </c>
      <c r="BB42" s="3" t="n">
        <f aca="false">IF(OR(ISBLANK(Y42),ISBLANK(V42)),"",(Y42-V42)*CN42-M42)</f>
        <v>-0.685346601783099</v>
      </c>
      <c r="BC42" s="3" t="n">
        <f aca="false">IF(OR(ISBLANK(Y42),ISBLANK(W42)),"",(Y42-W42)*CN42-M42)</f>
        <v>1.47594006414076</v>
      </c>
      <c r="BD42" s="3" t="n">
        <f aca="false">IF(OR(ISBLANK(AA42),ISBLANK(Z42)),"",(AA42-Z42)*CN42-M42)</f>
        <v>0.948539860475446</v>
      </c>
      <c r="BE42" s="3" t="n">
        <f aca="false">IF(OR(ISBLANK(AC42),ISBLANK(AB42)),"",(AC42-AB42)*CN42-M42)</f>
        <v>2.31102512648014</v>
      </c>
      <c r="BF42" s="3" t="n">
        <f aca="false">IF(OR(ISBLANK(AE42),ISBLANK(Z42)),"",(AE42-Z42)*CN42-M42)</f>
        <v>-1.24275933179483</v>
      </c>
      <c r="BG42" s="3" t="n">
        <f aca="false">IF(OR(ISBLANK(AF42),ISBLANK(AB42)),"",(AF42-AB42)*CN42-M42)</f>
        <v>-2.25505364901203</v>
      </c>
      <c r="BH42" s="3" t="n">
        <f aca="false">IF(OR(ISBLANK(AG42),ISBLANK(AD42)),"",(AG42-AD42)*CN42-M42)</f>
        <v>-0.156416301870376</v>
      </c>
      <c r="BI42" s="0" t="n">
        <f aca="false">IF(OR(ISBLANK(AI42),ISBLANK(AH42)),"",(AI42-AH42)*CN42-M42)</f>
        <v>-0.063669666524262</v>
      </c>
      <c r="BJ42" s="0" t="n">
        <f aca="false">IF(ISBLANK(AV42),"",AV42-M42)</f>
        <v>0.0492599999999999</v>
      </c>
      <c r="BM42" s="0" t="n">
        <f aca="false">IF(OR(ISBLANK(O42),ISBLANK(N42)),"",ABS((O42-N42)*CN42-M42))</f>
        <v>0.152862082818571</v>
      </c>
      <c r="BN42" s="0" t="n">
        <f aca="false">IF(OR(ISBLANK(X42),ISBLANK(V42)),"",ABS((X42-V42)*CN42-M42))</f>
        <v>0.566295426387778</v>
      </c>
      <c r="BO42" s="3" t="n">
        <f aca="false">IF(OR(ISBLANK(X42),ISBLANK(W42)),"",ABS((X42-W42)*CN42-M42))</f>
        <v>1.59499123953608</v>
      </c>
      <c r="BP42" s="3" t="n">
        <f aca="false">IF(OR(ISBLANK(Y42),ISBLANK(V42)),"",ABS((Y42-V42)*CN42-M42))</f>
        <v>0.685346601783099</v>
      </c>
      <c r="BQ42" s="3" t="n">
        <f aca="false">IF(OR(ISBLANK(Y42),ISBLANK(W42)),"",ABS((Y42-W42)*CN42-M42))</f>
        <v>1.47594006414076</v>
      </c>
      <c r="BR42" s="3" t="n">
        <f aca="false">IF(OR(ISBLANK(AA42),ISBLANK(Z42)),"",ABS((AA42-Z42)*CN42-M42))</f>
        <v>0.948539860475446</v>
      </c>
      <c r="BS42" s="3" t="n">
        <f aca="false">IF(OR(ISBLANK(AC42),ISBLANK(AB42)),"",ABS((AC42-AB42)*CN42-M42))</f>
        <v>2.31102512648014</v>
      </c>
      <c r="BT42" s="3" t="n">
        <f aca="false">IF(OR(ISBLANK(AE42),ISBLANK(Z42)),"",ABS((AE42-Z42)*CN42-M42))</f>
        <v>1.24275933179483</v>
      </c>
      <c r="BU42" s="3" t="n">
        <f aca="false">IF(OR(ISBLANK(AF42),ISBLANK(AB42)),"",ABS((AF42-AB42)*CN42-M42))</f>
        <v>2.25505364901203</v>
      </c>
      <c r="BV42" s="3" t="n">
        <f aca="false">IF(OR(ISBLANK(AG42),ISBLANK(AD42)),"",ABS((AG42-AD42)*CN42-M42))</f>
        <v>0.156416301870376</v>
      </c>
      <c r="BW42" s="0" t="n">
        <f aca="false">IF(OR(ISBLANK(AI42),ISBLANK(AH42)),"",ABS((AI42-AH42)*CN42-M42))</f>
        <v>0.063669666524262</v>
      </c>
      <c r="BX42" s="0" t="n">
        <f aca="false">IF(ISBLANK(AV42),"",ABS(AV42-M42))</f>
        <v>0.0492599999999999</v>
      </c>
      <c r="CA42" s="0" t="n">
        <f aca="false">IF(OR(ISBLANK(O42),ISBLANK(N42)),"",((O42-N42)*CN42-M42)^2)</f>
        <v>0.0233668163636316</v>
      </c>
      <c r="CB42" s="0" t="n">
        <f aca="false">IF(OR(ISBLANK(X42),ISBLANK(V42)),"",ABS((X42-V42)*CN42-M42)^2)</f>
        <v>0.320690509947716</v>
      </c>
      <c r="CC42" s="3" t="n">
        <f aca="false">IF(OR(ISBLANK(X42),ISBLANK(W42)),"",ABS((X42-W42)*CN42-M42)^2)</f>
        <v>2.54399705419684</v>
      </c>
      <c r="CD42" s="3" t="n">
        <f aca="false">IF(OR(ISBLANK(Y42),ISBLANK(V42)),"",ABS((Y42-V42)*CN42-M42)^2)</f>
        <v>0.469699964575642</v>
      </c>
      <c r="CE42" s="3" t="n">
        <f aca="false">IF(OR(ISBLANK(Y42),ISBLANK(W42)),"",ABS((Y42-W42)*CN42-M42)^2)</f>
        <v>2.17839907293583</v>
      </c>
      <c r="CF42" s="3" t="n">
        <f aca="false">IF(OR(ISBLANK(AA42),ISBLANK(Z42)),"",ABS((AA42-Z42)*CN42-M42)^2)</f>
        <v>0.899727866910779</v>
      </c>
      <c r="CG42" s="3" t="n">
        <f aca="false">IF(OR(ISBLANK(AC42),ISBLANK(AB42)),"",ABS((AC42-AB42)*CN42-M42)^2)</f>
        <v>5.34083713522253</v>
      </c>
      <c r="CH42" s="3" t="n">
        <f aca="false">IF(OR(ISBLANK(AE42),ISBLANK(Z42)),"",ABS((AE42-Z42)*CN42-M42)^2)</f>
        <v>1.54445075676313</v>
      </c>
      <c r="CI42" s="3" t="n">
        <f aca="false">IF(OR(ISBLANK(AF42),ISBLANK(AB42)),"",ABS((AF42-AB42)*CN42-M42)^2)</f>
        <v>5.08526695992248</v>
      </c>
      <c r="CJ42" s="3" t="n">
        <f aca="false">IF(OR(ISBLANK(AG42),ISBLANK(AD42)),"",ABS((AG42-AD42)*CN42-M42)^2)</f>
        <v>0.0244660594908047</v>
      </c>
      <c r="CK42" s="0" t="n">
        <f aca="false">IF(OR(ISBLANK(AI42),ISBLANK(AH42)),"",((AI42-AH42)*CN42-M42)^2)</f>
        <v>0.00405382643531073</v>
      </c>
      <c r="CL42" s="0" t="n">
        <f aca="false">IF(ISBLANK(AV42),"",(AV42-M42)^2)</f>
        <v>0.00242654759999999</v>
      </c>
      <c r="CN42" s="0" t="n">
        <v>27.211386245988</v>
      </c>
    </row>
    <row r="43" customFormat="false" ht="12.8" hidden="false" customHeight="false" outlineLevel="0" collapsed="false">
      <c r="A43" s="1" t="s">
        <v>105</v>
      </c>
      <c r="B43" s="0" t="n">
        <v>24</v>
      </c>
      <c r="C43" s="0" t="n">
        <v>12</v>
      </c>
      <c r="D43" s="0" t="n">
        <f aca="false">B43-C43</f>
        <v>12</v>
      </c>
      <c r="E43" s="0" t="s">
        <v>47</v>
      </c>
      <c r="F43" s="0" t="n">
        <v>2</v>
      </c>
      <c r="G43" s="0" t="n">
        <v>13</v>
      </c>
      <c r="H43" s="0" t="s">
        <v>79</v>
      </c>
      <c r="I43" s="0" t="n">
        <v>1</v>
      </c>
      <c r="J43" s="0" t="s">
        <v>71</v>
      </c>
      <c r="K43" s="0" t="s">
        <v>80</v>
      </c>
      <c r="L43" s="0" t="s">
        <v>69</v>
      </c>
      <c r="M43" s="0" t="n">
        <v>2.459</v>
      </c>
      <c r="N43" s="0" t="n">
        <v>-416.155145248</v>
      </c>
      <c r="O43" s="0" t="n">
        <v>-416.092008278656</v>
      </c>
      <c r="P43" s="0" t="s">
        <v>52</v>
      </c>
      <c r="Q43" s="0" t="n">
        <f aca="false">=IF(ISBLANK(AV43),"",AV43)</f>
        <v>2.86303</v>
      </c>
      <c r="R43" s="0" t="n">
        <v>1</v>
      </c>
      <c r="S43" s="0" t="n">
        <v>2</v>
      </c>
      <c r="T43" s="0" t="n">
        <v>0</v>
      </c>
      <c r="V43" s="0" t="n">
        <v>-416.18995739</v>
      </c>
      <c r="W43" s="0" t="n">
        <v>-416.27292217</v>
      </c>
      <c r="X43" s="0" t="n">
        <v>-416.11642612</v>
      </c>
      <c r="Y43" s="0" t="n">
        <v>-416.1381095</v>
      </c>
      <c r="Z43" s="0" t="n">
        <v>-416.18989307</v>
      </c>
      <c r="AA43" s="0" t="n">
        <v>-416.0499312</v>
      </c>
      <c r="AB43" s="0" t="n">
        <v>-416.26850589</v>
      </c>
      <c r="AC43" s="0" t="n">
        <v>-416.08581568</v>
      </c>
      <c r="AD43" s="0" t="n">
        <v>-416.46485582</v>
      </c>
      <c r="AE43" s="0" t="n">
        <v>-416.1613139</v>
      </c>
      <c r="AF43" s="0" t="n">
        <v>-416.28910768</v>
      </c>
      <c r="AG43" s="0" t="n">
        <v>-416.3784617</v>
      </c>
      <c r="AH43" s="0" t="n">
        <v>-416.46334460168</v>
      </c>
      <c r="AI43" s="0" t="n">
        <v>-416.37151302</v>
      </c>
      <c r="AK43" s="0" t="n">
        <f aca="false">IF(OR(ISBLANK(O43),ISBLANK(N43)),"",(O43-N43)*CN43)</f>
        <v>1.71804445922032</v>
      </c>
      <c r="AL43" s="0" t="n">
        <f aca="false">IF(OR(ISBLANK(X43),ISBLANK(V43)),"",(X43-V43)*CN43)</f>
        <v>2.00088778912774</v>
      </c>
      <c r="AM43" s="3" t="n">
        <f aca="false">IF(OR(ISBLANK(X43),ISBLANK(W43)),"",(X43-W43)*CN43)</f>
        <v>4.2584744625211</v>
      </c>
      <c r="AN43" s="3" t="n">
        <f aca="false">IF(OR(ISBLANK(Y43),ISBLANK(V43)),"",(Y43-V43)*CN43)</f>
        <v>1.4108529608304</v>
      </c>
      <c r="AO43" s="3" t="n">
        <f aca="false">IF(OR(ISBLANK(Y43),ISBLANK(W43)),"",(Y43-W43)*CN43)</f>
        <v>3.66843963422375</v>
      </c>
      <c r="AP43" s="3" t="n">
        <f aca="false">IF(OR(ISBLANK(AA43),ISBLANK(Z43)),"",(AA43-Z43)*CN43)</f>
        <v>3.80855650428019</v>
      </c>
      <c r="AQ43" s="3" t="n">
        <f aca="false">IF(OR(ISBLANK(AC43),ISBLANK(AB43)),"",(AC43-AB43)*CN43)</f>
        <v>4.97125386767</v>
      </c>
      <c r="AR43" s="3" t="n">
        <f aca="false">IF(OR(ISBLANK(AE43),ISBLANK(Z43)),"",(AE43-Z43)*CN43)</f>
        <v>0.777678833459764</v>
      </c>
      <c r="AS43" s="3" t="n">
        <f aca="false">IF(OR(ISBLANK(AF43),ISBLANK(AB43)),"",(AF43-AB43)*CN43)</f>
        <v>-0.56060326504875</v>
      </c>
      <c r="AT43" s="3" t="n">
        <f aca="false">IF(OR(ISBLANK(AG43),ISBLANK(AD43)),"",(AG43-AD43)*CN43)</f>
        <v>2.35090376870285</v>
      </c>
      <c r="AU43" s="0" t="n">
        <f aca="false">=IF(OR(ISBLANK(AI43),ISBLANK(AH43)),"",(AI43-AH43)*CN43)</f>
        <v>2.49886463867363</v>
      </c>
      <c r="AV43" s="0" t="n">
        <v>2.86303</v>
      </c>
      <c r="AY43" s="0" t="n">
        <f aca="false">IF(OR(ISBLANK(O43),ISBLANK(N43)),"",(O43-N43)*CN43-M43)</f>
        <v>-0.74095554077968</v>
      </c>
      <c r="AZ43" s="0" t="n">
        <f aca="false">IF(OR(ISBLANK(X43),ISBLANK(V43)),"",(X43-V43)*CN43-M43)</f>
        <v>-0.458112210872256</v>
      </c>
      <c r="BA43" s="3" t="n">
        <f aca="false">IF(OR(ISBLANK(X43),ISBLANK(W43)),"",(X43-W43)*CN43-M43)</f>
        <v>1.7994744625211</v>
      </c>
      <c r="BB43" s="3" t="n">
        <f aca="false">IF(OR(ISBLANK(Y43),ISBLANK(V43)),"",(Y43-V43)*CN43-M43)</f>
        <v>-1.0481470391696</v>
      </c>
      <c r="BC43" s="3" t="n">
        <f aca="false">IF(OR(ISBLANK(Y43),ISBLANK(W43)),"",(Y43-W43)*CN43-M43)</f>
        <v>1.20943963422376</v>
      </c>
      <c r="BD43" s="3" t="n">
        <f aca="false">IF(OR(ISBLANK(AA43),ISBLANK(Z43)),"",(AA43-Z43)*CN43-M43)</f>
        <v>1.34955650428019</v>
      </c>
      <c r="BE43" s="3" t="n">
        <f aca="false">IF(OR(ISBLANK(AC43),ISBLANK(AB43)),"",(AC43-AB43)*CN43-M43)</f>
        <v>2.51225386767</v>
      </c>
      <c r="BF43" s="3" t="n">
        <f aca="false">IF(OR(ISBLANK(AE43),ISBLANK(Z43)),"",(AE43-Z43)*CN43-M43)</f>
        <v>-1.68132116654024</v>
      </c>
      <c r="BG43" s="3" t="n">
        <f aca="false">IF(OR(ISBLANK(AF43),ISBLANK(AB43)),"",(AF43-AB43)*CN43-M43)</f>
        <v>-3.01960326504875</v>
      </c>
      <c r="BH43" s="3" t="n">
        <f aca="false">IF(OR(ISBLANK(AG43),ISBLANK(AD43)),"",(AG43-AD43)*CN43-M43)</f>
        <v>-0.108096231297147</v>
      </c>
      <c r="BI43" s="0" t="n">
        <f aca="false">IF(OR(ISBLANK(AI43),ISBLANK(AH43)),"",(AI43-AH43)*CN43-M43)</f>
        <v>0.0398646386736341</v>
      </c>
      <c r="BJ43" s="0" t="n">
        <f aca="false">IF(ISBLANK(AV43),"",AV43-M43)</f>
        <v>0.40403</v>
      </c>
      <c r="BM43" s="0" t="n">
        <f aca="false">IF(OR(ISBLANK(O43),ISBLANK(N43)),"",ABS((O43-N43)*CN43-M43))</f>
        <v>0.74095554077968</v>
      </c>
      <c r="BN43" s="0" t="n">
        <f aca="false">IF(OR(ISBLANK(X43),ISBLANK(V43)),"",ABS((X43-V43)*CN43-M43))</f>
        <v>0.458112210872256</v>
      </c>
      <c r="BO43" s="3" t="n">
        <f aca="false">IF(OR(ISBLANK(X43),ISBLANK(W43)),"",ABS((X43-W43)*CN43-M43))</f>
        <v>1.7994744625211</v>
      </c>
      <c r="BP43" s="3" t="n">
        <f aca="false">IF(OR(ISBLANK(Y43),ISBLANK(V43)),"",ABS((Y43-V43)*CN43-M43))</f>
        <v>1.0481470391696</v>
      </c>
      <c r="BQ43" s="3" t="n">
        <f aca="false">IF(OR(ISBLANK(Y43),ISBLANK(W43)),"",ABS((Y43-W43)*CN43-M43))</f>
        <v>1.20943963422376</v>
      </c>
      <c r="BR43" s="3" t="n">
        <f aca="false">IF(OR(ISBLANK(AA43),ISBLANK(Z43)),"",ABS((AA43-Z43)*CN43-M43))</f>
        <v>1.34955650428019</v>
      </c>
      <c r="BS43" s="3" t="n">
        <f aca="false">IF(OR(ISBLANK(AC43),ISBLANK(AB43)),"",ABS((AC43-AB43)*CN43-M43))</f>
        <v>2.51225386767</v>
      </c>
      <c r="BT43" s="3" t="n">
        <f aca="false">IF(OR(ISBLANK(AE43),ISBLANK(Z43)),"",ABS((AE43-Z43)*CN43-M43))</f>
        <v>1.68132116654024</v>
      </c>
      <c r="BU43" s="3" t="n">
        <f aca="false">IF(OR(ISBLANK(AF43),ISBLANK(AB43)),"",ABS((AF43-AB43)*CN43-M43))</f>
        <v>3.01960326504875</v>
      </c>
      <c r="BV43" s="3" t="n">
        <f aca="false">IF(OR(ISBLANK(AG43),ISBLANK(AD43)),"",ABS((AG43-AD43)*CN43-M43))</f>
        <v>0.108096231297147</v>
      </c>
      <c r="BW43" s="0" t="n">
        <f aca="false">IF(OR(ISBLANK(AI43),ISBLANK(AH43)),"",ABS((AI43-AH43)*CN43-M43))</f>
        <v>0.0398646386736341</v>
      </c>
      <c r="BX43" s="0" t="n">
        <f aca="false">IF(ISBLANK(AV43),"",ABS(AV43-M43))</f>
        <v>0.40403</v>
      </c>
      <c r="CA43" s="0" t="n">
        <f aca="false">IF(OR(ISBLANK(O43),ISBLANK(N43)),"",((O43-N43)*CN43-M43)^2)</f>
        <v>0.549015113412108</v>
      </c>
      <c r="CB43" s="0" t="n">
        <f aca="false">IF(OR(ISBLANK(X43),ISBLANK(V43)),"",ABS((X43-V43)*CN43-M43)^2)</f>
        <v>0.209866797750266</v>
      </c>
      <c r="CC43" s="3" t="n">
        <f aca="false">IF(OR(ISBLANK(X43),ISBLANK(W43)),"",ABS((X43-W43)*CN43-M43)^2)</f>
        <v>3.23810834126559</v>
      </c>
      <c r="CD43" s="3" t="n">
        <f aca="false">IF(OR(ISBLANK(Y43),ISBLANK(V43)),"",ABS((Y43-V43)*CN43-M43)^2)</f>
        <v>1.09861221571999</v>
      </c>
      <c r="CE43" s="3" t="n">
        <f aca="false">IF(OR(ISBLANK(Y43),ISBLANK(W43)),"",ABS((Y43-W43)*CN43-M43)^2)</f>
        <v>1.46274422883129</v>
      </c>
      <c r="CF43" s="3" t="n">
        <f aca="false">IF(OR(ISBLANK(AA43),ISBLANK(Z43)),"",ABS((AA43-Z43)*CN43-M43)^2)</f>
        <v>1.82130275824498</v>
      </c>
      <c r="CG43" s="3" t="n">
        <f aca="false">IF(OR(ISBLANK(AC43),ISBLANK(AB43)),"",ABS((AC43-AB43)*CN43-M43)^2)</f>
        <v>6.31141949562285</v>
      </c>
      <c r="CH43" s="3" t="n">
        <f aca="false">IF(OR(ISBLANK(AE43),ISBLANK(Z43)),"",ABS((AE43-Z43)*CN43-M43)^2)</f>
        <v>2.82684086505622</v>
      </c>
      <c r="CI43" s="3" t="n">
        <f aca="false">IF(OR(ISBLANK(AF43),ISBLANK(AB43)),"",ABS((AF43-AB43)*CN43-M43)^2)</f>
        <v>9.11800387829307</v>
      </c>
      <c r="CJ43" s="3" t="n">
        <f aca="false">IF(OR(ISBLANK(AG43),ISBLANK(AD43)),"",ABS((AG43-AD43)*CN43-M43)^2)</f>
        <v>0.0116847952206462</v>
      </c>
      <c r="CK43" s="0" t="n">
        <f aca="false">IF(OR(ISBLANK(AI43),ISBLANK(AH43)),"",((AI43-AH43)*CN43-M43)^2)</f>
        <v>0.0015891894165794</v>
      </c>
      <c r="CL43" s="0" t="n">
        <f aca="false">IF(ISBLANK(AV43),"",(AV43-M43)^2)</f>
        <v>0.1632402409</v>
      </c>
      <c r="CN43" s="0" t="n">
        <v>27.211386245988</v>
      </c>
    </row>
    <row r="44" customFormat="false" ht="12.8" hidden="false" customHeight="false" outlineLevel="0" collapsed="false">
      <c r="A44" s="1" t="s">
        <v>106</v>
      </c>
      <c r="B44" s="0" t="n">
        <v>22</v>
      </c>
      <c r="C44" s="0" t="n">
        <v>12</v>
      </c>
      <c r="D44" s="0" t="n">
        <f aca="false">B44-C44</f>
        <v>10</v>
      </c>
      <c r="E44" s="0" t="s">
        <v>47</v>
      </c>
      <c r="F44" s="0" t="n">
        <v>2</v>
      </c>
      <c r="G44" s="0" t="n">
        <v>13</v>
      </c>
      <c r="H44" s="0" t="s">
        <v>53</v>
      </c>
      <c r="I44" s="0" t="n">
        <v>1</v>
      </c>
      <c r="J44" s="0" t="s">
        <v>49</v>
      </c>
      <c r="K44" s="0" t="s">
        <v>107</v>
      </c>
      <c r="L44" s="0" t="s">
        <v>69</v>
      </c>
      <c r="M44" s="0" t="n">
        <v>2.14</v>
      </c>
      <c r="N44" s="0" t="n">
        <v>-327.879993045</v>
      </c>
      <c r="O44" s="0" t="n">
        <v>-327.834191554226</v>
      </c>
      <c r="P44" s="0" t="s">
        <v>52</v>
      </c>
      <c r="Q44" s="0" t="n">
        <f aca="false">=IF(ISBLANK(AV44),"",AV44)</f>
        <v>2.39226</v>
      </c>
      <c r="R44" s="0" t="n">
        <v>1</v>
      </c>
      <c r="S44" s="0" t="n">
        <v>2</v>
      </c>
      <c r="T44" s="0" t="n">
        <v>0</v>
      </c>
      <c r="V44" s="0" t="n">
        <v>-327.90699968</v>
      </c>
      <c r="W44" s="0" t="n">
        <v>-327.9760894</v>
      </c>
      <c r="X44" s="0" t="n">
        <v>-327.85331604</v>
      </c>
      <c r="Y44" s="0" t="n">
        <v>-327.85938235</v>
      </c>
      <c r="Z44" s="0" t="n">
        <v>-327.90664603</v>
      </c>
      <c r="AA44" s="0" t="n">
        <v>-327.79207757</v>
      </c>
      <c r="AB44" s="0" t="n">
        <v>-327.97272786</v>
      </c>
      <c r="AC44" s="0" t="n">
        <v>-327.83468291</v>
      </c>
      <c r="AD44" s="0" t="n">
        <v>-328.11240541</v>
      </c>
      <c r="AE44" s="0" t="n">
        <v>-327.87702595</v>
      </c>
      <c r="AF44" s="0" t="n">
        <v>-327.97748167</v>
      </c>
      <c r="AG44" s="0" t="n">
        <v>-328.04575079</v>
      </c>
      <c r="AH44" s="0" t="n">
        <v>-328.11145849456</v>
      </c>
      <c r="AI44" s="0" t="n">
        <v>-328.04287878</v>
      </c>
      <c r="AK44" s="0" t="n">
        <f aca="false">IF(OR(ISBLANK(O44),ISBLANK(N44)),"",(O44-N44)*CN44)</f>
        <v>1.24632205609366</v>
      </c>
      <c r="AL44" s="3" t="n">
        <f aca="false">IF(OR(ISBLANK(X44),ISBLANK(V44)),"",(X44-V44)*CN44)</f>
        <v>1.46080626313142</v>
      </c>
      <c r="AM44" s="3" t="n">
        <f aca="false">IF(OR(ISBLANK(X44),ISBLANK(W44)),"",(X44-W44)*CN44)</f>
        <v>3.34083331967764</v>
      </c>
      <c r="AN44" s="3" t="n">
        <f aca="false">IF(OR(ISBLANK(Y44),ISBLANK(V44)),"",(Y44-V44)*CN44)</f>
        <v>1.29573355863368</v>
      </c>
      <c r="AO44" s="3" t="n">
        <f aca="false">IF(OR(ISBLANK(Y44),ISBLANK(W44)),"",(Y44-W44)*CN44)</f>
        <v>3.17576061517989</v>
      </c>
      <c r="AP44" s="3" t="n">
        <f aca="false">IF(OR(ISBLANK(AA44),ISBLANK(Z44)),"",(AA44-Z44)*CN44)</f>
        <v>3.11756661666767</v>
      </c>
      <c r="AQ44" s="3" t="n">
        <f aca="false">IF(OR(ISBLANK(AC44),ISBLANK(AB44)),"",(AC44-AB44)*CN44)</f>
        <v>3.75639445375794</v>
      </c>
      <c r="AR44" s="3" t="n">
        <f aca="false">IF(OR(ISBLANK(AE44),ISBLANK(Z44)),"",(AE44-Z44)*CN44)</f>
        <v>0.806003437516313</v>
      </c>
      <c r="AS44" s="3" t="n">
        <f aca="false">IF(OR(ISBLANK(AF44),ISBLANK(AB44)),"",(AF44-AB44)*CN44)</f>
        <v>-0.129357760048795</v>
      </c>
      <c r="AT44" s="3" t="n">
        <f aca="false">IF(OR(ISBLANK(AG44),ISBLANK(AD44)),"",(AG44-AD44)*CN44)</f>
        <v>1.81376460989979</v>
      </c>
      <c r="AU44" s="0" t="n">
        <f aca="false">=IF(OR(ISBLANK(AI44),ISBLANK(AH44)),"",(AI44-AH44)*CN44)</f>
        <v>1.86614910153105</v>
      </c>
      <c r="AV44" s="0" t="n">
        <v>2.39226</v>
      </c>
      <c r="AY44" s="0" t="n">
        <f aca="false">IF(OR(ISBLANK(O44),ISBLANK(N44)),"",(O44-N44)*CN44-M44)</f>
        <v>-0.893677943906338</v>
      </c>
      <c r="AZ44" s="3" t="n">
        <f aca="false">IF(OR(ISBLANK(X44),ISBLANK(V44)),"",(X44-V44)*CN44-M44)</f>
        <v>-0.679193736868582</v>
      </c>
      <c r="BA44" s="3" t="n">
        <f aca="false">IF(OR(ISBLANK(X44),ISBLANK(W44)),"",(X44-W44)*CN44-M44)</f>
        <v>1.20083331967764</v>
      </c>
      <c r="BB44" s="3" t="n">
        <f aca="false">IF(OR(ISBLANK(Y44),ISBLANK(V44)),"",(Y44-V44)*CN44-M44)</f>
        <v>-0.844266441366325</v>
      </c>
      <c r="BC44" s="3" t="n">
        <f aca="false">IF(OR(ISBLANK(Y44),ISBLANK(W44)),"",(Y44-W44)*CN44-M44)</f>
        <v>1.03576061517989</v>
      </c>
      <c r="BD44" s="3" t="n">
        <f aca="false">IF(OR(ISBLANK(AA44),ISBLANK(Z44)),"",(AA44-Z44)*CN44-M44)</f>
        <v>0.977566616667666</v>
      </c>
      <c r="BE44" s="3" t="n">
        <f aca="false">IF(OR(ISBLANK(AC44),ISBLANK(AB44)),"",(AC44-AB44)*CN44-M44)</f>
        <v>1.61639445375794</v>
      </c>
      <c r="BF44" s="3" t="n">
        <f aca="false">IF(OR(ISBLANK(AE44),ISBLANK(Z44)),"",(AE44-Z44)*CN44-M44)</f>
        <v>-1.33399656248369</v>
      </c>
      <c r="BG44" s="3" t="n">
        <f aca="false">IF(OR(ISBLANK(AF44),ISBLANK(AB44)),"",(AF44-AB44)*CN44-M44)</f>
        <v>-2.26935776004879</v>
      </c>
      <c r="BH44" s="3" t="n">
        <f aca="false">IF(OR(ISBLANK(AG44),ISBLANK(AD44)),"",(AG44-AD44)*CN44-M44)</f>
        <v>-0.326235390100214</v>
      </c>
      <c r="BI44" s="0" t="n">
        <f aca="false">IF(OR(ISBLANK(AI44),ISBLANK(AH44)),"",(AI44-AH44)*CN44-M44)</f>
        <v>-0.273850898468952</v>
      </c>
      <c r="BJ44" s="0" t="n">
        <f aca="false">IF(ISBLANK(AV44),"",AV44-M44)</f>
        <v>0.25226</v>
      </c>
      <c r="BM44" s="0" t="n">
        <f aca="false">IF(OR(ISBLANK(O44),ISBLANK(N44)),"",ABS((O44-N44)*CN44-M44))</f>
        <v>0.893677943906338</v>
      </c>
      <c r="BN44" s="3" t="n">
        <f aca="false">IF(OR(ISBLANK(X44),ISBLANK(V44)),"",ABS((X44-V44)*CN44-M44))</f>
        <v>0.679193736868582</v>
      </c>
      <c r="BO44" s="3" t="n">
        <f aca="false">IF(OR(ISBLANK(X44),ISBLANK(W44)),"",ABS((X44-W44)*CN44-M44))</f>
        <v>1.20083331967764</v>
      </c>
      <c r="BP44" s="3" t="n">
        <f aca="false">IF(OR(ISBLANK(Y44),ISBLANK(V44)),"",ABS((Y44-V44)*CN44-M44))</f>
        <v>0.844266441366325</v>
      </c>
      <c r="BQ44" s="3" t="n">
        <f aca="false">IF(OR(ISBLANK(Y44),ISBLANK(W44)),"",ABS((Y44-W44)*CN44-M44))</f>
        <v>1.03576061517989</v>
      </c>
      <c r="BR44" s="3" t="n">
        <f aca="false">IF(OR(ISBLANK(AA44),ISBLANK(Z44)),"",ABS((AA44-Z44)*CN44-M44))</f>
        <v>0.977566616667666</v>
      </c>
      <c r="BS44" s="3" t="n">
        <f aca="false">IF(OR(ISBLANK(AC44),ISBLANK(AB44)),"",ABS((AC44-AB44)*CN44-M44))</f>
        <v>1.61639445375794</v>
      </c>
      <c r="BT44" s="3" t="n">
        <f aca="false">IF(OR(ISBLANK(AE44),ISBLANK(Z44)),"",ABS((AE44-Z44)*CN44-M44))</f>
        <v>1.33399656248369</v>
      </c>
      <c r="BU44" s="3" t="n">
        <f aca="false">IF(OR(ISBLANK(AF44),ISBLANK(AB44)),"",ABS((AF44-AB44)*CN44-M44))</f>
        <v>2.26935776004879</v>
      </c>
      <c r="BV44" s="3" t="n">
        <f aca="false">IF(OR(ISBLANK(AG44),ISBLANK(AD44)),"",ABS((AG44-AD44)*CN44-M44))</f>
        <v>0.326235390100214</v>
      </c>
      <c r="BW44" s="0" t="n">
        <f aca="false">IF(OR(ISBLANK(AI44),ISBLANK(AH44)),"",ABS((AI44-AH44)*CN44-M44))</f>
        <v>0.273850898468952</v>
      </c>
      <c r="BX44" s="0" t="n">
        <f aca="false">IF(ISBLANK(AV44),"",ABS(AV44-M44))</f>
        <v>0.25226</v>
      </c>
      <c r="CA44" s="0" t="n">
        <f aca="false">IF(OR(ISBLANK(O44),ISBLANK(N44)),"",((O44-N44)*CN44-M44)^2)</f>
        <v>0.798660267424659</v>
      </c>
      <c r="CB44" s="3" t="n">
        <f aca="false">IF(OR(ISBLANK(X44),ISBLANK(V44)),"",ABS((X44-V44)*CN44-M44)^2)</f>
        <v>0.461304132201509</v>
      </c>
      <c r="CC44" s="3" t="n">
        <f aca="false">IF(OR(ISBLANK(X44),ISBLANK(W44)),"",ABS((X44-W44)*CN44-M44)^2)</f>
        <v>1.44200066164802</v>
      </c>
      <c r="CD44" s="3" t="n">
        <f aca="false">IF(OR(ISBLANK(Y44),ISBLANK(V44)),"",ABS((Y44-V44)*CN44-M44)^2)</f>
        <v>0.712785824017358</v>
      </c>
      <c r="CE44" s="3" t="n">
        <f aca="false">IF(OR(ISBLANK(Y44),ISBLANK(W44)),"",ABS((Y44-W44)*CN44-M44)^2)</f>
        <v>1.07280005195783</v>
      </c>
      <c r="CF44" s="3" t="n">
        <f aca="false">IF(OR(ISBLANK(AA44),ISBLANK(Z44)),"",ABS((AA44-Z44)*CN44-M44)^2)</f>
        <v>0.955636490023068</v>
      </c>
      <c r="CG44" s="3" t="n">
        <f aca="false">IF(OR(ISBLANK(AC44),ISBLANK(AB44)),"",ABS((AC44-AB44)*CN44-M44)^2)</f>
        <v>2.61273103013943</v>
      </c>
      <c r="CH44" s="3" t="n">
        <f aca="false">IF(OR(ISBLANK(AE44),ISBLANK(Z44)),"",ABS((AE44-Z44)*CN44-M44)^2)</f>
        <v>1.77954682871829</v>
      </c>
      <c r="CI44" s="3" t="n">
        <f aca="false">IF(OR(ISBLANK(AF44),ISBLANK(AB44)),"",ABS((AF44-AB44)*CN44-M44)^2)</f>
        <v>5.14998464309368</v>
      </c>
      <c r="CJ44" s="3" t="n">
        <f aca="false">IF(OR(ISBLANK(AG44),ISBLANK(AD44)),"",ABS((AG44-AD44)*CN44-M44)^2)</f>
        <v>0.106429529753839</v>
      </c>
      <c r="CK44" s="0" t="n">
        <f aca="false">IF(OR(ISBLANK(AI44),ISBLANK(AH44)),"",((AI44-AH44)*CN44-M44)^2)</f>
        <v>0.0749943145922523</v>
      </c>
      <c r="CL44" s="0" t="n">
        <f aca="false">IF(ISBLANK(AV44),"",(AV44-M44)^2)</f>
        <v>0.0636351076000001</v>
      </c>
      <c r="CN44" s="0" t="n">
        <v>27.211386245988</v>
      </c>
    </row>
    <row r="45" customFormat="false" ht="12.8" hidden="false" customHeight="false" outlineLevel="0" collapsed="false">
      <c r="A45" s="1"/>
      <c r="B45" s="0" t="n">
        <v>22</v>
      </c>
      <c r="C45" s="0" t="n">
        <v>12</v>
      </c>
      <c r="D45" s="0" t="n">
        <f aca="false">B45-C45</f>
        <v>10</v>
      </c>
      <c r="E45" s="0" t="s">
        <v>47</v>
      </c>
      <c r="F45" s="0" t="n">
        <v>2</v>
      </c>
      <c r="G45" s="0" t="n">
        <v>13</v>
      </c>
      <c r="H45" s="0" t="s">
        <v>108</v>
      </c>
      <c r="I45" s="0" t="n">
        <v>1</v>
      </c>
      <c r="J45" s="0" t="s">
        <v>49</v>
      </c>
      <c r="K45" s="0" t="s">
        <v>107</v>
      </c>
      <c r="L45" s="0" t="s">
        <v>69</v>
      </c>
      <c r="M45" s="0" t="n">
        <v>3.798</v>
      </c>
      <c r="N45" s="0" t="n">
        <v>-327.879993045</v>
      </c>
      <c r="O45" s="0" t="n">
        <v>-327.733495051241</v>
      </c>
      <c r="P45" s="0" t="s">
        <v>52</v>
      </c>
      <c r="Q45" s="0" t="n">
        <f aca="false">=IF(ISBLANK(AV45),"",AV45)</f>
        <v>4.27692</v>
      </c>
      <c r="R45" s="0" t="n">
        <v>2</v>
      </c>
      <c r="S45" s="0" t="n">
        <v>2</v>
      </c>
      <c r="T45" s="0" t="n">
        <v>2</v>
      </c>
      <c r="V45" s="0" t="n">
        <v>-327.90699968</v>
      </c>
      <c r="W45" s="0" t="n">
        <v>-327.9760894</v>
      </c>
      <c r="X45" s="0" t="n">
        <v>-327.77054251</v>
      </c>
      <c r="Y45" s="0" t="n">
        <v>-327.77208085</v>
      </c>
      <c r="Z45" s="0" t="n">
        <v>-327.90664603</v>
      </c>
      <c r="AA45" s="0" t="n">
        <v>-327.72281877</v>
      </c>
      <c r="AB45" s="0" t="n">
        <v>-327.97272786</v>
      </c>
      <c r="AC45" s="0" t="n">
        <v>-327.74733667</v>
      </c>
      <c r="AD45" s="0" t="n">
        <v>-328.11240541</v>
      </c>
      <c r="AE45" s="0" t="n">
        <v>-327.79911207</v>
      </c>
      <c r="AF45" s="0" t="n">
        <v>-327.89294323</v>
      </c>
      <c r="AG45" s="0" t="n">
        <v>-327.97547896</v>
      </c>
      <c r="AH45" s="0" t="n">
        <v>-328.11145849456</v>
      </c>
      <c r="AI45" s="0" t="n">
        <v>-327.97010091</v>
      </c>
      <c r="AK45" s="0" t="n">
        <f aca="false">IF(OR(ISBLANK(O45),ISBLANK(N45)),"",(O45-N45)*CN45)</f>
        <v>3.98641349243845</v>
      </c>
      <c r="AL45" s="3" t="n">
        <f aca="false">IF(OR(ISBLANK(X45),ISBLANK(V45)),"",(X45-V45)*CN45)</f>
        <v>3.71318875890522</v>
      </c>
      <c r="AM45" s="3" t="n">
        <f aca="false">IF(OR(ISBLANK(X45),ISBLANK(W45)),"",(X45-W45)*CN45)</f>
        <v>5.59321581545144</v>
      </c>
      <c r="AN45" s="3" t="n">
        <f aca="false">IF(OR(ISBLANK(Y45),ISBLANK(V45)),"",(Y45-V45)*CN45)</f>
        <v>3.67132839498689</v>
      </c>
      <c r="AO45" s="3" t="n">
        <f aca="false">IF(OR(ISBLANK(Y45),ISBLANK(W45)),"",(Y45-W45)*CN45)</f>
        <v>5.55135545153311</v>
      </c>
      <c r="AP45" s="3" t="n">
        <f aca="false">IF(OR(ISBLANK(AA45),ISBLANK(Z45)),"",(AA45-Z45)*CN45)</f>
        <v>5.0021945744013</v>
      </c>
      <c r="AQ45" s="3" t="n">
        <f aca="false">IF(OR(ISBLANK(AC45),ISBLANK(AB45)),"",(AC45-AB45)*CN45)</f>
        <v>6.13320672753393</v>
      </c>
      <c r="AR45" s="3" t="n">
        <f aca="false">IF(OR(ISBLANK(AE45),ISBLANK(Z45)),"",(AE45-Z45)*CN45)</f>
        <v>2.92614812012095</v>
      </c>
      <c r="AS45" s="3" t="n">
        <f aca="false">IF(OR(ISBLANK(AF45),ISBLANK(AB45)),"",(AF45-AB45)*CN45)</f>
        <v>2.17105038342341</v>
      </c>
      <c r="AT45" s="3" t="n">
        <f aca="false">IF(OR(ISBLANK(AG45),ISBLANK(AD45)),"",(AG45-AD45)*CN45)</f>
        <v>3.72595851824285</v>
      </c>
      <c r="AU45" s="0" t="n">
        <f aca="false">=IF(OR(ISBLANK(AI45),ISBLANK(AH45)),"",(AI45-AH45)*CN45)</f>
        <v>3.8465358322624</v>
      </c>
      <c r="AV45" s="0" t="n">
        <v>4.27692</v>
      </c>
      <c r="AY45" s="0" t="n">
        <f aca="false">IF(OR(ISBLANK(O45),ISBLANK(N45)),"",(O45-N45)*CN45-M45)</f>
        <v>0.188413492438454</v>
      </c>
      <c r="AZ45" s="3" t="n">
        <f aca="false">IF(OR(ISBLANK(X45),ISBLANK(V45)),"",(X45-V45)*CN45-M45)</f>
        <v>-0.084811241094783</v>
      </c>
      <c r="BA45" s="3" t="n">
        <f aca="false">IF(OR(ISBLANK(X45),ISBLANK(W45)),"",(X45-W45)*CN45-M45)</f>
        <v>1.79521581545144</v>
      </c>
      <c r="BB45" s="3" t="n">
        <f aca="false">IF(OR(ISBLANK(Y45),ISBLANK(V45)),"",(Y45-V45)*CN45-M45)</f>
        <v>-0.126671605013106</v>
      </c>
      <c r="BC45" s="3" t="n">
        <f aca="false">IF(OR(ISBLANK(Y45),ISBLANK(W45)),"",(Y45-W45)*CN45-M45)</f>
        <v>1.75335545153311</v>
      </c>
      <c r="BD45" s="3" t="n">
        <f aca="false">IF(OR(ISBLANK(AA45),ISBLANK(Z45)),"",(AA45-Z45)*CN45-M45)</f>
        <v>1.2041945744013</v>
      </c>
      <c r="BE45" s="3" t="n">
        <f aca="false">IF(OR(ISBLANK(AC45),ISBLANK(AB45)),"",(AC45-AB45)*CN45-M45)</f>
        <v>2.33520672753393</v>
      </c>
      <c r="BF45" s="3" t="n">
        <f aca="false">IF(OR(ISBLANK(AE45),ISBLANK(Z45)),"",(AE45-Z45)*CN45-M45)</f>
        <v>-0.871851879879049</v>
      </c>
      <c r="BG45" s="3" t="n">
        <f aca="false">IF(OR(ISBLANK(AF45),ISBLANK(AB45)),"",(AF45-AB45)*CN45-M45)</f>
        <v>-1.6269496165766</v>
      </c>
      <c r="BH45" s="3" t="n">
        <f aca="false">IF(OR(ISBLANK(AG45),ISBLANK(AD45)),"",(AG45-AD45)*CN45-M45)</f>
        <v>-0.0720414817571475</v>
      </c>
      <c r="BI45" s="0" t="n">
        <f aca="false">IF(OR(ISBLANK(AI45),ISBLANK(AH45)),"",(AI45-AH45)*CN45-M45)</f>
        <v>0.0485358322623997</v>
      </c>
      <c r="BJ45" s="0" t="n">
        <f aca="false">IF(ISBLANK(AV45),"",AV45-M45)</f>
        <v>0.47892</v>
      </c>
      <c r="BM45" s="0" t="n">
        <f aca="false">IF(OR(ISBLANK(O45),ISBLANK(N45)),"",ABS((O45-N45)*CN45-M45))</f>
        <v>0.188413492438454</v>
      </c>
      <c r="BN45" s="3" t="n">
        <f aca="false">IF(OR(ISBLANK(X45),ISBLANK(V45)),"",ABS((X45-V45)*CN45-M45))</f>
        <v>0.084811241094783</v>
      </c>
      <c r="BO45" s="3" t="n">
        <f aca="false">IF(OR(ISBLANK(X45),ISBLANK(W45)),"",ABS((X45-W45)*CN45-M45))</f>
        <v>1.79521581545144</v>
      </c>
      <c r="BP45" s="3" t="n">
        <f aca="false">IF(OR(ISBLANK(Y45),ISBLANK(V45)),"",ABS((Y45-V45)*CN45-M45))</f>
        <v>0.126671605013106</v>
      </c>
      <c r="BQ45" s="3" t="n">
        <f aca="false">IF(OR(ISBLANK(Y45),ISBLANK(W45)),"",ABS((Y45-W45)*CN45-M45))</f>
        <v>1.75335545153311</v>
      </c>
      <c r="BR45" s="3" t="n">
        <f aca="false">IF(OR(ISBLANK(AA45),ISBLANK(Z45)),"",ABS((AA45-Z45)*CN45-M45))</f>
        <v>1.2041945744013</v>
      </c>
      <c r="BS45" s="3" t="n">
        <f aca="false">IF(OR(ISBLANK(AC45),ISBLANK(AB45)),"",ABS((AC45-AB45)*CN45-M45))</f>
        <v>2.33520672753393</v>
      </c>
      <c r="BT45" s="3" t="n">
        <f aca="false">IF(OR(ISBLANK(AE45),ISBLANK(Z45)),"",ABS((AE45-Z45)*CN45-M45))</f>
        <v>0.871851879879049</v>
      </c>
      <c r="BU45" s="3" t="n">
        <f aca="false">IF(OR(ISBLANK(AF45),ISBLANK(AB45)),"",ABS((AF45-AB45)*CN45-M45))</f>
        <v>1.6269496165766</v>
      </c>
      <c r="BV45" s="3" t="n">
        <f aca="false">IF(OR(ISBLANK(AG45),ISBLANK(AD45)),"",ABS((AG45-AD45)*CN45-M45))</f>
        <v>0.0720414817571475</v>
      </c>
      <c r="BW45" s="0" t="n">
        <f aca="false">IF(OR(ISBLANK(AI45),ISBLANK(AH45)),"",ABS((AI45-AH45)*CN45-M45))</f>
        <v>0.0485358322623997</v>
      </c>
      <c r="BX45" s="0" t="n">
        <f aca="false">IF(ISBLANK(AV45),"",ABS(AV45-M45))</f>
        <v>0.47892</v>
      </c>
      <c r="CA45" s="0" t="n">
        <f aca="false">IF(OR(ISBLANK(O45),ISBLANK(N45)),"",((O45-N45)*CN45-M45)^2)</f>
        <v>0.0354996441328554</v>
      </c>
      <c r="CB45" s="3" t="n">
        <f aca="false">IF(OR(ISBLANK(X45),ISBLANK(V45)),"",ABS((X45-V45)*CN45-M45)^2)</f>
        <v>0.00719294661603741</v>
      </c>
      <c r="CC45" s="3" t="n">
        <f aca="false">IF(OR(ISBLANK(X45),ISBLANK(W45)),"",ABS((X45-W45)*CN45-M45)^2)</f>
        <v>3.22279982404697</v>
      </c>
      <c r="CD45" s="3" t="n">
        <f aca="false">IF(OR(ISBLANK(Y45),ISBLANK(V45)),"",ABS((Y45-V45)*CN45-M45)^2)</f>
        <v>0.0160456955165964</v>
      </c>
      <c r="CE45" s="3" t="n">
        <f aca="false">IF(OR(ISBLANK(Y45),ISBLANK(W45)),"",ABS((Y45-W45)*CN45-M45)^2)</f>
        <v>3.07425533942089</v>
      </c>
      <c r="CF45" s="3" t="n">
        <f aca="false">IF(OR(ISBLANK(AA45),ISBLANK(Z45)),"",ABS((AA45-Z45)*CN45-M45)^2)</f>
        <v>1.45008457301753</v>
      </c>
      <c r="CG45" s="3" t="n">
        <f aca="false">IF(OR(ISBLANK(AC45),ISBLANK(AB45)),"",ABS((AC45-AB45)*CN45-M45)^2)</f>
        <v>5.45319046031971</v>
      </c>
      <c r="CH45" s="3" t="n">
        <f aca="false">IF(OR(ISBLANK(AE45),ISBLANK(Z45)),"",ABS((AE45-Z45)*CN45-M45)^2)</f>
        <v>0.760125700448632</v>
      </c>
      <c r="CI45" s="3" t="n">
        <f aca="false">IF(OR(ISBLANK(AF45),ISBLANK(AB45)),"",ABS((AF45-AB45)*CN45-M45)^2)</f>
        <v>2.64696505487873</v>
      </c>
      <c r="CJ45" s="3" t="n">
        <f aca="false">IF(OR(ISBLANK(AG45),ISBLANK(AD45)),"",ABS((AG45-AD45)*CN45-M45)^2)</f>
        <v>0.00518997509376542</v>
      </c>
      <c r="CK45" s="0" t="n">
        <f aca="false">IF(OR(ISBLANK(AI45),ISBLANK(AH45)),"",((AI45-AH45)*CN45-M45)^2)</f>
        <v>0.0023557270134038</v>
      </c>
      <c r="CL45" s="0" t="n">
        <f aca="false">IF(ISBLANK(AV45),"",(AV45-M45)^2)</f>
        <v>0.2293643664</v>
      </c>
      <c r="CN45" s="0" t="n">
        <v>27.211386245988</v>
      </c>
    </row>
    <row r="46" customFormat="false" ht="12.8" hidden="false" customHeight="false" outlineLevel="0" collapsed="false">
      <c r="A46" s="1" t="s">
        <v>109</v>
      </c>
      <c r="B46" s="0" t="n">
        <v>6</v>
      </c>
      <c r="C46" s="0" t="n">
        <v>2</v>
      </c>
      <c r="D46" s="0" t="n">
        <f aca="false">B46-C46</f>
        <v>4</v>
      </c>
      <c r="E46" s="0" t="s">
        <v>47</v>
      </c>
      <c r="F46" s="0" t="n">
        <v>1</v>
      </c>
      <c r="G46" s="0" t="n">
        <v>13</v>
      </c>
      <c r="H46" s="0" t="s">
        <v>65</v>
      </c>
      <c r="I46" s="0" t="n">
        <v>1</v>
      </c>
      <c r="J46" s="0" t="s">
        <v>71</v>
      </c>
      <c r="K46" s="0" t="s">
        <v>102</v>
      </c>
      <c r="L46" s="0" t="s">
        <v>51</v>
      </c>
      <c r="M46" s="0" t="n">
        <v>2.947</v>
      </c>
      <c r="N46" s="0" t="n">
        <v>-25.126389043</v>
      </c>
      <c r="O46" s="0" t="n">
        <v>-25.0324272345043</v>
      </c>
      <c r="P46" s="0" t="s">
        <v>52</v>
      </c>
      <c r="Q46" s="0" t="n">
        <f aca="false">=IF(ISBLANK(AV46),"",AV46)</f>
        <v>2.8469</v>
      </c>
      <c r="R46" s="0" t="n">
        <v>12</v>
      </c>
      <c r="S46" s="0" t="n">
        <v>2</v>
      </c>
      <c r="T46" s="0" t="n">
        <v>2</v>
      </c>
      <c r="V46" s="0" t="n">
        <v>-25.14556197</v>
      </c>
      <c r="W46" s="0" t="n">
        <v>-25.19245774</v>
      </c>
      <c r="X46" s="0" t="n">
        <v>-25.06248999</v>
      </c>
      <c r="Y46" s="0" t="n">
        <v>-25.05855819</v>
      </c>
      <c r="Z46" s="0" t="n">
        <v>-25.14543428</v>
      </c>
      <c r="AA46" s="0" t="n">
        <v>-25.0217681</v>
      </c>
      <c r="AB46" s="0" t="n">
        <v>-25.19098921</v>
      </c>
      <c r="AC46" s="0" t="n">
        <v>-25.05260317</v>
      </c>
      <c r="AD46" s="0" t="n">
        <v>-25.21396048</v>
      </c>
      <c r="AE46" s="0" t="n">
        <v>-25.07626625</v>
      </c>
      <c r="AF46" s="0" t="n">
        <v>-25.10741444</v>
      </c>
      <c r="AG46" s="0" t="n">
        <v>-25.10935004</v>
      </c>
      <c r="AH46" s="0" t="n">
        <v>-25.2133892894203</v>
      </c>
      <c r="AI46" s="0" t="n">
        <v>-25.10692253</v>
      </c>
      <c r="AK46" s="0" t="n">
        <f aca="false">IF(OR(ISBLANK(O46),ISBLANK(N46)),"",(O46-N46)*CN46)</f>
        <v>2.55683106334802</v>
      </c>
      <c r="AL46" s="0" t="n">
        <f aca="false">IF(OR(ISBLANK(X46),ISBLANK(V46)),"",(X46-V46)*CN46)</f>
        <v>2.26050373399898</v>
      </c>
      <c r="AM46" s="3" t="n">
        <f aca="false">IF(OR(ISBLANK(X46),ISBLANK(W46)),"",(X46-W46)*CN46)</f>
        <v>3.53660264477197</v>
      </c>
      <c r="AN46" s="3" t="n">
        <f aca="false">IF(OR(ISBLANK(Y46),ISBLANK(V46)),"",(Y46-V46)*CN46)</f>
        <v>2.36749346244096</v>
      </c>
      <c r="AO46" s="3" t="n">
        <f aca="false">IF(OR(ISBLANK(Y46),ISBLANK(W46)),"",(Y46-W46)*CN46)</f>
        <v>3.64359237321395</v>
      </c>
      <c r="AP46" s="3" t="n">
        <f aca="false">IF(OR(ISBLANK(AA46),ISBLANK(Z46)),"",(AA46-Z46)*CN46)</f>
        <v>3.3651281895459</v>
      </c>
      <c r="AQ46" s="3" t="n">
        <f aca="false">IF(OR(ISBLANK(AC46),ISBLANK(AB46)),"",(AC46-AB46)*CN46)</f>
        <v>3.76567598549275</v>
      </c>
      <c r="AR46" s="3" t="n">
        <f aca="false">IF(OR(ISBLANK(AE46),ISBLANK(Z46)),"",(AE46-Z46)*CN46)</f>
        <v>1.88215798020409</v>
      </c>
      <c r="AS46" s="3" t="n">
        <f aca="false">IF(OR(ISBLANK(AF46),ISBLANK(AB46)),"",(AF46-AB46)*CN46)</f>
        <v>2.27418534688967</v>
      </c>
      <c r="AT46" s="3" t="n">
        <f aca="false">IF(OR(ISBLANK(AG46),ISBLANK(AD46)),"",(AG46-AD46)*CN46)</f>
        <v>2.8465950882028</v>
      </c>
      <c r="AU46" s="0" t="n">
        <f aca="false">=IF(OR(ISBLANK(AI46),ISBLANK(AH46)),"",(AI46-AH46)*CN46)</f>
        <v>2.89710811294447</v>
      </c>
      <c r="AV46" s="0" t="n">
        <v>2.8469</v>
      </c>
      <c r="AY46" s="0" t="n">
        <f aca="false">IF(OR(ISBLANK(O46),ISBLANK(N46)),"",(O46-N46)*CN46-M46)</f>
        <v>-0.390168936651977</v>
      </c>
      <c r="AZ46" s="0" t="n">
        <f aca="false">IF(OR(ISBLANK(X46),ISBLANK(V46)),"",(X46-V46)*CN46-M46)</f>
        <v>-0.686496266001018</v>
      </c>
      <c r="BA46" s="3" t="n">
        <f aca="false">IF(OR(ISBLANK(X46),ISBLANK(W46)),"",(X46-W46)*CN46-M46)</f>
        <v>0.589602644771972</v>
      </c>
      <c r="BB46" s="3" t="n">
        <f aca="false">IF(OR(ISBLANK(Y46),ISBLANK(V46)),"",(Y46-V46)*CN46-M46)</f>
        <v>-0.579506537559038</v>
      </c>
      <c r="BC46" s="3" t="n">
        <f aca="false">IF(OR(ISBLANK(Y46),ISBLANK(W46)),"",(Y46-W46)*CN46-M46)</f>
        <v>0.696592373213952</v>
      </c>
      <c r="BD46" s="3" t="n">
        <f aca="false">IF(OR(ISBLANK(AA46),ISBLANK(Z46)),"",(AA46-Z46)*CN46-M46)</f>
        <v>0.418128189545896</v>
      </c>
      <c r="BE46" s="3" t="n">
        <f aca="false">IF(OR(ISBLANK(AC46),ISBLANK(AB46)),"",(AC46-AB46)*CN46-M46)</f>
        <v>0.818675985492754</v>
      </c>
      <c r="BF46" s="3" t="n">
        <f aca="false">IF(OR(ISBLANK(AE46),ISBLANK(Z46)),"",(AE46-Z46)*CN46-M46)</f>
        <v>-1.06484201979591</v>
      </c>
      <c r="BG46" s="3" t="n">
        <f aca="false">IF(OR(ISBLANK(AF46),ISBLANK(AB46)),"",(AF46-AB46)*CN46-M46)</f>
        <v>-0.672814653110335</v>
      </c>
      <c r="BH46" s="3" t="n">
        <f aca="false">IF(OR(ISBLANK(AG46),ISBLANK(AD46)),"",(AG46-AD46)*CN46-M46)</f>
        <v>-0.100404911797197</v>
      </c>
      <c r="BI46" s="0" t="n">
        <f aca="false">IF(OR(ISBLANK(AI46),ISBLANK(AH46)),"",(AI46-AH46)*CN46-M46)</f>
        <v>-0.0498918870555314</v>
      </c>
      <c r="BJ46" s="0" t="n">
        <f aca="false">IF(ISBLANK(AV46),"",AV46-M46)</f>
        <v>-0.1001</v>
      </c>
      <c r="BM46" s="0" t="n">
        <f aca="false">IF(OR(ISBLANK(O46),ISBLANK(N46)),"",ABS((O46-N46)*CN46-M46))</f>
        <v>0.390168936651977</v>
      </c>
      <c r="BN46" s="0" t="n">
        <f aca="false">IF(OR(ISBLANK(X46),ISBLANK(V46)),"",ABS((X46-V46)*CN46-M46))</f>
        <v>0.686496266001018</v>
      </c>
      <c r="BO46" s="3" t="n">
        <f aca="false">IF(OR(ISBLANK(X46),ISBLANK(W46)),"",ABS((X46-W46)*CN46-M46))</f>
        <v>0.589602644771972</v>
      </c>
      <c r="BP46" s="3" t="n">
        <f aca="false">IF(OR(ISBLANK(Y46),ISBLANK(V46)),"",ABS((Y46-V46)*CN46-M46))</f>
        <v>0.579506537559038</v>
      </c>
      <c r="BQ46" s="3" t="n">
        <f aca="false">IF(OR(ISBLANK(Y46),ISBLANK(W46)),"",ABS((Y46-W46)*CN46-M46))</f>
        <v>0.696592373213952</v>
      </c>
      <c r="BR46" s="3" t="n">
        <f aca="false">IF(OR(ISBLANK(AA46),ISBLANK(Z46)),"",ABS((AA46-Z46)*CN46-M46))</f>
        <v>0.418128189545896</v>
      </c>
      <c r="BS46" s="3" t="n">
        <f aca="false">IF(OR(ISBLANK(AC46),ISBLANK(AB46)),"",ABS((AC46-AB46)*CN46-M46))</f>
        <v>0.818675985492754</v>
      </c>
      <c r="BT46" s="3" t="n">
        <f aca="false">IF(OR(ISBLANK(AE46),ISBLANK(Z46)),"",ABS((AE46-Z46)*CN46-M46))</f>
        <v>1.06484201979591</v>
      </c>
      <c r="BU46" s="3" t="n">
        <f aca="false">IF(OR(ISBLANK(AF46),ISBLANK(AB46)),"",ABS((AF46-AB46)*CN46-M46))</f>
        <v>0.672814653110335</v>
      </c>
      <c r="BV46" s="3" t="n">
        <f aca="false">IF(OR(ISBLANK(AG46),ISBLANK(AD46)),"",ABS((AG46-AD46)*CN46-M46))</f>
        <v>0.100404911797197</v>
      </c>
      <c r="BW46" s="0" t="n">
        <f aca="false">IF(OR(ISBLANK(AI46),ISBLANK(AH46)),"",ABS((AI46-AH46)*CN46-M46))</f>
        <v>0.0498918870555314</v>
      </c>
      <c r="BX46" s="0" t="n">
        <f aca="false">IF(ISBLANK(AV46),"",ABS(AV46-M46))</f>
        <v>0.1001</v>
      </c>
      <c r="CA46" s="0" t="n">
        <f aca="false">IF(OR(ISBLANK(O46),ISBLANK(N46)),"",((O46-N46)*CN46-M46)^2)</f>
        <v>0.152231799128135</v>
      </c>
      <c r="CB46" s="0" t="n">
        <f aca="false">IF(OR(ISBLANK(X46),ISBLANK(V46)),"",ABS((X46-V46)*CN46-M46)^2)</f>
        <v>0.47127712323334</v>
      </c>
      <c r="CC46" s="3" t="n">
        <f aca="false">IF(OR(ISBLANK(X46),ISBLANK(W46)),"",ABS((X46-W46)*CN46-M46)^2)</f>
        <v>0.347631278722104</v>
      </c>
      <c r="CD46" s="3" t="n">
        <f aca="false">IF(OR(ISBLANK(Y46),ISBLANK(V46)),"",ABS((Y46-V46)*CN46-M46)^2)</f>
        <v>0.335827827073665</v>
      </c>
      <c r="CE46" s="3" t="n">
        <f aca="false">IF(OR(ISBLANK(Y46),ISBLANK(W46)),"",ABS((Y46-W46)*CN46-M46)^2)</f>
        <v>0.485240934419845</v>
      </c>
      <c r="CF46" s="3" t="n">
        <f aca="false">IF(OR(ISBLANK(AA46),ISBLANK(Z46)),"",ABS((AA46-Z46)*CN46-M46)^2)</f>
        <v>0.174831182892929</v>
      </c>
      <c r="CG46" s="3" t="n">
        <f aca="false">IF(OR(ISBLANK(AC46),ISBLANK(AB46)),"",ABS((AC46-AB46)*CN46-M46)^2)</f>
        <v>0.670230369222532</v>
      </c>
      <c r="CH46" s="3" t="n">
        <f aca="false">IF(OR(ISBLANK(AE46),ISBLANK(Z46)),"",ABS((AE46-Z46)*CN46-M46)^2)</f>
        <v>1.13388852712303</v>
      </c>
      <c r="CI46" s="3" t="n">
        <f aca="false">IF(OR(ISBLANK(AF46),ISBLANK(AB46)),"",ABS((AF46-AB46)*CN46-M46)^2)</f>
        <v>0.45267955743998</v>
      </c>
      <c r="CJ46" s="3" t="n">
        <f aca="false">IF(OR(ISBLANK(AG46),ISBLANK(AD46)),"",ABS((AG46-AD46)*CN46-M46)^2)</f>
        <v>0.0100811463130028</v>
      </c>
      <c r="CK46" s="0" t="n">
        <f aca="false">IF(OR(ISBLANK(AI46),ISBLANK(AH46)),"",((AI46-AH46)*CN46-M46)^2)</f>
        <v>0.0024892003939619</v>
      </c>
      <c r="CL46" s="0" t="n">
        <f aca="false">IF(ISBLANK(AV46),"",(AV46-M46)^2)</f>
        <v>0.0100200100000001</v>
      </c>
      <c r="CN46" s="0" t="n">
        <v>27.211386245988</v>
      </c>
    </row>
    <row r="47" customFormat="false" ht="12.8" hidden="false" customHeight="false" outlineLevel="0" collapsed="false">
      <c r="A47" s="1" t="s">
        <v>110</v>
      </c>
      <c r="B47" s="0" t="n">
        <v>14</v>
      </c>
      <c r="C47" s="0" t="n">
        <v>4</v>
      </c>
      <c r="D47" s="0" t="n">
        <f aca="false">B47-C47</f>
        <v>10</v>
      </c>
      <c r="E47" s="0" t="s">
        <v>47</v>
      </c>
      <c r="F47" s="0" t="n">
        <v>2</v>
      </c>
      <c r="G47" s="0" t="n">
        <v>13</v>
      </c>
      <c r="H47" s="0" t="s">
        <v>65</v>
      </c>
      <c r="I47" s="0" t="n">
        <v>1</v>
      </c>
      <c r="J47" s="0" t="s">
        <v>71</v>
      </c>
      <c r="K47" s="0" t="s">
        <v>102</v>
      </c>
      <c r="L47" s="0" t="s">
        <v>51</v>
      </c>
      <c r="M47" s="0" t="n">
        <v>6.485</v>
      </c>
      <c r="N47" s="0" t="n">
        <v>-124.114994277</v>
      </c>
      <c r="O47" s="0" t="n">
        <v>-123.894039704336</v>
      </c>
      <c r="P47" s="0" t="s">
        <v>52</v>
      </c>
      <c r="Q47" s="0" t="n">
        <f aca="false">=IF(ISBLANK(AV47),"",AV47)</f>
        <v>6.569</v>
      </c>
      <c r="R47" s="0" t="n">
        <v>12</v>
      </c>
      <c r="S47" s="0" t="n">
        <v>2</v>
      </c>
      <c r="T47" s="0" t="n">
        <v>2</v>
      </c>
      <c r="V47" s="0" t="n">
        <v>-124.16052867</v>
      </c>
      <c r="W47" s="0" t="n">
        <v>-124.23608477</v>
      </c>
      <c r="X47" s="0" t="n">
        <v>-123.95001079</v>
      </c>
      <c r="Y47" s="0" t="n">
        <v>-123.95107328</v>
      </c>
      <c r="Z47" s="0" t="n">
        <v>-124.15987401</v>
      </c>
      <c r="AA47" s="0" t="n">
        <v>-123.87358787</v>
      </c>
      <c r="AB47" s="0" t="n">
        <v>-124.23196664</v>
      </c>
      <c r="AC47" s="0" t="n">
        <v>-123.91750657</v>
      </c>
      <c r="AD47" s="0" t="n">
        <v>-124.37881018</v>
      </c>
      <c r="AE47" s="0" t="n">
        <v>-123.9529503</v>
      </c>
      <c r="AF47" s="0" t="n">
        <v>-124.02916211</v>
      </c>
      <c r="AG47" s="0" t="n">
        <v>-124.14690249</v>
      </c>
      <c r="AH47" s="0" t="n">
        <v>-124.377320478818</v>
      </c>
      <c r="AI47" s="0" t="n">
        <v>-124.1433444</v>
      </c>
      <c r="AK47" s="0" t="n">
        <f aca="false">IF(OR(ISBLANK(O47),ISBLANK(N47)),"",(O47-N47)*CN47)</f>
        <v>6.01248021957729</v>
      </c>
      <c r="AL47" s="0" t="n">
        <f aca="false">IF(OR(ISBLANK(X47),ISBLANK(V47)),"",(X47-V47)*CN47)</f>
        <v>5.72848334436687</v>
      </c>
      <c r="AM47" s="3" t="n">
        <f aca="false">IF(OR(ISBLANK(X47),ISBLANK(W47)),"",(X47-W47)*CN47)</f>
        <v>7.78446956470737</v>
      </c>
      <c r="AN47" s="3" t="n">
        <f aca="false">IF(OR(ISBLANK(Y47),ISBLANK(V47)),"",(Y47-V47)*CN47)</f>
        <v>5.69957151859411</v>
      </c>
      <c r="AO47" s="3" t="n">
        <f aca="false">IF(OR(ISBLANK(Y47),ISBLANK(W47)),"",(Y47-W47)*CN47)</f>
        <v>7.75555773893461</v>
      </c>
      <c r="AP47" s="3" t="n">
        <f aca="false">IF(OR(ISBLANK(AA47),ISBLANK(Z47)),"",(AA47-Z47)*CN47)</f>
        <v>7.79024273241303</v>
      </c>
      <c r="AQ47" s="3" t="n">
        <f aca="false">IF(OR(ISBLANK(AC47),ISBLANK(AB47)),"",(AC47-AB47)*CN47)</f>
        <v>8.5568944237103</v>
      </c>
      <c r="AR47" s="3" t="n">
        <f aca="false">IF(OR(ISBLANK(AE47),ISBLANK(Z47)),"",(AE47-Z47)*CN47)</f>
        <v>5.63068099626276</v>
      </c>
      <c r="AS47" s="3" t="n">
        <f aca="false">IF(OR(ISBLANK(AF47),ISBLANK(AB47)),"",(AF47-AB47)*CN47)</f>
        <v>5.51859239826591</v>
      </c>
      <c r="AT47" s="3" t="n">
        <f aca="false">IF(OR(ISBLANK(AG47),ISBLANK(AD47)),"",(AG47-AD47)*CN47)</f>
        <v>6.31052972600485</v>
      </c>
      <c r="AU47" s="0" t="n">
        <f aca="false">=IF(OR(ISBLANK(AI47),ISBLANK(AH47)),"",(AI47-AH47)*CN47)</f>
        <v>6.36681345303841</v>
      </c>
      <c r="AV47" s="0" t="n">
        <v>6.569</v>
      </c>
      <c r="AY47" s="0" t="n">
        <f aca="false">IF(OR(ISBLANK(O47),ISBLANK(N47)),"",(O47-N47)*CN47-M47)</f>
        <v>-0.472519780422709</v>
      </c>
      <c r="AZ47" s="0" t="n">
        <f aca="false">IF(OR(ISBLANK(X47),ISBLANK(V47)),"",(X47-V47)*CN47-M47)</f>
        <v>-0.756516655633127</v>
      </c>
      <c r="BA47" s="3" t="n">
        <f aca="false">IF(OR(ISBLANK(X47),ISBLANK(W47)),"",(X47-W47)*CN47-M47)</f>
        <v>1.29946956470737</v>
      </c>
      <c r="BB47" s="3" t="n">
        <f aca="false">IF(OR(ISBLANK(Y47),ISBLANK(V47)),"",(Y47-V47)*CN47-M47)</f>
        <v>-0.785428481405887</v>
      </c>
      <c r="BC47" s="3" t="n">
        <f aca="false">IF(OR(ISBLANK(Y47),ISBLANK(W47)),"",(Y47-W47)*CN47-M47)</f>
        <v>1.27055773893461</v>
      </c>
      <c r="BD47" s="3" t="n">
        <f aca="false">IF(OR(ISBLANK(AA47),ISBLANK(Z47)),"",(AA47-Z47)*CN47-M47)</f>
        <v>1.30524273241303</v>
      </c>
      <c r="BE47" s="3" t="n">
        <f aca="false">IF(OR(ISBLANK(AC47),ISBLANK(AB47)),"",(AC47-AB47)*CN47-M47)</f>
        <v>2.0718944237103</v>
      </c>
      <c r="BF47" s="3" t="n">
        <f aca="false">IF(OR(ISBLANK(AE47),ISBLANK(Z47)),"",(AE47-Z47)*CN47-M47)</f>
        <v>-0.854319003737243</v>
      </c>
      <c r="BG47" s="3" t="n">
        <f aca="false">IF(OR(ISBLANK(AF47),ISBLANK(AB47)),"",(AF47-AB47)*CN47-M47)</f>
        <v>-0.966407601734089</v>
      </c>
      <c r="BH47" s="3" t="n">
        <f aca="false">IF(OR(ISBLANK(AG47),ISBLANK(AD47)),"",(AG47-AD47)*CN47-M47)</f>
        <v>-0.174470273995155</v>
      </c>
      <c r="BI47" s="0" t="n">
        <f aca="false">IF(OR(ISBLANK(AI47),ISBLANK(AH47)),"",(AI47-AH47)*CN47-M47)</f>
        <v>-0.11818654696159</v>
      </c>
      <c r="BJ47" s="0" t="n">
        <f aca="false">IF(ISBLANK(AV47),"",AV47-M47)</f>
        <v>0.0839999999999996</v>
      </c>
      <c r="BM47" s="0" t="n">
        <f aca="false">IF(OR(ISBLANK(O47),ISBLANK(N47)),"",ABS((O47-N47)*CN47-M47))</f>
        <v>0.472519780422709</v>
      </c>
      <c r="BN47" s="0" t="n">
        <f aca="false">IF(OR(ISBLANK(X47),ISBLANK(V47)),"",ABS((X47-V47)*CN47-M47))</f>
        <v>0.756516655633127</v>
      </c>
      <c r="BO47" s="3" t="n">
        <f aca="false">IF(OR(ISBLANK(X47),ISBLANK(W47)),"",ABS((X47-W47)*CN47-M47))</f>
        <v>1.29946956470737</v>
      </c>
      <c r="BP47" s="3" t="n">
        <f aca="false">IF(OR(ISBLANK(Y47),ISBLANK(V47)),"",ABS((Y47-V47)*CN47-M47))</f>
        <v>0.785428481405887</v>
      </c>
      <c r="BQ47" s="3" t="n">
        <f aca="false">IF(OR(ISBLANK(Y47),ISBLANK(W47)),"",ABS((Y47-W47)*CN47-M47))</f>
        <v>1.27055773893461</v>
      </c>
      <c r="BR47" s="3" t="n">
        <f aca="false">IF(OR(ISBLANK(AA47),ISBLANK(Z47)),"",ABS((AA47-Z47)*CN47-M47))</f>
        <v>1.30524273241303</v>
      </c>
      <c r="BS47" s="3" t="n">
        <f aca="false">IF(OR(ISBLANK(AC47),ISBLANK(AB47)),"",ABS((AC47-AB47)*CN47-M47))</f>
        <v>2.0718944237103</v>
      </c>
      <c r="BT47" s="3" t="n">
        <f aca="false">IF(OR(ISBLANK(AE47),ISBLANK(Z47)),"",ABS((AE47-Z47)*CN47-M47))</f>
        <v>0.854319003737243</v>
      </c>
      <c r="BU47" s="3" t="n">
        <f aca="false">IF(OR(ISBLANK(AF47),ISBLANK(AB47)),"",ABS((AF47-AB47)*CN47-M47))</f>
        <v>0.966407601734089</v>
      </c>
      <c r="BV47" s="3" t="n">
        <f aca="false">IF(OR(ISBLANK(AG47),ISBLANK(AD47)),"",ABS((AG47-AD47)*CN47-M47))</f>
        <v>0.174470273995155</v>
      </c>
      <c r="BW47" s="0" t="n">
        <f aca="false">IF(OR(ISBLANK(AI47),ISBLANK(AH47)),"",ABS((AI47-AH47)*CN47-M47))</f>
        <v>0.11818654696159</v>
      </c>
      <c r="BX47" s="0" t="n">
        <f aca="false">IF(ISBLANK(AV47),"",ABS(AV47-M47))</f>
        <v>0.0839999999999996</v>
      </c>
      <c r="CA47" s="0" t="n">
        <f aca="false">IF(OR(ISBLANK(O47),ISBLANK(N47)),"",((O47-N47)*CN47-M47)^2)</f>
        <v>0.223274942890725</v>
      </c>
      <c r="CB47" s="0" t="n">
        <f aca="false">IF(OR(ISBLANK(X47),ISBLANK(V47)),"",ABS((X47-V47)*CN47-M47)^2)</f>
        <v>0.572317450250331</v>
      </c>
      <c r="CC47" s="3" t="n">
        <f aca="false">IF(OR(ISBLANK(X47),ISBLANK(W47)),"",ABS((X47-W47)*CN47-M47)^2)</f>
        <v>1.68862114960075</v>
      </c>
      <c r="CD47" s="3" t="n">
        <f aca="false">IF(OR(ISBLANK(Y47),ISBLANK(V47)),"",ABS((Y47-V47)*CN47-M47)^2)</f>
        <v>0.616897899403558</v>
      </c>
      <c r="CE47" s="3" t="n">
        <f aca="false">IF(OR(ISBLANK(Y47),ISBLANK(W47)),"",ABS((Y47-W47)*CN47-M47)^2)</f>
        <v>1.61431696796662</v>
      </c>
      <c r="CF47" s="3" t="n">
        <f aca="false">IF(OR(ISBLANK(AA47),ISBLANK(Z47)),"",ABS((AA47-Z47)*CN47-M47)^2)</f>
        <v>1.70365859051704</v>
      </c>
      <c r="CG47" s="3" t="n">
        <f aca="false">IF(OR(ISBLANK(AC47),ISBLANK(AB47)),"",ABS((AC47-AB47)*CN47-M47)^2)</f>
        <v>4.29274650300184</v>
      </c>
      <c r="CH47" s="3" t="n">
        <f aca="false">IF(OR(ISBLANK(AE47),ISBLANK(Z47)),"",ABS((AE47-Z47)*CN47-M47)^2)</f>
        <v>0.729860960146595</v>
      </c>
      <c r="CI47" s="3" t="n">
        <f aca="false">IF(OR(ISBLANK(AF47),ISBLANK(AB47)),"",ABS((AF47-AB47)*CN47-M47)^2)</f>
        <v>0.933943652689433</v>
      </c>
      <c r="CJ47" s="3" t="n">
        <f aca="false">IF(OR(ISBLANK(AG47),ISBLANK(AD47)),"",ABS((AG47-AD47)*CN47-M47)^2)</f>
        <v>0.0304398765079444</v>
      </c>
      <c r="CK47" s="0" t="n">
        <f aca="false">IF(OR(ISBLANK(AI47),ISBLANK(AH47)),"",((AI47-AH47)*CN47-M47)^2)</f>
        <v>0.0139680598827042</v>
      </c>
      <c r="CL47" s="0" t="n">
        <f aca="false">IF(ISBLANK(AV47),"",(AV47-M47)^2)</f>
        <v>0.00705599999999994</v>
      </c>
      <c r="CN47" s="0" t="n">
        <v>27.211386245988</v>
      </c>
    </row>
    <row r="48" customFormat="false" ht="12.8" hidden="false" customHeight="false" outlineLevel="0" collapsed="false">
      <c r="A48" s="1" t="s">
        <v>111</v>
      </c>
      <c r="B48" s="0" t="n">
        <v>16</v>
      </c>
      <c r="C48" s="0" t="n">
        <v>4</v>
      </c>
      <c r="D48" s="0" t="n">
        <f aca="false">B48-C48</f>
        <v>12</v>
      </c>
      <c r="E48" s="0" t="s">
        <v>47</v>
      </c>
      <c r="F48" s="0" t="n">
        <v>2</v>
      </c>
      <c r="G48" s="0" t="n">
        <v>13</v>
      </c>
      <c r="H48" s="0" t="s">
        <v>79</v>
      </c>
      <c r="I48" s="0" t="n">
        <v>1</v>
      </c>
      <c r="J48" s="0" t="s">
        <v>71</v>
      </c>
      <c r="K48" s="0" t="s">
        <v>80</v>
      </c>
      <c r="L48" s="0" t="s">
        <v>69</v>
      </c>
      <c r="M48" s="0" t="n">
        <v>1.77</v>
      </c>
      <c r="N48" s="0" t="n">
        <v>-129.810466805</v>
      </c>
      <c r="O48" s="0" t="n">
        <v>-129.772402106001</v>
      </c>
      <c r="P48" s="0" t="s">
        <v>52</v>
      </c>
      <c r="Q48" s="0" t="n">
        <f aca="false">=IF(ISBLANK(AV48),"",AV48)</f>
        <v>1.85488</v>
      </c>
      <c r="R48" s="0" t="n">
        <v>1</v>
      </c>
      <c r="S48" s="0" t="n">
        <v>2</v>
      </c>
      <c r="T48" s="0" t="n">
        <v>0</v>
      </c>
      <c r="V48" s="0" t="n">
        <v>-129.85619362</v>
      </c>
      <c r="W48" s="0" t="n">
        <v>-129.93815829</v>
      </c>
      <c r="X48" s="0" t="n">
        <v>-129.81168318</v>
      </c>
      <c r="Y48" s="0" t="n">
        <v>-129.83173865</v>
      </c>
      <c r="Z48" s="0" t="n">
        <v>-129.85579868</v>
      </c>
      <c r="AA48" s="0" t="n">
        <v>-129.74229905</v>
      </c>
      <c r="AB48" s="0" t="n">
        <v>-129.93344693</v>
      </c>
      <c r="AC48" s="0" t="n">
        <v>-129.78396064</v>
      </c>
      <c r="AD48" s="0" t="n">
        <v>-130.15983146</v>
      </c>
      <c r="AE48" s="0" t="n">
        <v>-129.85516719</v>
      </c>
      <c r="AF48" s="0" t="n">
        <v>-130.00295894</v>
      </c>
      <c r="AG48" s="0" t="n">
        <v>-130.10240552</v>
      </c>
      <c r="AH48" s="0" t="n">
        <v>-130.158490043352</v>
      </c>
      <c r="AI48" s="0" t="n">
        <v>-130.09489312</v>
      </c>
      <c r="AK48" s="0" t="n">
        <f aca="false">IF(OR(ISBLANK(O48),ISBLANK(N48)),"",(O48-N48)*CN48)</f>
        <v>1.0357932267989</v>
      </c>
      <c r="AL48" s="0" t="n">
        <f aca="false">IF(OR(ISBLANK(X48),ISBLANK(V48)),"",(X48-V48)*CN48)</f>
        <v>1.21119077481916</v>
      </c>
      <c r="AM48" s="3" t="n">
        <f aca="false">IF(OR(ISBLANK(X48),ISBLANK(W48)),"",(X48-W48)*CN48)</f>
        <v>3.44156306871385</v>
      </c>
      <c r="AN48" s="3" t="n">
        <f aca="false">IF(OR(ISBLANK(Y48),ISBLANK(V48)),"",(Y48-V48)*CN48)</f>
        <v>0.665453634303876</v>
      </c>
      <c r="AO48" s="3" t="n">
        <f aca="false">IF(OR(ISBLANK(Y48),ISBLANK(W48)),"",(Y48-W48)*CN48)</f>
        <v>2.89582592819857</v>
      </c>
      <c r="AP48" s="3" t="n">
        <f aca="false">IF(OR(ISBLANK(AA48),ISBLANK(Z48)),"",(AA48-Z48)*CN48)</f>
        <v>3.08848227070614</v>
      </c>
      <c r="AQ48" s="3" t="n">
        <f aca="false">IF(OR(ISBLANK(AC48),ISBLANK(AB48)),"",(AC48-AB48)*CN48)</f>
        <v>4.06772917566974</v>
      </c>
      <c r="AR48" s="3" t="n">
        <f aca="false">IF(OR(ISBLANK(AE48),ISBLANK(Z48)),"",(AE48-Z48)*CN48)</f>
        <v>0.0171837183001878</v>
      </c>
      <c r="AS48" s="3" t="n">
        <f aca="false">IF(OR(ISBLANK(AF48),ISBLANK(AB48)),"",(AF48-AB48)*CN48)</f>
        <v>-1.89151815284528</v>
      </c>
      <c r="AT48" s="3" t="n">
        <f aca="false">IF(OR(ISBLANK(AG48),ISBLANK(AD48)),"",(AG48-AD48)*CN48)</f>
        <v>1.56263943387898</v>
      </c>
      <c r="AU48" s="0" t="n">
        <f aca="false">=IF(OR(ISBLANK(AI48),ISBLANK(AH48)),"",(AI48-AH48)*CN48)</f>
        <v>1.730560445388</v>
      </c>
      <c r="AV48" s="0" t="n">
        <v>1.85488</v>
      </c>
      <c r="AY48" s="0" t="n">
        <f aca="false">IF(OR(ISBLANK(O48),ISBLANK(N48)),"",(O48-N48)*CN48-M48)</f>
        <v>-0.734206773201098</v>
      </c>
      <c r="AZ48" s="0" t="n">
        <f aca="false">IF(OR(ISBLANK(X48),ISBLANK(V48)),"",(X48-V48)*CN48-M48)</f>
        <v>-0.558809225180841</v>
      </c>
      <c r="BA48" s="3" t="n">
        <f aca="false">IF(OR(ISBLANK(X48),ISBLANK(W48)),"",(X48-W48)*CN48-M48)</f>
        <v>1.67156306871385</v>
      </c>
      <c r="BB48" s="3" t="n">
        <f aca="false">IF(OR(ISBLANK(Y48),ISBLANK(V48)),"",(Y48-V48)*CN48-M48)</f>
        <v>-1.10454636569612</v>
      </c>
      <c r="BC48" s="3" t="n">
        <f aca="false">IF(OR(ISBLANK(Y48),ISBLANK(W48)),"",(Y48-W48)*CN48-M48)</f>
        <v>1.12582592819857</v>
      </c>
      <c r="BD48" s="3" t="n">
        <f aca="false">IF(OR(ISBLANK(AA48),ISBLANK(Z48)),"",(AA48-Z48)*CN48-M48)</f>
        <v>1.31848227070614</v>
      </c>
      <c r="BE48" s="3" t="n">
        <f aca="false">IF(OR(ISBLANK(AC48),ISBLANK(AB48)),"",(AC48-AB48)*CN48-M48)</f>
        <v>2.29772917566974</v>
      </c>
      <c r="BF48" s="3" t="n">
        <f aca="false">IF(OR(ISBLANK(AE48),ISBLANK(Z48)),"",(AE48-Z48)*CN48-M48)</f>
        <v>-1.75281628169981</v>
      </c>
      <c r="BG48" s="3" t="n">
        <f aca="false">IF(OR(ISBLANK(AF48),ISBLANK(AB48)),"",(AF48-AB48)*CN48-M48)</f>
        <v>-3.66151815284528</v>
      </c>
      <c r="BH48" s="3" t="n">
        <f aca="false">IF(OR(ISBLANK(AG48),ISBLANK(AD48)),"",(AG48-AD48)*CN48-M48)</f>
        <v>-0.207360566121022</v>
      </c>
      <c r="BI48" s="0" t="n">
        <f aca="false">IF(OR(ISBLANK(AI48),ISBLANK(AH48)),"",(AI48-AH48)*CN48-M48)</f>
        <v>-0.0394395546119997</v>
      </c>
      <c r="BJ48" s="0" t="n">
        <f aca="false">IF(ISBLANK(AV48),"",AV48-M48)</f>
        <v>0.0848800000000001</v>
      </c>
      <c r="BM48" s="0" t="n">
        <f aca="false">IF(OR(ISBLANK(O48),ISBLANK(N48)),"",ABS((O48-N48)*CN48-M48))</f>
        <v>0.734206773201098</v>
      </c>
      <c r="BN48" s="0" t="n">
        <f aca="false">IF(OR(ISBLANK(X48),ISBLANK(V48)),"",ABS((X48-V48)*CN48-M48))</f>
        <v>0.558809225180841</v>
      </c>
      <c r="BO48" s="3" t="n">
        <f aca="false">IF(OR(ISBLANK(X48),ISBLANK(W48)),"",ABS((X48-W48)*CN48-M48))</f>
        <v>1.67156306871385</v>
      </c>
      <c r="BP48" s="3" t="n">
        <f aca="false">IF(OR(ISBLANK(Y48),ISBLANK(V48)),"",ABS((Y48-V48)*CN48-M48))</f>
        <v>1.10454636569612</v>
      </c>
      <c r="BQ48" s="3" t="n">
        <f aca="false">IF(OR(ISBLANK(Y48),ISBLANK(W48)),"",ABS((Y48-W48)*CN48-M48))</f>
        <v>1.12582592819857</v>
      </c>
      <c r="BR48" s="3" t="n">
        <f aca="false">IF(OR(ISBLANK(AA48),ISBLANK(Z48)),"",ABS((AA48-Z48)*CN48-M48))</f>
        <v>1.31848227070614</v>
      </c>
      <c r="BS48" s="3" t="n">
        <f aca="false">IF(OR(ISBLANK(AC48),ISBLANK(AB48)),"",ABS((AC48-AB48)*CN48-M48))</f>
        <v>2.29772917566974</v>
      </c>
      <c r="BT48" s="3" t="n">
        <f aca="false">IF(OR(ISBLANK(AE48),ISBLANK(Z48)),"",ABS((AE48-Z48)*CN48-M48))</f>
        <v>1.75281628169981</v>
      </c>
      <c r="BU48" s="3" t="n">
        <f aca="false">IF(OR(ISBLANK(AF48),ISBLANK(AB48)),"",ABS((AF48-AB48)*CN48-M48))</f>
        <v>3.66151815284528</v>
      </c>
      <c r="BV48" s="3" t="n">
        <f aca="false">IF(OR(ISBLANK(AG48),ISBLANK(AD48)),"",ABS((AG48-AD48)*CN48-M48))</f>
        <v>0.207360566121022</v>
      </c>
      <c r="BW48" s="0" t="n">
        <f aca="false">IF(OR(ISBLANK(AI48),ISBLANK(AH48)),"",ABS((AI48-AH48)*CN48-M48))</f>
        <v>0.0394395546119997</v>
      </c>
      <c r="BX48" s="0" t="n">
        <f aca="false">IF(ISBLANK(AV48),"",ABS(AV48-M48))</f>
        <v>0.0848800000000001</v>
      </c>
      <c r="CA48" s="0" t="n">
        <f aca="false">IF(OR(ISBLANK(O48),ISBLANK(N48)),"",((O48-N48)*CN48-M48)^2)</f>
        <v>0.539059585814369</v>
      </c>
      <c r="CB48" s="0" t="n">
        <f aca="false">IF(OR(ISBLANK(X48),ISBLANK(V48)),"",ABS((X48-V48)*CN48-M48)^2)</f>
        <v>0.312267750147212</v>
      </c>
      <c r="CC48" s="3" t="n">
        <f aca="false">IF(OR(ISBLANK(X48),ISBLANK(W48)),"",ABS((X48-W48)*CN48-M48)^2)</f>
        <v>2.79412309268807</v>
      </c>
      <c r="CD48" s="3" t="n">
        <f aca="false">IF(OR(ISBLANK(Y48),ISBLANK(V48)),"",ABS((Y48-V48)*CN48-M48)^2)</f>
        <v>1.22002267397252</v>
      </c>
      <c r="CE48" s="3" t="n">
        <f aca="false">IF(OR(ISBLANK(Y48),ISBLANK(W48)),"",ABS((Y48-W48)*CN48-M48)^2)</f>
        <v>1.26748402060417</v>
      </c>
      <c r="CF48" s="3" t="n">
        <f aca="false">IF(OR(ISBLANK(AA48),ISBLANK(Z48)),"",ABS((AA48-Z48)*CN48-M48)^2)</f>
        <v>1.73839549816642</v>
      </c>
      <c r="CG48" s="3" t="n">
        <f aca="false">IF(OR(ISBLANK(AC48),ISBLANK(AB48)),"",ABS((AC48-AB48)*CN48-M48)^2)</f>
        <v>5.27955936472393</v>
      </c>
      <c r="CH48" s="3" t="n">
        <f aca="false">IF(OR(ISBLANK(AE48),ISBLANK(Z48)),"",ABS((AE48-Z48)*CN48-M48)^2)</f>
        <v>3.07236491739196</v>
      </c>
      <c r="CI48" s="3" t="n">
        <f aca="false">IF(OR(ISBLANK(AF48),ISBLANK(AB48)),"",ABS((AF48-AB48)*CN48-M48)^2)</f>
        <v>13.4067151836155</v>
      </c>
      <c r="CJ48" s="3" t="n">
        <f aca="false">IF(OR(ISBLANK(AG48),ISBLANK(AD48)),"",ABS((AG48-AD48)*CN48-M48)^2)</f>
        <v>0.0429984043820309</v>
      </c>
      <c r="CK48" s="0" t="n">
        <f aca="false">IF(OR(ISBLANK(AI48),ISBLANK(AH48)),"",((AI48-AH48)*CN48-M48)^2)</f>
        <v>0.0015554784679929</v>
      </c>
      <c r="CL48" s="0" t="n">
        <f aca="false">IF(ISBLANK(AV48),"",(AV48-M48)^2)</f>
        <v>0.00720461440000001</v>
      </c>
      <c r="CN48" s="0" t="n">
        <v>27.211386245988</v>
      </c>
    </row>
    <row r="49" customFormat="false" ht="12.8" hidden="false" customHeight="false" outlineLevel="0" collapsed="false">
      <c r="A49" s="1"/>
      <c r="B49" s="0" t="n">
        <v>16</v>
      </c>
      <c r="C49" s="0" t="n">
        <v>4</v>
      </c>
      <c r="D49" s="0" t="n">
        <f aca="false">B49-C49</f>
        <v>12</v>
      </c>
      <c r="E49" s="0" t="s">
        <v>47</v>
      </c>
      <c r="F49" s="0" t="n">
        <v>2</v>
      </c>
      <c r="G49" s="0" t="n">
        <v>13</v>
      </c>
      <c r="H49" s="0" t="s">
        <v>112</v>
      </c>
      <c r="I49" s="0" t="n">
        <v>1</v>
      </c>
      <c r="J49" s="0" t="s">
        <v>71</v>
      </c>
      <c r="K49" s="0" t="s">
        <v>96</v>
      </c>
      <c r="L49" s="0" t="s">
        <v>113</v>
      </c>
      <c r="M49" s="0" t="n">
        <v>4.397</v>
      </c>
      <c r="N49" s="0" t="n">
        <v>-129.810466805</v>
      </c>
      <c r="O49" s="0" t="n">
        <v>-129.642507450183</v>
      </c>
      <c r="P49" s="0" t="s">
        <v>52</v>
      </c>
      <c r="Q49" s="3" t="str">
        <f aca="false">=IF(ISBLANK(AV49),"",AV49)</f>
        <v/>
      </c>
      <c r="S49" s="0" t="n">
        <v>1</v>
      </c>
      <c r="T49" s="0" t="n">
        <v>1</v>
      </c>
      <c r="V49" s="0" t="n">
        <v>-129.85619362</v>
      </c>
      <c r="W49" s="0" t="n">
        <v>-129.93815829</v>
      </c>
      <c r="X49" s="0" t="n">
        <v>-129.76285999</v>
      </c>
      <c r="Y49" s="0" t="n">
        <v>-129.7828891</v>
      </c>
      <c r="Z49" s="0" t="n">
        <v>-129.85579868</v>
      </c>
      <c r="AA49" s="0" t="n">
        <v>-129.55892959</v>
      </c>
      <c r="AB49" s="0" t="n">
        <v>-129.93344693</v>
      </c>
      <c r="AC49" s="0" t="n">
        <v>-129.68638476</v>
      </c>
      <c r="AD49" s="0" t="n">
        <v>-130.15983146</v>
      </c>
      <c r="AE49" s="0" t="n">
        <v>-129.56149598</v>
      </c>
      <c r="AF49" s="0" t="n">
        <v>-129.775618</v>
      </c>
      <c r="AG49" s="0" t="n">
        <v>-129.99797581</v>
      </c>
      <c r="AH49" s="0" t="n">
        <v>-130.158490043352</v>
      </c>
      <c r="AI49" s="0" t="n">
        <v>-129.99495216</v>
      </c>
      <c r="AK49" s="0" t="n">
        <f aca="false">IF(OR(ISBLANK(O49),ISBLANK(N49)),"",(O49-N49)*CN49)</f>
        <v>4.57040687755273</v>
      </c>
      <c r="AL49" s="0" t="n">
        <f aca="false">IF(OR(ISBLANK(X49),ISBLANK(V49)),"",(X49-V49)*CN49)</f>
        <v>2.53973745566984</v>
      </c>
      <c r="AM49" s="3" t="n">
        <f aca="false">IF(OR(ISBLANK(X49),ISBLANK(W49)),"",(X49-W49)*CN49)</f>
        <v>4.77010974956454</v>
      </c>
      <c r="AN49" s="3" t="n">
        <f aca="false">IF(OR(ISBLANK(Y49),ISBLANK(V49)),"",(Y49-V49)*CN49)</f>
        <v>1.99471760729658</v>
      </c>
      <c r="AO49" s="3" t="n">
        <f aca="false">IF(OR(ISBLANK(Y49),ISBLANK(W49)),"",(Y49-W49)*CN49)</f>
        <v>4.22508990119127</v>
      </c>
      <c r="AP49" s="3" t="n">
        <f aca="false">IF(OR(ISBLANK(AA49),ISBLANK(Z49)),"",(AA49-Z49)*CN49)</f>
        <v>8.07821947248501</v>
      </c>
      <c r="AQ49" s="3" t="n">
        <f aca="false">IF(OR(ISBLANK(AC49),ISBLANK(AB49)),"",(AC49-AB49)*CN49)</f>
        <v>6.72290413464174</v>
      </c>
      <c r="AR49" s="3" t="n">
        <f aca="false">IF(OR(ISBLANK(AE49),ISBLANK(Z49)),"",(AE49-Z49)*CN49)</f>
        <v>8.00838444293721</v>
      </c>
      <c r="AS49" s="3" t="n">
        <f aca="false">IF(OR(ISBLANK(AF49),ISBLANK(AB49)),"",(AF49-AB49)*CN49)</f>
        <v>4.29474397502083</v>
      </c>
      <c r="AT49" s="3" t="n">
        <f aca="false">IF(OR(ISBLANK(AG49),ISBLANK(AD49)),"",(AG49-AD49)*CN49)</f>
        <v>4.40431660824486</v>
      </c>
      <c r="AU49" s="0" t="n">
        <f aca="false">=IF(OR(ISBLANK(AI49),ISBLANK(AH49)),"",(AI49-AH49)*CN49)</f>
        <v>4.45009250974278</v>
      </c>
      <c r="AY49" s="0" t="n">
        <f aca="false">IF(OR(ISBLANK(O49),ISBLANK(N49)),"",(O49-N49)*CN49-M49)</f>
        <v>0.17340687755273</v>
      </c>
      <c r="AZ49" s="0" t="n">
        <f aca="false">IF(OR(ISBLANK(X49),ISBLANK(V49)),"",(X49-V49)*CN49-M49)</f>
        <v>-1.85726254433016</v>
      </c>
      <c r="BA49" s="3" t="n">
        <f aca="false">IF(OR(ISBLANK(X49),ISBLANK(W49)),"",(X49-W49)*CN49-M49)</f>
        <v>0.373109749564538</v>
      </c>
      <c r="BB49" s="3" t="n">
        <f aca="false">IF(OR(ISBLANK(Y49),ISBLANK(V49)),"",(Y49-V49)*CN49-M49)</f>
        <v>-2.40228239270342</v>
      </c>
      <c r="BC49" s="3" t="n">
        <f aca="false">IF(OR(ISBLANK(Y49),ISBLANK(W49)),"",(Y49-W49)*CN49-M49)</f>
        <v>-0.171910098808731</v>
      </c>
      <c r="BD49" s="3" t="n">
        <f aca="false">IF(OR(ISBLANK(AA49),ISBLANK(Z49)),"",(AA49-Z49)*CN49-M49)</f>
        <v>3.68121947248501</v>
      </c>
      <c r="BE49" s="3" t="n">
        <f aca="false">IF(OR(ISBLANK(AC49),ISBLANK(AB49)),"",(AC49-AB49)*CN49-M49)</f>
        <v>2.32590413464174</v>
      </c>
      <c r="BF49" s="3" t="n">
        <f aca="false">IF(OR(ISBLANK(AE49),ISBLANK(Z49)),"",(AE49-Z49)*CN49-M49)</f>
        <v>3.61138444293721</v>
      </c>
      <c r="BG49" s="3" t="n">
        <f aca="false">IF(OR(ISBLANK(AF49),ISBLANK(AB49)),"",(AF49-AB49)*CN49-M49)</f>
        <v>-0.102256024979168</v>
      </c>
      <c r="BH49" s="3" t="n">
        <f aca="false">IF(OR(ISBLANK(AG49),ISBLANK(AD49)),"",(AG49-AD49)*CN49-M49)</f>
        <v>0.00731660824485836</v>
      </c>
      <c r="BI49" s="0" t="n">
        <f aca="false">IF(OR(ISBLANK(AI49),ISBLANK(AH49)),"",(AI49-AH49)*CN49-M49)</f>
        <v>0.0530925097427781</v>
      </c>
      <c r="BJ49" s="3" t="str">
        <f aca="false">IF(ISBLANK(AV49),"",AV49-M49)</f>
        <v/>
      </c>
      <c r="BM49" s="0" t="n">
        <f aca="false">IF(OR(ISBLANK(O49),ISBLANK(N49)),"",ABS((O49-N49)*CN49-M49))</f>
        <v>0.17340687755273</v>
      </c>
      <c r="BN49" s="0" t="n">
        <f aca="false">IF(OR(ISBLANK(X49),ISBLANK(V49)),"",ABS((X49-V49)*CN49-M49))</f>
        <v>1.85726254433016</v>
      </c>
      <c r="BO49" s="3" t="n">
        <f aca="false">IF(OR(ISBLANK(X49),ISBLANK(W49)),"",ABS((X49-W49)*CN49-M49))</f>
        <v>0.373109749564538</v>
      </c>
      <c r="BP49" s="3" t="n">
        <f aca="false">IF(OR(ISBLANK(Y49),ISBLANK(V49)),"",ABS((Y49-V49)*CN49-M49))</f>
        <v>2.40228239270342</v>
      </c>
      <c r="BQ49" s="3" t="n">
        <f aca="false">IF(OR(ISBLANK(Y49),ISBLANK(W49)),"",ABS((Y49-W49)*CN49-M49))</f>
        <v>0.171910098808731</v>
      </c>
      <c r="BR49" s="3" t="n">
        <f aca="false">IF(OR(ISBLANK(AA49),ISBLANK(Z49)),"",ABS((AA49-Z49)*CN49-M49))</f>
        <v>3.68121947248501</v>
      </c>
      <c r="BS49" s="3" t="n">
        <f aca="false">IF(OR(ISBLANK(AC49),ISBLANK(AB49)),"",ABS((AC49-AB49)*CN49-M49))</f>
        <v>2.32590413464174</v>
      </c>
      <c r="BT49" s="3" t="n">
        <f aca="false">IF(OR(ISBLANK(AE49),ISBLANK(Z49)),"",ABS((AE49-Z49)*CN49-M49))</f>
        <v>3.61138444293721</v>
      </c>
      <c r="BU49" s="3" t="n">
        <f aca="false">IF(OR(ISBLANK(AF49),ISBLANK(AB49)),"",ABS((AF49-AB49)*CN49-M49))</f>
        <v>0.102256024979168</v>
      </c>
      <c r="BV49" s="3" t="n">
        <f aca="false">IF(OR(ISBLANK(AG49),ISBLANK(AD49)),"",ABS((AG49-AD49)*CN49-M49))</f>
        <v>0.00731660824485836</v>
      </c>
      <c r="BW49" s="0" t="n">
        <f aca="false">IF(OR(ISBLANK(AI49),ISBLANK(AH49)),"",ABS((AI49-AH49)*CN49-M49))</f>
        <v>0.0530925097427781</v>
      </c>
      <c r="BX49" s="3" t="str">
        <f aca="false">IF(ISBLANK(AV49),"",ABS(AV49-M49))</f>
        <v/>
      </c>
      <c r="CA49" s="0" t="n">
        <f aca="false">IF(OR(ISBLANK(O49),ISBLANK(N49)),"",((O49-N49)*CN49-M49)^2)</f>
        <v>0.0300699451825875</v>
      </c>
      <c r="CB49" s="0" t="n">
        <f aca="false">IF(OR(ISBLANK(X49),ISBLANK(V49)),"",ABS((X49-V49)*CN49-M49)^2)</f>
        <v>3.44942415857172</v>
      </c>
      <c r="CC49" s="3" t="n">
        <f aca="false">IF(OR(ISBLANK(X49),ISBLANK(W49)),"",ABS((X49-W49)*CN49-M49)^2)</f>
        <v>0.139210885220112</v>
      </c>
      <c r="CD49" s="3" t="n">
        <f aca="false">IF(OR(ISBLANK(Y49),ISBLANK(V49)),"",ABS((Y49-V49)*CN49-M49)^2)</f>
        <v>5.77096069429289</v>
      </c>
      <c r="CE49" s="3" t="n">
        <f aca="false">IF(OR(ISBLANK(Y49),ISBLANK(W49)),"",ABS((Y49-W49)*CN49-M49)^2)</f>
        <v>0.0295530820724275</v>
      </c>
      <c r="CF49" s="3" t="n">
        <f aca="false">IF(OR(ISBLANK(AA49),ISBLANK(Z49)),"",ABS((AA49-Z49)*CN49-M49)^2)</f>
        <v>13.5513768046028</v>
      </c>
      <c r="CG49" s="3" t="n">
        <f aca="false">IF(OR(ISBLANK(AC49),ISBLANK(AB49)),"",ABS((AC49-AB49)*CN49-M49)^2)</f>
        <v>5.40983004354355</v>
      </c>
      <c r="CH49" s="3" t="n">
        <f aca="false">IF(OR(ISBLANK(AE49),ISBLANK(Z49)),"",ABS((AE49-Z49)*CN49-M49)^2)</f>
        <v>13.0420975946889</v>
      </c>
      <c r="CI49" s="3" t="n">
        <f aca="false">IF(OR(ISBLANK(AF49),ISBLANK(AB49)),"",ABS((AF49-AB49)*CN49-M49)^2)</f>
        <v>0.0104562946445402</v>
      </c>
      <c r="CJ49" s="3" t="n">
        <f aca="false">IF(OR(ISBLANK(AG49),ISBLANK(AD49)),"",ABS((AG49-AD49)*CN49-M49)^2)</f>
        <v>5.35327562087293E-005</v>
      </c>
      <c r="CK49" s="0" t="n">
        <f aca="false">IF(OR(ISBLANK(AI49),ISBLANK(AH49)),"",((AI49-AH49)*CN49-M49)^2)</f>
        <v>0.00281881459078699</v>
      </c>
      <c r="CL49" s="3" t="str">
        <f aca="false">IF(ISBLANK(AV49),"",(AV49-M49)^2)</f>
        <v/>
      </c>
      <c r="CM49" s="3"/>
      <c r="CN49" s="0" t="n">
        <v>27.211386245988</v>
      </c>
    </row>
    <row r="50" customFormat="false" ht="12.8" hidden="false" customHeight="false" outlineLevel="0" collapsed="false">
      <c r="A50" s="1"/>
      <c r="B50" s="0" t="n">
        <v>16</v>
      </c>
      <c r="C50" s="0" t="n">
        <v>4</v>
      </c>
      <c r="D50" s="0" t="n">
        <f aca="false">B50-C50</f>
        <v>12</v>
      </c>
      <c r="E50" s="0" t="s">
        <v>47</v>
      </c>
      <c r="F50" s="0" t="n">
        <v>2</v>
      </c>
      <c r="G50" s="0" t="n">
        <v>13</v>
      </c>
      <c r="H50" s="0" t="s">
        <v>81</v>
      </c>
      <c r="I50" s="0" t="n">
        <v>3</v>
      </c>
      <c r="J50" s="0" t="s">
        <v>71</v>
      </c>
      <c r="K50" s="0" t="s">
        <v>80</v>
      </c>
      <c r="L50" s="0" t="s">
        <v>113</v>
      </c>
      <c r="M50" s="0" t="n">
        <v>0.87</v>
      </c>
      <c r="N50" s="0" t="n">
        <v>-129.810466805</v>
      </c>
      <c r="O50" s="0" t="n">
        <v>-129.798841581229</v>
      </c>
      <c r="P50" s="0" t="s">
        <v>52</v>
      </c>
      <c r="Q50" s="0" t="n">
        <f aca="false">=IF(ISBLANK(AV50),"",AV50)</f>
        <v>0.51304</v>
      </c>
      <c r="R50" s="0" t="n">
        <v>1</v>
      </c>
      <c r="S50" s="0" t="n">
        <v>2</v>
      </c>
      <c r="T50" s="0" t="n">
        <v>0</v>
      </c>
      <c r="V50" s="0" t="n">
        <v>-129.85619362</v>
      </c>
      <c r="W50" s="0" t="n">
        <v>-129.93815829</v>
      </c>
      <c r="X50" s="0" t="n">
        <v>-129.8491992</v>
      </c>
      <c r="Y50" s="0" t="n">
        <v>-129.86568107</v>
      </c>
      <c r="Z50" s="0" t="n">
        <v>-129.85579868</v>
      </c>
      <c r="AA50" s="0" t="n">
        <v>-129.79161073</v>
      </c>
      <c r="AB50" s="0" t="n">
        <v>-129.93344693</v>
      </c>
      <c r="AC50" s="0" t="n">
        <v>-129.82039995</v>
      </c>
      <c r="AD50" s="0" t="n">
        <v>-130.15983146</v>
      </c>
      <c r="AE50" s="0" t="n">
        <v>-129.88969689</v>
      </c>
      <c r="AF50" s="0" t="n">
        <v>-130.03771192</v>
      </c>
      <c r="AG50" s="0" t="n">
        <v>-130.13697359</v>
      </c>
      <c r="AH50" s="0" t="n">
        <v>-130.158490043352</v>
      </c>
      <c r="AI50" s="0" t="n">
        <v>-130.12994628</v>
      </c>
      <c r="AK50" s="0" t="n">
        <f aca="false">IF(OR(ISBLANK(O50),ISBLANK(N50)),"",(O50-N50)*CN50)</f>
        <v>0.316338454228878</v>
      </c>
      <c r="AL50" s="0" t="n">
        <f aca="false">IF(OR(ISBLANK(X50),ISBLANK(V50)),"",(X50-V50)*CN50)</f>
        <v>0.190327864186997</v>
      </c>
      <c r="AM50" s="3" t="n">
        <f aca="false">IF(OR(ISBLANK(X50),ISBLANK(W50)),"",(X50-W50)*CN50)</f>
        <v>2.42070015808169</v>
      </c>
      <c r="AN50" s="3" t="n">
        <f aca="false">IF(OR(ISBLANK(Y50),ISBLANK(V50)),"",(Y50-V50)*CN50)</f>
        <v>-0.258166666439353</v>
      </c>
      <c r="AO50" s="3" t="n">
        <f aca="false">IF(OR(ISBLANK(Y50),ISBLANK(W50)),"",(Y50-W50)*CN50)</f>
        <v>1.97220562745534</v>
      </c>
      <c r="AP50" s="3" t="n">
        <f aca="false">IF(OR(ISBLANK(AA50),ISBLANK(Z50)),"",(AA50-Z50)*CN50)</f>
        <v>1.7466430997879</v>
      </c>
      <c r="AQ50" s="3" t="n">
        <f aca="false">IF(OR(ISBLANK(AC50),ISBLANK(AB50)),"",(AC50-AB50)*CN50)</f>
        <v>3.07616503672267</v>
      </c>
      <c r="AR50" s="3" t="n">
        <f aca="false">IF(OR(ISBLANK(AE50),ISBLANK(Z50)),"",(AE50-Z50)*CN50)</f>
        <v>-0.922417285358103</v>
      </c>
      <c r="AS50" s="3" t="n">
        <f aca="false">IF(OR(ISBLANK(AF50),ISBLANK(AB50)),"",(AF50-AB50)*CN50)</f>
        <v>-2.83719491482381</v>
      </c>
      <c r="AT50" s="3" t="n">
        <f aca="false">IF(OR(ISBLANK(AG50),ISBLANK(AD50)),"",(AG50-AD50)*CN50)</f>
        <v>0.621994329330466</v>
      </c>
      <c r="AU50" s="0" t="n">
        <f aca="false">=IF(OR(ISBLANK(AI50),ISBLANK(AH50)),"",(AI50-AH50)*CN50)</f>
        <v>0.77671536948509</v>
      </c>
      <c r="AV50" s="0" t="n">
        <v>0.51304</v>
      </c>
      <c r="AY50" s="0" t="n">
        <f aca="false">IF(OR(ISBLANK(O50),ISBLANK(N50)),"",(O50-N50)*CN50-M50)</f>
        <v>-0.553661545771122</v>
      </c>
      <c r="AZ50" s="0" t="n">
        <f aca="false">IF(OR(ISBLANK(X50),ISBLANK(V50)),"",(X50-V50)*CN50-M50)</f>
        <v>-0.679672135813003</v>
      </c>
      <c r="BA50" s="3" t="n">
        <f aca="false">IF(OR(ISBLANK(X50),ISBLANK(W50)),"",(X50-W50)*CN50-M50)</f>
        <v>1.55070015808169</v>
      </c>
      <c r="BB50" s="3" t="n">
        <f aca="false">IF(OR(ISBLANK(Y50),ISBLANK(V50)),"",(Y50-V50)*CN50-M50)</f>
        <v>-1.12816666643935</v>
      </c>
      <c r="BC50" s="3" t="n">
        <f aca="false">IF(OR(ISBLANK(Y50),ISBLANK(W50)),"",(Y50-W50)*CN50-M50)</f>
        <v>1.10220562745534</v>
      </c>
      <c r="BD50" s="3" t="n">
        <f aca="false">IF(OR(ISBLANK(AA50),ISBLANK(Z50)),"",(AA50-Z50)*CN50-M50)</f>
        <v>0.876643099787899</v>
      </c>
      <c r="BE50" s="3" t="n">
        <f aca="false">IF(OR(ISBLANK(AC50),ISBLANK(AB50)),"",(AC50-AB50)*CN50-M50)</f>
        <v>2.20616503672267</v>
      </c>
      <c r="BF50" s="3" t="n">
        <f aca="false">IF(OR(ISBLANK(AE50),ISBLANK(Z50)),"",(AE50-Z50)*CN50-M50)</f>
        <v>-1.7924172853581</v>
      </c>
      <c r="BG50" s="3" t="n">
        <f aca="false">IF(OR(ISBLANK(AF50),ISBLANK(AB50)),"",(AF50-AB50)*CN50-M50)</f>
        <v>-3.70719491482381</v>
      </c>
      <c r="BH50" s="3" t="n">
        <f aca="false">IF(OR(ISBLANK(AG50),ISBLANK(AD50)),"",(AG50-AD50)*CN50-M50)</f>
        <v>-0.248005670669534</v>
      </c>
      <c r="BI50" s="0" t="n">
        <f aca="false">IF(OR(ISBLANK(AI50),ISBLANK(AH50)),"",(AI50-AH50)*CN50-M50)</f>
        <v>-0.0932846305149097</v>
      </c>
      <c r="BJ50" s="0" t="n">
        <f aca="false">IF(ISBLANK(AV50),"",AV50-M50)</f>
        <v>-0.35696</v>
      </c>
      <c r="BM50" s="0" t="n">
        <f aca="false">IF(OR(ISBLANK(O50),ISBLANK(N50)),"",ABS((O50-N50)*CN50-M50))</f>
        <v>0.553661545771122</v>
      </c>
      <c r="BN50" s="0" t="n">
        <f aca="false">IF(OR(ISBLANK(X50),ISBLANK(V50)),"",ABS((X50-V50)*CN50-M50))</f>
        <v>0.679672135813003</v>
      </c>
      <c r="BO50" s="3" t="n">
        <f aca="false">IF(OR(ISBLANK(X50),ISBLANK(W50)),"",ABS((X50-W50)*CN50-M50))</f>
        <v>1.55070015808169</v>
      </c>
      <c r="BP50" s="3" t="n">
        <f aca="false">IF(OR(ISBLANK(Y50),ISBLANK(V50)),"",ABS((Y50-V50)*CN50-M50))</f>
        <v>1.12816666643935</v>
      </c>
      <c r="BQ50" s="3" t="n">
        <f aca="false">IF(OR(ISBLANK(Y50),ISBLANK(W50)),"",ABS((Y50-W50)*CN50-M50))</f>
        <v>1.10220562745534</v>
      </c>
      <c r="BR50" s="3" t="n">
        <f aca="false">IF(OR(ISBLANK(AA50),ISBLANK(Z50)),"",ABS((AA50-Z50)*CN50-M50))</f>
        <v>0.876643099787899</v>
      </c>
      <c r="BS50" s="3" t="n">
        <f aca="false">IF(OR(ISBLANK(AC50),ISBLANK(AB50)),"",ABS((AC50-AB50)*CN50-M50))</f>
        <v>2.20616503672267</v>
      </c>
      <c r="BT50" s="3" t="n">
        <f aca="false">IF(OR(ISBLANK(AE50),ISBLANK(Z50)),"",ABS((AE50-Z50)*CN50-M50))</f>
        <v>1.7924172853581</v>
      </c>
      <c r="BU50" s="3" t="n">
        <f aca="false">IF(OR(ISBLANK(AF50),ISBLANK(AB50)),"",ABS((AF50-AB50)*CN50-M50))</f>
        <v>3.70719491482381</v>
      </c>
      <c r="BV50" s="3" t="n">
        <f aca="false">IF(OR(ISBLANK(AG50),ISBLANK(AD50)),"",ABS((AG50-AD50)*CN50-M50))</f>
        <v>0.248005670669534</v>
      </c>
      <c r="BW50" s="0" t="n">
        <f aca="false">IF(OR(ISBLANK(AI50),ISBLANK(AH50)),"",ABS((AI50-AH50)*CN50-M50))</f>
        <v>0.0932846305149097</v>
      </c>
      <c r="BX50" s="0" t="n">
        <f aca="false">IF(ISBLANK(AV50),"",ABS(AV50-M50))</f>
        <v>0.35696</v>
      </c>
      <c r="CA50" s="0" t="n">
        <f aca="false">IF(OR(ISBLANK(O50),ISBLANK(N50)),"",((O50-N50)*CN50-M50)^2)</f>
        <v>0.306541107265668</v>
      </c>
      <c r="CB50" s="0" t="n">
        <f aca="false">IF(OR(ISBLANK(X50),ISBLANK(V50)),"",ABS((X50-V50)*CN50-M50)^2)</f>
        <v>0.461954212200609</v>
      </c>
      <c r="CC50" s="3" t="n">
        <f aca="false">IF(OR(ISBLANK(X50),ISBLANK(W50)),"",ABS((X50-W50)*CN50-M50)^2)</f>
        <v>2.40467098027458</v>
      </c>
      <c r="CD50" s="3" t="n">
        <f aca="false">IF(OR(ISBLANK(Y50),ISBLANK(V50)),"",ABS((Y50-V50)*CN50-M50)^2)</f>
        <v>1.27276002726488</v>
      </c>
      <c r="CE50" s="3" t="n">
        <f aca="false">IF(OR(ISBLANK(Y50),ISBLANK(W50)),"",ABS((Y50-W50)*CN50-M50)^2)</f>
        <v>1.21485724519422</v>
      </c>
      <c r="CF50" s="3" t="n">
        <f aca="false">IF(OR(ISBLANK(AA50),ISBLANK(Z50)),"",ABS((AA50-Z50)*CN50-M50)^2)</f>
        <v>0.768503124405737</v>
      </c>
      <c r="CG50" s="3" t="n">
        <f aca="false">IF(OR(ISBLANK(AC50),ISBLANK(AB50)),"",ABS((AC50-AB50)*CN50-M50)^2)</f>
        <v>4.86716416925756</v>
      </c>
      <c r="CH50" s="3" t="n">
        <f aca="false">IF(OR(ISBLANK(AE50),ISBLANK(Z50)),"",ABS((AE50-Z50)*CN50-M50)^2)</f>
        <v>3.21275972485051</v>
      </c>
      <c r="CI50" s="3" t="n">
        <f aca="false">IF(OR(ISBLANK(AF50),ISBLANK(AB50)),"",ABS((AF50-AB50)*CN50-M50)^2)</f>
        <v>13.7432941364955</v>
      </c>
      <c r="CJ50" s="3" t="n">
        <f aca="false">IF(OR(ISBLANK(AG50),ISBLANK(AD50)),"",ABS((AG50-AD50)*CN50-M50)^2)</f>
        <v>0.0615068126842456</v>
      </c>
      <c r="CK50" s="0" t="n">
        <f aca="false">IF(OR(ISBLANK(AI50),ISBLANK(AH50)),"",((AI50-AH50)*CN50-M50)^2)</f>
        <v>0.00870202229030321</v>
      </c>
      <c r="CL50" s="0" t="n">
        <f aca="false">IF(ISBLANK(AV50),"",(AV50-M50)^2)</f>
        <v>0.1274204416</v>
      </c>
      <c r="CN50" s="0" t="n">
        <v>27.211386245988</v>
      </c>
    </row>
    <row r="51" customFormat="false" ht="12.8" hidden="false" customHeight="false" outlineLevel="0" collapsed="false">
      <c r="A51" s="1"/>
      <c r="B51" s="0" t="n">
        <v>16</v>
      </c>
      <c r="C51" s="0" t="n">
        <v>4</v>
      </c>
      <c r="D51" s="0" t="n">
        <f aca="false">B51-C51</f>
        <v>12</v>
      </c>
      <c r="E51" s="0" t="s">
        <v>47</v>
      </c>
      <c r="F51" s="0" t="n">
        <v>2</v>
      </c>
      <c r="G51" s="0" t="n">
        <v>13</v>
      </c>
      <c r="H51" s="0" t="s">
        <v>114</v>
      </c>
      <c r="I51" s="0" t="n">
        <v>3</v>
      </c>
      <c r="J51" s="0" t="s">
        <v>71</v>
      </c>
      <c r="K51" s="0" t="s">
        <v>72</v>
      </c>
      <c r="L51" s="0" t="s">
        <v>83</v>
      </c>
      <c r="M51" s="0" t="n">
        <v>5.62</v>
      </c>
      <c r="N51" s="0" t="n">
        <v>-129.810466805</v>
      </c>
      <c r="O51" s="0" t="n">
        <v>-129.677456330185</v>
      </c>
      <c r="P51" s="0" t="s">
        <v>52</v>
      </c>
      <c r="Q51" s="0" t="n">
        <f aca="false">=IF(ISBLANK(AV51),"",AV51)</f>
        <v>3.81257</v>
      </c>
      <c r="R51" s="0" t="n">
        <v>2</v>
      </c>
      <c r="S51" s="0" t="n">
        <v>2</v>
      </c>
      <c r="T51" s="0" t="n">
        <v>1</v>
      </c>
      <c r="V51" s="0" t="n">
        <v>-129.85619362</v>
      </c>
      <c r="W51" s="0" t="n">
        <v>-129.93815829</v>
      </c>
      <c r="X51" s="0" t="n">
        <v>-129.70318116</v>
      </c>
      <c r="Y51" s="0" t="n">
        <v>-129.71180329</v>
      </c>
      <c r="Z51" s="0" t="n">
        <v>-129.85579868</v>
      </c>
      <c r="AA51" s="0" t="n">
        <v>-129.67035505</v>
      </c>
      <c r="AB51" s="0" t="n">
        <v>-129.93344693</v>
      </c>
      <c r="AC51" s="0" t="n">
        <v>-129.67987408</v>
      </c>
      <c r="AD51" s="0" t="n">
        <v>-130.15983146</v>
      </c>
      <c r="AE51" s="0" t="n">
        <v>-129.72497641</v>
      </c>
      <c r="AF51" s="0" t="n">
        <v>-129.8574867</v>
      </c>
      <c r="AG51" s="0" t="n">
        <v>-129.9727258</v>
      </c>
      <c r="AH51" s="0" t="n">
        <v>-130.158490043352</v>
      </c>
      <c r="AI51" s="0" t="n">
        <v>-129.97063563</v>
      </c>
      <c r="AK51" s="0" t="n">
        <f aca="false">IF(OR(ISBLANK(O51),ISBLANK(N51)),"",(O51-N51)*CN51)</f>
        <v>3.61939940495309</v>
      </c>
      <c r="AL51" s="0" t="n">
        <f aca="false">IF(OR(ISBLANK(X51),ISBLANK(V51)),"",(X51-V51)*CN51)</f>
        <v>4.16368114950839</v>
      </c>
      <c r="AM51" s="3" t="n">
        <f aca="false">IF(OR(ISBLANK(X51),ISBLANK(W51)),"",(X51-W51)*CN51)</f>
        <v>6.39405344340308</v>
      </c>
      <c r="AN51" s="3" t="n">
        <f aca="false">IF(OR(ISBLANK(Y51),ISBLANK(V51)),"",(Y51-V51)*CN51)</f>
        <v>3.92906103981548</v>
      </c>
      <c r="AO51" s="3" t="n">
        <f aca="false">IF(OR(ISBLANK(Y51),ISBLANK(W51)),"",(Y51-W51)*CN51)</f>
        <v>6.15943333371018</v>
      </c>
      <c r="AP51" s="3" t="n">
        <f aca="false">IF(OR(ISBLANK(AA51),ISBLANK(Z51)),"",(AA51-Z51)*CN51)</f>
        <v>5.04617824278756</v>
      </c>
      <c r="AQ51" s="3" t="n">
        <f aca="false">IF(OR(ISBLANK(AC51),ISBLANK(AB51)),"",(AC51-AB51)*CN51)</f>
        <v>6.9000687628463</v>
      </c>
      <c r="AR51" s="3" t="n">
        <f aca="false">IF(OR(ISBLANK(AE51),ISBLANK(Z51)),"",(AE51-Z51)*CN51)</f>
        <v>3.55985531854643</v>
      </c>
      <c r="AS51" s="3" t="n">
        <f aca="false">IF(OR(ISBLANK(AF51),ISBLANK(AB51)),"",(AF51-AB51)*CN51)</f>
        <v>2.06698315786388</v>
      </c>
      <c r="AT51" s="3" t="n">
        <f aca="false">IF(OR(ISBLANK(AG51),ISBLANK(AD51)),"",(AG51-AD51)*CN51)</f>
        <v>5.09140438307013</v>
      </c>
      <c r="AU51" s="0" t="n">
        <f aca="false">=IF(OR(ISBLANK(AI51),ISBLANK(AH51)),"",(AI51-AH51)*CN51)</f>
        <v>5.11177899973474</v>
      </c>
      <c r="AV51" s="0" t="n">
        <v>3.81257</v>
      </c>
      <c r="AY51" s="0" t="n">
        <f aca="false">IF(OR(ISBLANK(O51),ISBLANK(N51)),"",(O51-N51)*CN51-M51)</f>
        <v>-2.00060059504691</v>
      </c>
      <c r="AZ51" s="0" t="n">
        <f aca="false">IF(OR(ISBLANK(X51),ISBLANK(V51)),"",(X51-V51)*CN51-M51)</f>
        <v>-1.45631885049162</v>
      </c>
      <c r="BA51" s="3" t="n">
        <f aca="false">IF(OR(ISBLANK(X51),ISBLANK(W51)),"",(X51-W51)*CN51-M51)</f>
        <v>0.774053443403078</v>
      </c>
      <c r="BB51" s="3" t="n">
        <f aca="false">IF(OR(ISBLANK(Y51),ISBLANK(V51)),"",(Y51-V51)*CN51-M51)</f>
        <v>-1.69093896018452</v>
      </c>
      <c r="BC51" s="3" t="n">
        <f aca="false">IF(OR(ISBLANK(Y51),ISBLANK(W51)),"",(Y51-W51)*CN51-M51)</f>
        <v>0.539433333710175</v>
      </c>
      <c r="BD51" s="3" t="n">
        <f aca="false">IF(OR(ISBLANK(AA51),ISBLANK(Z51)),"",(AA51-Z51)*CN51-M51)</f>
        <v>-0.573821757212445</v>
      </c>
      <c r="BE51" s="3" t="n">
        <f aca="false">IF(OR(ISBLANK(AC51),ISBLANK(AB51)),"",(AC51-AB51)*CN51-M51)</f>
        <v>1.2800687628463</v>
      </c>
      <c r="BF51" s="3" t="n">
        <f aca="false">IF(OR(ISBLANK(AE51),ISBLANK(Z51)),"",(AE51-Z51)*CN51-M51)</f>
        <v>-2.06014468145357</v>
      </c>
      <c r="BG51" s="3" t="n">
        <f aca="false">IF(OR(ISBLANK(AF51),ISBLANK(AB51)),"",(AF51-AB51)*CN51-M51)</f>
        <v>-3.55301684213612</v>
      </c>
      <c r="BH51" s="3" t="n">
        <f aca="false">IF(OR(ISBLANK(AG51),ISBLANK(AD51)),"",(AG51-AD51)*CN51-M51)</f>
        <v>-0.528595616929872</v>
      </c>
      <c r="BI51" s="0" t="n">
        <f aca="false">IF(OR(ISBLANK(AI51),ISBLANK(AH51)),"",(AI51-AH51)*CN51-M51)</f>
        <v>-0.508221000265257</v>
      </c>
      <c r="BJ51" s="0" t="n">
        <f aca="false">IF(ISBLANK(AV51),"",AV51-M51)</f>
        <v>-1.80743</v>
      </c>
      <c r="BM51" s="0" t="n">
        <f aca="false">IF(OR(ISBLANK(O51),ISBLANK(N51)),"",ABS((O51-N51)*CN51-M51))</f>
        <v>2.00060059504691</v>
      </c>
      <c r="BN51" s="0" t="n">
        <f aca="false">IF(OR(ISBLANK(X51),ISBLANK(V51)),"",ABS((X51-V51)*CN51-M51))</f>
        <v>1.45631885049162</v>
      </c>
      <c r="BO51" s="3" t="n">
        <f aca="false">IF(OR(ISBLANK(X51),ISBLANK(W51)),"",ABS((X51-W51)*CN51-M51))</f>
        <v>0.774053443403078</v>
      </c>
      <c r="BP51" s="3" t="n">
        <f aca="false">IF(OR(ISBLANK(Y51),ISBLANK(V51)),"",ABS((Y51-V51)*CN51-M51))</f>
        <v>1.69093896018452</v>
      </c>
      <c r="BQ51" s="3" t="n">
        <f aca="false">IF(OR(ISBLANK(Y51),ISBLANK(W51)),"",ABS((Y51-W51)*CN51-M51))</f>
        <v>0.539433333710175</v>
      </c>
      <c r="BR51" s="3" t="n">
        <f aca="false">IF(OR(ISBLANK(AA51),ISBLANK(Z51)),"",ABS((AA51-Z51)*CN51-M51))</f>
        <v>0.573821757212445</v>
      </c>
      <c r="BS51" s="3" t="n">
        <f aca="false">IF(OR(ISBLANK(AC51),ISBLANK(AB51)),"",ABS((AC51-AB51)*CN51-M51))</f>
        <v>1.2800687628463</v>
      </c>
      <c r="BT51" s="3" t="n">
        <f aca="false">IF(OR(ISBLANK(AE51),ISBLANK(Z51)),"",ABS((AE51-Z51)*CN51-M51))</f>
        <v>2.06014468145357</v>
      </c>
      <c r="BU51" s="3" t="n">
        <f aca="false">IF(OR(ISBLANK(AF51),ISBLANK(AB51)),"",ABS((AF51-AB51)*CN51-M51))</f>
        <v>3.55301684213612</v>
      </c>
      <c r="BV51" s="3" t="n">
        <f aca="false">IF(OR(ISBLANK(AG51),ISBLANK(AD51)),"",ABS((AG51-AD51)*CN51-M51))</f>
        <v>0.528595616929872</v>
      </c>
      <c r="BW51" s="0" t="n">
        <f aca="false">IF(OR(ISBLANK(AI51),ISBLANK(AH51)),"",ABS((AI51-AH51)*CN51-M51))</f>
        <v>0.508221000265257</v>
      </c>
      <c r="BX51" s="0" t="n">
        <f aca="false">IF(ISBLANK(AV51),"",ABS(AV51-M51))</f>
        <v>1.80743</v>
      </c>
      <c r="CA51" s="0" t="n">
        <f aca="false">IF(OR(ISBLANK(O51),ISBLANK(N51)),"",((O51-N51)*CN51-M51)^2)</f>
        <v>4.00240274090206</v>
      </c>
      <c r="CB51" s="0" t="n">
        <f aca="false">IF(OR(ISBLANK(X51),ISBLANK(V51)),"",ABS((X51-V51)*CN51-M51)^2)</f>
        <v>2.12086459429722</v>
      </c>
      <c r="CC51" s="3" t="n">
        <f aca="false">IF(OR(ISBLANK(X51),ISBLANK(W51)),"",ABS((X51-W51)*CN51-M51)^2)</f>
        <v>0.599158733244162</v>
      </c>
      <c r="CD51" s="3" t="n">
        <f aca="false">IF(OR(ISBLANK(Y51),ISBLANK(V51)),"",ABS((Y51-V51)*CN51-M51)^2)</f>
        <v>2.8592745670699</v>
      </c>
      <c r="CE51" s="3" t="n">
        <f aca="false">IF(OR(ISBLANK(Y51),ISBLANK(W51)),"",ABS((Y51-W51)*CN51-M51)^2)</f>
        <v>0.290988321517673</v>
      </c>
      <c r="CF51" s="3" t="n">
        <f aca="false">IF(OR(ISBLANK(AA51),ISBLANK(Z51)),"",ABS((AA51-Z51)*CN51-M51)^2)</f>
        <v>0.329271409050379</v>
      </c>
      <c r="CG51" s="3" t="n">
        <f aca="false">IF(OR(ISBLANK(AC51),ISBLANK(AB51)),"",ABS((AC51-AB51)*CN51-M51)^2)</f>
        <v>1.63857603761486</v>
      </c>
      <c r="CH51" s="3" t="n">
        <f aca="false">IF(OR(ISBLANK(AE51),ISBLANK(Z51)),"",ABS((AE51-Z51)*CN51-M51)^2)</f>
        <v>4.24419610852143</v>
      </c>
      <c r="CI51" s="3" t="n">
        <f aca="false">IF(OR(ISBLANK(AF51),ISBLANK(AB51)),"",ABS((AF51-AB51)*CN51-M51)^2)</f>
        <v>12.6239286805029</v>
      </c>
      <c r="CJ51" s="3" t="n">
        <f aca="false">IF(OR(ISBLANK(AG51),ISBLANK(AD51)),"",ABS((AG51-AD51)*CN51-M51)^2)</f>
        <v>0.279413326237472</v>
      </c>
      <c r="CK51" s="0" t="n">
        <f aca="false">IF(OR(ISBLANK(AI51),ISBLANK(AH51)),"",((AI51-AH51)*CN51-M51)^2)</f>
        <v>0.258288585110618</v>
      </c>
      <c r="CL51" s="0" t="n">
        <f aca="false">IF(ISBLANK(AV51),"",(AV51-M51)^2)</f>
        <v>3.2668032049</v>
      </c>
      <c r="CN51" s="0" t="n">
        <v>27.211386245988</v>
      </c>
    </row>
    <row r="52" customFormat="false" ht="12.8" hidden="false" customHeight="false" outlineLevel="0" collapsed="false">
      <c r="A52" s="1"/>
      <c r="Q52" s="3"/>
      <c r="AM52" s="3"/>
      <c r="AN52" s="3"/>
      <c r="AO52" s="3"/>
      <c r="AP52" s="3"/>
      <c r="AQ52" s="3"/>
      <c r="AR52" s="3"/>
      <c r="AS52" s="3"/>
      <c r="AT52" s="3"/>
      <c r="BA52" s="3"/>
      <c r="BB52" s="3"/>
      <c r="BC52" s="3"/>
      <c r="BD52" s="3"/>
      <c r="BE52" s="3"/>
      <c r="BF52" s="3"/>
      <c r="BG52" s="3"/>
      <c r="BH52" s="3"/>
      <c r="BJ52" s="3"/>
      <c r="BO52" s="3"/>
      <c r="BP52" s="3"/>
      <c r="BQ52" s="3"/>
      <c r="BR52" s="3"/>
      <c r="BS52" s="3"/>
      <c r="BT52" s="3"/>
      <c r="BU52" s="3"/>
      <c r="BV52" s="3"/>
      <c r="BX52" s="3"/>
      <c r="CC52" s="3"/>
      <c r="CD52" s="3"/>
      <c r="CE52" s="3"/>
      <c r="CF52" s="3"/>
      <c r="CG52" s="3"/>
      <c r="CH52" s="3"/>
      <c r="CI52" s="3"/>
      <c r="CJ52" s="3"/>
      <c r="CL52" s="3"/>
      <c r="CM52" s="3"/>
    </row>
    <row r="53" customFormat="false" ht="12.8" hidden="false" customHeight="false" outlineLevel="0" collapsed="false">
      <c r="A53" s="1"/>
      <c r="Q53" s="3"/>
      <c r="AM53" s="3"/>
      <c r="AN53" s="3"/>
      <c r="AO53" s="3"/>
      <c r="AP53" s="3"/>
      <c r="AQ53" s="3"/>
      <c r="AR53" s="3"/>
      <c r="AS53" s="3"/>
      <c r="AT53" s="3"/>
      <c r="BA53" s="3"/>
      <c r="BB53" s="3"/>
      <c r="BC53" s="3"/>
      <c r="BD53" s="3"/>
      <c r="BE53" s="3"/>
      <c r="BF53" s="3"/>
      <c r="BG53" s="3"/>
      <c r="BH53" s="3"/>
      <c r="BJ53" s="3"/>
      <c r="BO53" s="3"/>
      <c r="BP53" s="3"/>
      <c r="BQ53" s="3"/>
      <c r="BR53" s="3"/>
      <c r="BS53" s="3"/>
      <c r="BT53" s="3"/>
      <c r="BU53" s="3"/>
      <c r="BV53" s="3"/>
      <c r="BX53" s="3"/>
      <c r="CC53" s="3"/>
      <c r="CD53" s="3"/>
      <c r="CE53" s="3"/>
      <c r="CF53" s="3"/>
      <c r="CG53" s="3"/>
      <c r="CH53" s="3"/>
      <c r="CI53" s="3"/>
      <c r="CJ53" s="3"/>
      <c r="CL53" s="3"/>
      <c r="CM53" s="3"/>
    </row>
    <row r="54" customFormat="false" ht="12.8" hidden="false" customHeight="false" outlineLevel="0" collapsed="false">
      <c r="A54" s="1" t="s">
        <v>115</v>
      </c>
      <c r="B54" s="0" t="n">
        <v>5</v>
      </c>
      <c r="C54" s="0" t="n">
        <v>0</v>
      </c>
      <c r="D54" s="0" t="n">
        <f aca="false">B54-C54</f>
        <v>5</v>
      </c>
      <c r="E54" s="0" t="s">
        <v>47</v>
      </c>
      <c r="F54" s="0" t="n">
        <v>1</v>
      </c>
      <c r="G54" s="0" t="n">
        <v>13</v>
      </c>
      <c r="H54" s="0" t="s">
        <v>116</v>
      </c>
      <c r="I54" s="0" t="n">
        <v>2</v>
      </c>
      <c r="L54" s="0" t="s">
        <v>51</v>
      </c>
      <c r="M54" s="0" t="n">
        <v>2.52</v>
      </c>
      <c r="N54" s="0" t="n">
        <v>-15.1499756462</v>
      </c>
      <c r="O54" s="0" t="n">
        <v>-15.0473596348255</v>
      </c>
      <c r="P54" s="0" t="s">
        <v>52</v>
      </c>
      <c r="Q54" s="0" t="n">
        <f aca="false">=IF(ISBLANK(AV54),"",AV54)</f>
        <v>2.65491254125684</v>
      </c>
      <c r="R54" s="0" t="n">
        <v>12</v>
      </c>
      <c r="S54" s="0" t="n">
        <v>1</v>
      </c>
      <c r="T54" s="0" t="n">
        <v>2</v>
      </c>
      <c r="V54" s="0" t="n">
        <v>-15.16448627</v>
      </c>
      <c r="W54" s="0" t="n">
        <v>-15.16448627</v>
      </c>
      <c r="X54" s="0" t="n">
        <v>-15.06367356</v>
      </c>
      <c r="Y54" s="0" t="n">
        <v>-15.06324293</v>
      </c>
      <c r="Z54" s="0" t="n">
        <v>-15.16437114</v>
      </c>
      <c r="AA54" s="0" t="n">
        <v>-15.05460837</v>
      </c>
      <c r="AB54" s="0" t="n">
        <v>-15.19042732</v>
      </c>
      <c r="AC54" s="0" t="n">
        <v>-15.08297404</v>
      </c>
      <c r="AD54" s="0" t="n">
        <v>-15.19122339</v>
      </c>
      <c r="AE54" s="0" t="n">
        <v>-15.06573048</v>
      </c>
      <c r="AF54" s="0" t="n">
        <v>-15.09719749</v>
      </c>
      <c r="AG54" s="0" t="n">
        <v>-15.09871856</v>
      </c>
      <c r="AH54" s="0" t="n">
        <v>-15.1905436638667</v>
      </c>
      <c r="AI54" s="0" t="n">
        <v>-15.09780039</v>
      </c>
      <c r="AK54" s="0" t="n">
        <f aca="false">IF(OR(ISBLANK(O54),ISBLANK(N54)),"",(O54-N54)*CN54)</f>
        <v>2.79232392053419</v>
      </c>
      <c r="AL54" s="0" t="n">
        <f aca="false">IF(OR(ISBLANK(X54),ISBLANK(V54)),"",(X54-V54)*CN54)</f>
        <v>2.74325359031477</v>
      </c>
      <c r="AM54" s="3" t="n">
        <f aca="false">IF(OR(ISBLANK(X54),ISBLANK(W54)),"",(X54-W54)*CN54)</f>
        <v>2.74325359031477</v>
      </c>
      <c r="AN54" s="3" t="n">
        <f aca="false">IF(OR(ISBLANK(Y54),ISBLANK(V54)),"",(Y54-V54)*CN54)</f>
        <v>2.75497162957388</v>
      </c>
      <c r="AO54" s="3" t="n">
        <f aca="false">IF(OR(ISBLANK(Y54),ISBLANK(W54)),"",(Y54-W54)*CN54)</f>
        <v>2.75497162957388</v>
      </c>
      <c r="AP54" s="3" t="n">
        <f aca="false">IF(OR(ISBLANK(AA54),ISBLANK(Z54)),"",(AA54-Z54)*CN54)</f>
        <v>2.98679712989954</v>
      </c>
      <c r="AQ54" s="3" t="n">
        <f aca="false">IF(OR(ISBLANK(AC54),ISBLANK(AB54)),"",(AC54-AB54)*CN54)</f>
        <v>2.92395270547829</v>
      </c>
      <c r="AR54" s="3" t="n">
        <f aca="false">IF(OR(ISBLANK(AE54),ISBLANK(Z54)),"",(AE54-Z54)*CN54)</f>
        <v>2.6841490988192</v>
      </c>
      <c r="AS54" s="3" t="n">
        <f aca="false">IF(OR(ISBLANK(AF54),ISBLANK(AB54)),"",(AF54-AB54)*CN54)</f>
        <v>2.53691291377781</v>
      </c>
      <c r="AT54" s="3" t="n">
        <f aca="false">IF(OR(ISBLANK(AG54),ISBLANK(AD54)),"",(AG54-AD54)*CN54)</f>
        <v>2.51718465874944</v>
      </c>
      <c r="AU54" s="0" t="n">
        <f aca="false">=IF(OR(ISBLANK(AI54),ISBLANK(AH54)),"",(AI54-AH54)*CN54)</f>
        <v>2.52367304690423</v>
      </c>
      <c r="AV54" s="0" t="n">
        <v>2.65491254125684</v>
      </c>
      <c r="AY54" s="0" t="n">
        <f aca="false">IF(OR(ISBLANK(O54),ISBLANK(N54)),"",(O54-N54)*CN54-M54)</f>
        <v>0.272323920534189</v>
      </c>
      <c r="AZ54" s="0" t="n">
        <f aca="false">IF(OR(ISBLANK(X54),ISBLANK(V54)),"",(X54-V54)*CN54-M54)</f>
        <v>0.223253590314766</v>
      </c>
      <c r="BA54" s="3" t="n">
        <f aca="false">IF(OR(ISBLANK(X54),ISBLANK(W54)),"",(X54-W54)*CN54-M54)</f>
        <v>0.223253590314766</v>
      </c>
      <c r="BB54" s="3" t="n">
        <f aca="false">IF(OR(ISBLANK(Y54),ISBLANK(V54)),"",(Y54-V54)*CN54-M54)</f>
        <v>0.234971629573884</v>
      </c>
      <c r="BC54" s="3" t="n">
        <f aca="false">IF(OR(ISBLANK(Y54),ISBLANK(W54)),"",(Y54-W54)*CN54-M54)</f>
        <v>0.234971629573884</v>
      </c>
      <c r="BD54" s="3" t="n">
        <f aca="false">IF(OR(ISBLANK(AA54),ISBLANK(Z54)),"",(AA54-Z54)*CN54-M54)</f>
        <v>0.466797129899535</v>
      </c>
      <c r="BE54" s="3" t="n">
        <f aca="false">IF(OR(ISBLANK(AC54),ISBLANK(AB54)),"",(AC54-AB54)*CN54-M54)</f>
        <v>0.403952705478288</v>
      </c>
      <c r="BF54" s="3" t="n">
        <f aca="false">IF(OR(ISBLANK(AE54),ISBLANK(Z54)),"",(AE54-Z54)*CN54-M54)</f>
        <v>0.164149098819204</v>
      </c>
      <c r="BG54" s="3" t="n">
        <f aca="false">IF(OR(ISBLANK(AF54),ISBLANK(AB54)),"",(AF54-AB54)*CN54-M54)</f>
        <v>0.0169129137778072</v>
      </c>
      <c r="BH54" s="3" t="n">
        <f aca="false">IF(OR(ISBLANK(AG54),ISBLANK(AD54)),"",(AG54-AD54)*CN54-M54)</f>
        <v>-0.00281534125056071</v>
      </c>
      <c r="BI54" s="0" t="n">
        <f aca="false">IF(OR(ISBLANK(AI54),ISBLANK(AH54)),"",(AI54-AH54)*CN54-M54)</f>
        <v>0.00367304690423076</v>
      </c>
      <c r="BJ54" s="0" t="n">
        <f aca="false">IF(ISBLANK(AV54),"",AV54-M54)</f>
        <v>0.13491254125684</v>
      </c>
      <c r="BM54" s="0" t="n">
        <f aca="false">IF(OR(ISBLANK(O54),ISBLANK(N54)),"",ABS((O54-N54)*CN54-M54))</f>
        <v>0.272323920534189</v>
      </c>
      <c r="BN54" s="0" t="n">
        <f aca="false">IF(OR(ISBLANK(X54),ISBLANK(V54)),"",ABS((X54-V54)*CN54-M54))</f>
        <v>0.223253590314766</v>
      </c>
      <c r="BO54" s="3" t="n">
        <f aca="false">IF(OR(ISBLANK(X54),ISBLANK(W54)),"",ABS((X54-W54)*CN54-M54))</f>
        <v>0.223253590314766</v>
      </c>
      <c r="BP54" s="3" t="n">
        <f aca="false">IF(OR(ISBLANK(Y54),ISBLANK(V54)),"",ABS((Y54-V54)*CN54-M54))</f>
        <v>0.234971629573884</v>
      </c>
      <c r="BQ54" s="3" t="n">
        <f aca="false">IF(OR(ISBLANK(Y54),ISBLANK(W54)),"",ABS((Y54-W54)*CN54-M54))</f>
        <v>0.234971629573884</v>
      </c>
      <c r="BR54" s="3" t="n">
        <f aca="false">IF(OR(ISBLANK(AA54),ISBLANK(Z54)),"",ABS((AA54-Z54)*CN54-M54))</f>
        <v>0.466797129899535</v>
      </c>
      <c r="BS54" s="3" t="n">
        <f aca="false">IF(OR(ISBLANK(AC54),ISBLANK(AB54)),"",ABS((AC54-AB54)*CN54-M54))</f>
        <v>0.403952705478288</v>
      </c>
      <c r="BT54" s="3" t="n">
        <f aca="false">IF(OR(ISBLANK(AE54),ISBLANK(Z54)),"",ABS((AE54-Z54)*CN54-M54))</f>
        <v>0.164149098819204</v>
      </c>
      <c r="BU54" s="3" t="n">
        <f aca="false">IF(OR(ISBLANK(AF54),ISBLANK(AB54)),"",ABS((AF54-AB54)*CN54-M54))</f>
        <v>0.0169129137778072</v>
      </c>
      <c r="BV54" s="3" t="n">
        <f aca="false">IF(OR(ISBLANK(AG54),ISBLANK(AD54)),"",ABS((AG54-AD54)*CN54-M54))</f>
        <v>0.00281534125056071</v>
      </c>
      <c r="BW54" s="0" t="n">
        <f aca="false">IF(OR(ISBLANK(AI54),ISBLANK(AH54)),"",ABS((AI54-AH54)*CN54-M54))</f>
        <v>0.00367304690423076</v>
      </c>
      <c r="BX54" s="0" t="n">
        <f aca="false">IF(ISBLANK(AV54),"",ABS(AV54-M54))</f>
        <v>0.13491254125684</v>
      </c>
      <c r="CA54" s="0" t="n">
        <f aca="false">IF(OR(ISBLANK(O54),ISBLANK(N54)),"",((O54-N54)*CN54-M54)^2)</f>
        <v>0.074160317695111</v>
      </c>
      <c r="CB54" s="0" t="n">
        <f aca="false">IF(OR(ISBLANK(X54),ISBLANK(V54)),"",ABS((X54-V54)*CN54-M54)^2)</f>
        <v>0.0498421655884332</v>
      </c>
      <c r="CC54" s="3" t="n">
        <f aca="false">IF(OR(ISBLANK(X54),ISBLANK(W54)),"",ABS((X54-W54)*CN54-M54)^2)</f>
        <v>0.0498421655884332</v>
      </c>
      <c r="CD54" s="3" t="n">
        <f aca="false">IF(OR(ISBLANK(Y54),ISBLANK(V54)),"",ABS((Y54-V54)*CN54-M54)^2)</f>
        <v>0.0552116667046065</v>
      </c>
      <c r="CE54" s="3" t="n">
        <f aca="false">IF(OR(ISBLANK(Y54),ISBLANK(W54)),"",ABS((Y54-W54)*CN54-M54)^2)</f>
        <v>0.0552116667046065</v>
      </c>
      <c r="CF54" s="3" t="n">
        <f aca="false">IF(OR(ISBLANK(AA54),ISBLANK(Z54)),"",ABS((AA54-Z54)*CN54-M54)^2)</f>
        <v>0.217899560482444</v>
      </c>
      <c r="CG54" s="3" t="n">
        <f aca="false">IF(OR(ISBLANK(AC54),ISBLANK(AB54)),"",ABS((AC54-AB54)*CN54-M54)^2)</f>
        <v>0.163177788263228</v>
      </c>
      <c r="CH54" s="3" t="n">
        <f aca="false">IF(OR(ISBLANK(AE54),ISBLANK(Z54)),"",ABS((AE54-Z54)*CN54-M54)^2)</f>
        <v>0.0269449266431568</v>
      </c>
      <c r="CI54" s="3" t="n">
        <f aca="false">IF(OR(ISBLANK(AF54),ISBLANK(AB54)),"",ABS((AF54-AB54)*CN54-M54)^2)</f>
        <v>0.000286046652455542</v>
      </c>
      <c r="CJ54" s="3" t="n">
        <f aca="false">IF(OR(ISBLANK(AG54),ISBLANK(AD54)),"",ABS((AG54-AD54)*CN54-M54)^2)</f>
        <v>7.92614635710874E-006</v>
      </c>
      <c r="CK54" s="0" t="n">
        <f aca="false">IF(OR(ISBLANK(AI54),ISBLANK(AH54)),"",((AI54-AH54)*CN54-M54)^2)</f>
        <v>1.34912735606792E-005</v>
      </c>
      <c r="CL54" s="0" t="n">
        <f aca="false">IF(ISBLANK(AV54),"",(AV54-M54)^2)</f>
        <v>0.0182013937883785</v>
      </c>
      <c r="CN54" s="0" t="n">
        <v>27.211386245988</v>
      </c>
    </row>
    <row r="55" customFormat="false" ht="12.8" hidden="false" customHeight="false" outlineLevel="0" collapsed="false">
      <c r="A55" s="1"/>
      <c r="B55" s="0" t="n">
        <v>5</v>
      </c>
      <c r="C55" s="0" t="n">
        <v>0</v>
      </c>
      <c r="D55" s="0" t="n">
        <f aca="false">B55-C55</f>
        <v>5</v>
      </c>
      <c r="E55" s="0" t="s">
        <v>47</v>
      </c>
      <c r="F55" s="0" t="n">
        <v>1</v>
      </c>
      <c r="G55" s="0" t="n">
        <v>13</v>
      </c>
      <c r="H55" s="0" t="s">
        <v>116</v>
      </c>
      <c r="I55" s="0" t="n">
        <v>2</v>
      </c>
      <c r="L55" s="0" t="s">
        <v>51</v>
      </c>
      <c r="M55" s="0" t="n">
        <v>6.43</v>
      </c>
      <c r="N55" s="0" t="n">
        <v>-15.1499756462</v>
      </c>
      <c r="O55" s="0" t="n">
        <v>-14.9183868231641</v>
      </c>
      <c r="P55" s="0" t="s">
        <v>52</v>
      </c>
      <c r="Q55" s="0" t="n">
        <f aca="false">=IF(ISBLANK(AV55),"",AV55)</f>
        <v>6.4429151248914</v>
      </c>
      <c r="R55" s="0" t="n">
        <v>67</v>
      </c>
      <c r="S55" s="0" t="n">
        <v>1</v>
      </c>
      <c r="T55" s="0" t="n">
        <v>6</v>
      </c>
      <c r="V55" s="0" t="n">
        <v>-15.16448627</v>
      </c>
      <c r="W55" s="0" t="n">
        <v>-15.16448627</v>
      </c>
      <c r="X55" s="0" t="n">
        <v>-14.92348509</v>
      </c>
      <c r="Y55" s="0" t="n">
        <v>-14.92996798</v>
      </c>
      <c r="Z55" s="0" t="n">
        <v>-15.16437114</v>
      </c>
      <c r="AA55" s="0" t="n">
        <v>-14.91377489</v>
      </c>
      <c r="AB55" s="0" t="n">
        <v>-15.19042732</v>
      </c>
      <c r="AC55" s="0" t="n">
        <v>-14.93936644</v>
      </c>
      <c r="AD55" s="0" t="n">
        <v>-15.19122339</v>
      </c>
      <c r="AE55" s="0" t="n">
        <v>-14.92950555</v>
      </c>
      <c r="AF55" s="0" t="n">
        <v>-14.95672462</v>
      </c>
      <c r="AG55" s="0" t="n">
        <v>-14.95752991</v>
      </c>
      <c r="AH55" s="0" t="n">
        <v>-15.1905436638667</v>
      </c>
      <c r="AI55" s="0" t="n">
        <v>-14.95702064</v>
      </c>
      <c r="AK55" s="0" t="n">
        <f aca="false">IF(OR(ISBLANK(O55),ISBLANK(N55)),"",(O55-N55)*CN55)</f>
        <v>6.30185291388362</v>
      </c>
      <c r="AL55" s="0" t="n">
        <f aca="false">IF(OR(ISBLANK(X55),ISBLANK(V55)),"",(X55-V55)*CN55)</f>
        <v>6.55797619471887</v>
      </c>
      <c r="AM55" s="3" t="n">
        <f aca="false">IF(OR(ISBLANK(X55),ISBLANK(W55)),"",(X55-W55)*CN55)</f>
        <v>6.55797619471887</v>
      </c>
      <c r="AN55" s="3" t="n">
        <f aca="false">IF(OR(ISBLANK(Y55),ISBLANK(V55)),"",(Y55-V55)*CN55)</f>
        <v>6.38156777093859</v>
      </c>
      <c r="AO55" s="3" t="n">
        <f aca="false">IF(OR(ISBLANK(Y55),ISBLANK(W55)),"",(Y55-W55)*CN55)</f>
        <v>6.38156777093859</v>
      </c>
      <c r="AP55" s="3" t="n">
        <f aca="false">IF(OR(ISBLANK(AA55),ISBLANK(Z55)),"",(AA55-Z55)*CN55)</f>
        <v>6.8190713505462</v>
      </c>
      <c r="AQ55" s="3" t="n">
        <f aca="false">IF(OR(ISBLANK(AC55),ISBLANK(AB55)),"",(AC55-AB55)*CN55)</f>
        <v>6.83171457693761</v>
      </c>
      <c r="AR55" s="3" t="n">
        <f aca="false">IF(OR(ISBLANK(AE55),ISBLANK(Z55)),"",(AE55-Z55)*CN55)</f>
        <v>6.39101828538186</v>
      </c>
      <c r="AS55" s="3" t="n">
        <f aca="false">IF(OR(ISBLANK(AF55),ISBLANK(AB55)),"",(AF55-AB55)*CN55)</f>
        <v>6.35937443643027</v>
      </c>
      <c r="AT55" s="3" t="n">
        <f aca="false">IF(OR(ISBLANK(AG55),ISBLANK(AD55)),"",(AG55-AD55)*CN55)</f>
        <v>6.35912354744906</v>
      </c>
      <c r="AU55" s="0" t="n">
        <f aca="false">=IF(OR(ISBLANK(AI55),ISBLANK(AH55)),"",(AI55-AH55)*CN55)</f>
        <v>6.35448519976786</v>
      </c>
      <c r="AV55" s="0" t="n">
        <v>6.4429151248914</v>
      </c>
      <c r="AY55" s="0" t="n">
        <f aca="false">IF(OR(ISBLANK(O55),ISBLANK(N55)),"",(O55-N55)*CN55-M55)</f>
        <v>-0.12814708611638</v>
      </c>
      <c r="AZ55" s="0" t="n">
        <f aca="false">IF(OR(ISBLANK(X55),ISBLANK(V55)),"",(X55-V55)*CN55-M55)</f>
        <v>0.127976194718867</v>
      </c>
      <c r="BA55" s="3" t="n">
        <f aca="false">IF(OR(ISBLANK(X55),ISBLANK(W55)),"",(X55-W55)*CN55-M55)</f>
        <v>0.127976194718867</v>
      </c>
      <c r="BB55" s="3" t="n">
        <f aca="false">IF(OR(ISBLANK(Y55),ISBLANK(V55)),"",(Y55-V55)*CN55-M55)</f>
        <v>-0.0484322290614108</v>
      </c>
      <c r="BC55" s="3" t="n">
        <f aca="false">IF(OR(ISBLANK(Y55),ISBLANK(W55)),"",(Y55-W55)*CN55-M55)</f>
        <v>-0.0484322290614108</v>
      </c>
      <c r="BD55" s="3" t="n">
        <f aca="false">IF(OR(ISBLANK(AA55),ISBLANK(Z55)),"",(AA55-Z55)*CN55-M55)</f>
        <v>0.389071350546197</v>
      </c>
      <c r="BE55" s="3" t="n">
        <f aca="false">IF(OR(ISBLANK(AC55),ISBLANK(AB55)),"",(AC55-AB55)*CN55-M55)</f>
        <v>0.401714576937614</v>
      </c>
      <c r="BF55" s="3" t="n">
        <f aca="false">IF(OR(ISBLANK(AE55),ISBLANK(Z55)),"",(AE55-Z55)*CN55-M55)</f>
        <v>-0.0389817146181413</v>
      </c>
      <c r="BG55" s="3" t="n">
        <f aca="false">IF(OR(ISBLANK(AF55),ISBLANK(AB55)),"",(AF55-AB55)*CN55-M55)</f>
        <v>-0.0706255635697328</v>
      </c>
      <c r="BH55" s="3" t="n">
        <f aca="false">IF(OR(ISBLANK(AG55),ISBLANK(AD55)),"",(AG55-AD55)*CN55-M55)</f>
        <v>-0.0708764525509427</v>
      </c>
      <c r="BI55" s="0" t="n">
        <f aca="false">IF(OR(ISBLANK(AI55),ISBLANK(AH55)),"",(AI55-AH55)*CN55-M55)</f>
        <v>-0.0755148002321375</v>
      </c>
      <c r="BJ55" s="0" t="n">
        <f aca="false">IF(ISBLANK(AV55),"",AV55-M55)</f>
        <v>0.0129151248913999</v>
      </c>
      <c r="BM55" s="0" t="n">
        <f aca="false">IF(OR(ISBLANK(O55),ISBLANK(N55)),"",ABS((O55-N55)*CN55-M55))</f>
        <v>0.12814708611638</v>
      </c>
      <c r="BN55" s="0" t="n">
        <f aca="false">IF(OR(ISBLANK(X55),ISBLANK(V55)),"",ABS((X55-V55)*CN55-M55))</f>
        <v>0.127976194718867</v>
      </c>
      <c r="BO55" s="3" t="n">
        <f aca="false">IF(OR(ISBLANK(X55),ISBLANK(W55)),"",ABS((X55-W55)*CN55-M55))</f>
        <v>0.127976194718867</v>
      </c>
      <c r="BP55" s="3" t="n">
        <f aca="false">IF(OR(ISBLANK(Y55),ISBLANK(V55)),"",ABS((Y55-V55)*CN55-M55))</f>
        <v>0.0484322290614108</v>
      </c>
      <c r="BQ55" s="3" t="n">
        <f aca="false">IF(OR(ISBLANK(Y55),ISBLANK(W55)),"",ABS((Y55-W55)*CN55-M55))</f>
        <v>0.0484322290614108</v>
      </c>
      <c r="BR55" s="3" t="n">
        <f aca="false">IF(OR(ISBLANK(AA55),ISBLANK(Z55)),"",ABS((AA55-Z55)*CN55-M55))</f>
        <v>0.389071350546197</v>
      </c>
      <c r="BS55" s="3" t="n">
        <f aca="false">IF(OR(ISBLANK(AC55),ISBLANK(AB55)),"",ABS((AC55-AB55)*CN55-M55))</f>
        <v>0.401714576937614</v>
      </c>
      <c r="BT55" s="3" t="n">
        <f aca="false">IF(OR(ISBLANK(AE55),ISBLANK(Z55)),"",ABS((AE55-Z55)*CN55-M55))</f>
        <v>0.0389817146181413</v>
      </c>
      <c r="BU55" s="3" t="n">
        <f aca="false">IF(OR(ISBLANK(AF55),ISBLANK(AB55)),"",ABS((AF55-AB55)*CN55-M55))</f>
        <v>0.0706255635697328</v>
      </c>
      <c r="BV55" s="3" t="n">
        <f aca="false">IF(OR(ISBLANK(AG55),ISBLANK(AD55)),"",ABS((AG55-AD55)*CN55-M55))</f>
        <v>0.0708764525509427</v>
      </c>
      <c r="BW55" s="0" t="n">
        <f aca="false">IF(OR(ISBLANK(AI55),ISBLANK(AH55)),"",ABS((AI55-AH55)*CN55-M55))</f>
        <v>0.0755148002321375</v>
      </c>
      <c r="BX55" s="0" t="n">
        <f aca="false">IF(ISBLANK(AV55),"",ABS(AV55-M55))</f>
        <v>0.0129151248913999</v>
      </c>
      <c r="CA55" s="0" t="n">
        <f aca="false">IF(OR(ISBLANK(O55),ISBLANK(N55)),"",((O55-N55)*CN55-M55)^2)</f>
        <v>0.0164216756801189</v>
      </c>
      <c r="CB55" s="0" t="n">
        <f aca="false">IF(OR(ISBLANK(X55),ISBLANK(V55)),"",ABS((X55-V55)*CN55-M55)^2)</f>
        <v>0.0163779064147214</v>
      </c>
      <c r="CC55" s="3" t="n">
        <f aca="false">IF(OR(ISBLANK(X55),ISBLANK(W55)),"",ABS((X55-W55)*CN55-M55)^2)</f>
        <v>0.0163779064147214</v>
      </c>
      <c r="CD55" s="3" t="n">
        <f aca="false">IF(OR(ISBLANK(Y55),ISBLANK(V55)),"",ABS((Y55-V55)*CN55-M55)^2)</f>
        <v>0.00234568081185696</v>
      </c>
      <c r="CE55" s="3" t="n">
        <f aca="false">IF(OR(ISBLANK(Y55),ISBLANK(W55)),"",ABS((Y55-W55)*CN55-M55)^2)</f>
        <v>0.00234568081185696</v>
      </c>
      <c r="CF55" s="3" t="n">
        <f aca="false">IF(OR(ISBLANK(AA55),ISBLANK(Z55)),"",ABS((AA55-Z55)*CN55-M55)^2)</f>
        <v>0.151376515815842</v>
      </c>
      <c r="CG55" s="3" t="n">
        <f aca="false">IF(OR(ISBLANK(AC55),ISBLANK(AB55)),"",ABS((AC55-AB55)*CN55-M55)^2)</f>
        <v>0.161374601324166</v>
      </c>
      <c r="CH55" s="3" t="n">
        <f aca="false">IF(OR(ISBLANK(AE55),ISBLANK(Z55)),"",ABS((AE55-Z55)*CN55-M55)^2)</f>
        <v>0.00151957407457021</v>
      </c>
      <c r="CI55" s="3" t="n">
        <f aca="false">IF(OR(ISBLANK(AF55),ISBLANK(AB55)),"",ABS((AF55-AB55)*CN55-M55)^2)</f>
        <v>0.00498797022954237</v>
      </c>
      <c r="CJ55" s="3" t="n">
        <f aca="false">IF(OR(ISBLANK(AG55),ISBLANK(AD55)),"",ABS((AG55-AD55)*CN55-M55)^2)</f>
        <v>0.00502347152620603</v>
      </c>
      <c r="CK55" s="0" t="n">
        <f aca="false">IF(OR(ISBLANK(AI55),ISBLANK(AH55)),"",((AI55-AH55)*CN55-M55)^2)</f>
        <v>0.00570248505409964</v>
      </c>
      <c r="CL55" s="0" t="n">
        <f aca="false">IF(ISBLANK(AV55),"",(AV55-M55)^2)</f>
        <v>0.000166800450960457</v>
      </c>
      <c r="CN55" s="0" t="n">
        <v>27.211386245988</v>
      </c>
    </row>
    <row r="56" customFormat="false" ht="12.8" hidden="false" customHeight="false" outlineLevel="0" collapsed="false">
      <c r="A56" s="1" t="s">
        <v>117</v>
      </c>
      <c r="B56" s="0" t="n">
        <v>23</v>
      </c>
      <c r="C56" s="0" t="n">
        <v>6</v>
      </c>
      <c r="D56" s="0" t="n">
        <f aca="false">B56-C56</f>
        <v>17</v>
      </c>
      <c r="E56" s="0" t="s">
        <v>47</v>
      </c>
      <c r="F56" s="0" t="n">
        <v>3</v>
      </c>
      <c r="G56" s="0" t="n">
        <v>13</v>
      </c>
      <c r="H56" s="0" t="s">
        <v>118</v>
      </c>
      <c r="I56" s="0" t="n">
        <v>2</v>
      </c>
      <c r="L56" s="0" t="s">
        <v>83</v>
      </c>
      <c r="M56" s="0" t="n">
        <v>3.46</v>
      </c>
      <c r="N56" s="0" t="n">
        <v>-116.459737359</v>
      </c>
      <c r="O56" s="0" t="n">
        <v>-116.283568780361</v>
      </c>
      <c r="P56" s="0" t="s">
        <v>52</v>
      </c>
      <c r="Q56" s="0" t="n">
        <f aca="false">=IF(ISBLANK(AV56),"",AV56)</f>
        <v>3.91773693408013</v>
      </c>
      <c r="R56" s="0" t="n">
        <v>1</v>
      </c>
      <c r="S56" s="0" t="n">
        <v>2</v>
      </c>
      <c r="T56" s="0" t="n">
        <v>1</v>
      </c>
      <c r="V56" s="0" t="n">
        <v>-116.5141573</v>
      </c>
      <c r="W56" s="0" t="n">
        <v>-116.5141573</v>
      </c>
      <c r="X56" s="0" t="n">
        <v>-116.38788324</v>
      </c>
      <c r="Y56" s="0" t="n">
        <v>-116.39781715</v>
      </c>
      <c r="Z56" s="0" t="n">
        <v>-116.51377829</v>
      </c>
      <c r="AA56" s="0" t="n">
        <v>-116.37091796</v>
      </c>
      <c r="AB56" s="0" t="n">
        <v>-116.62219145</v>
      </c>
      <c r="AC56" s="0" t="n">
        <v>-116.43538742</v>
      </c>
      <c r="AD56" s="0" t="n">
        <v>-116.86288393</v>
      </c>
      <c r="AE56" s="0" t="n">
        <v>-116.4008982</v>
      </c>
      <c r="AF56" s="0" t="n">
        <v>-116.49593259</v>
      </c>
      <c r="AG56" s="0" t="n">
        <v>-116.7391165</v>
      </c>
      <c r="AH56" s="0" t="n">
        <v>-116.861230675565</v>
      </c>
      <c r="AI56" s="0" t="n">
        <v>-116.73614868</v>
      </c>
      <c r="AK56" s="0" t="n">
        <f aca="false">IF(OR(ISBLANK(O56),ISBLANK(N56)),"",(O56-N56)*CN56)</f>
        <v>4.79379123775274</v>
      </c>
      <c r="AL56" s="0" t="n">
        <f aca="false">IF(OR(ISBLANK(X56),ISBLANK(V56)),"",(X56-V56)*CN56)</f>
        <v>3.43609221950907</v>
      </c>
      <c r="AM56" s="3" t="n">
        <f aca="false">IF(OR(ISBLANK(X56),ISBLANK(W56)),"",(X56-W56)*CN56)</f>
        <v>3.43609221950907</v>
      </c>
      <c r="AN56" s="3" t="n">
        <f aca="false">IF(OR(ISBLANK(Y56),ISBLANK(V56)),"",(Y56-V56)*CN56)</f>
        <v>3.16577675756616</v>
      </c>
      <c r="AO56" s="3" t="n">
        <f aca="false">IF(OR(ISBLANK(Y56),ISBLANK(W56)),"",(Y56-W56)*CN56)</f>
        <v>3.16577675756616</v>
      </c>
      <c r="AP56" s="3" t="n">
        <f aca="false">IF(OR(ISBLANK(AA56),ISBLANK(Z56)),"",(AA56-Z56)*CN56)</f>
        <v>3.88742761885944</v>
      </c>
      <c r="AQ56" s="3" t="n">
        <f aca="false">IF(OR(ISBLANK(AC56),ISBLANK(AB56)),"",(AC56-AB56)*CN56)</f>
        <v>5.08319661263726</v>
      </c>
      <c r="AR56" s="3" t="n">
        <f aca="false">IF(OR(ISBLANK(AE56),ISBLANK(Z56)),"",(AE56-Z56)*CN56)</f>
        <v>3.07162372847201</v>
      </c>
      <c r="AS56" s="3" t="n">
        <f aca="false">IF(OR(ISBLANK(AF56),ISBLANK(AB56)),"",(AF56-AB56)*CN56)</f>
        <v>3.43567860643832</v>
      </c>
      <c r="AT56" s="3" t="n">
        <f aca="false">IF(OR(ISBLANK(AG56),ISBLANK(AD56)),"",(AG56-AD56)*CN56)</f>
        <v>3.36788334240331</v>
      </c>
      <c r="AU56" s="0" t="n">
        <f aca="false">=IF(OR(ISBLANK(AI56),ISBLANK(AH56)),"",(AI56-AH56)*CN56)</f>
        <v>3.4036544937381</v>
      </c>
      <c r="AV56" s="0" t="n">
        <v>3.91773693408013</v>
      </c>
      <c r="AY56" s="0" t="n">
        <f aca="false">IF(OR(ISBLANK(O56),ISBLANK(N56)),"",(O56-N56)*CN56-M56)</f>
        <v>1.33379123775274</v>
      </c>
      <c r="AZ56" s="0" t="n">
        <f aca="false">IF(OR(ISBLANK(X56),ISBLANK(V56)),"",(X56-V56)*CN56-M56)</f>
        <v>-0.0239077804909344</v>
      </c>
      <c r="BA56" s="3" t="n">
        <f aca="false">IF(OR(ISBLANK(X56),ISBLANK(W56)),"",(X56-W56)*CN56-M56)</f>
        <v>-0.0239077804909344</v>
      </c>
      <c r="BB56" s="3" t="n">
        <f aca="false">IF(OR(ISBLANK(Y56),ISBLANK(V56)),"",(Y56-V56)*CN56-M56)</f>
        <v>-0.294223242433841</v>
      </c>
      <c r="BC56" s="3" t="n">
        <f aca="false">IF(OR(ISBLANK(Y56),ISBLANK(W56)),"",(Y56-W56)*CN56-M56)</f>
        <v>-0.294223242433841</v>
      </c>
      <c r="BD56" s="3" t="n">
        <f aca="false">IF(OR(ISBLANK(AA56),ISBLANK(Z56)),"",(AA56-Z56)*CN56-M56)</f>
        <v>0.427427618859439</v>
      </c>
      <c r="BE56" s="3" t="n">
        <f aca="false">IF(OR(ISBLANK(AC56),ISBLANK(AB56)),"",(AC56-AB56)*CN56-M56)</f>
        <v>1.62319661263726</v>
      </c>
      <c r="BF56" s="3" t="n">
        <f aca="false">IF(OR(ISBLANK(AE56),ISBLANK(Z56)),"",(AE56-Z56)*CN56-M56)</f>
        <v>-0.388376271527992</v>
      </c>
      <c r="BG56" s="3" t="n">
        <f aca="false">IF(OR(ISBLANK(AF56),ISBLANK(AB56)),"",(AF56-AB56)*CN56-M56)</f>
        <v>-0.0243213935616802</v>
      </c>
      <c r="BH56" s="3" t="n">
        <f aca="false">IF(OR(ISBLANK(AG56),ISBLANK(AD56)),"",(AG56-AD56)*CN56-M56)</f>
        <v>-0.092116657596693</v>
      </c>
      <c r="BI56" s="0" t="n">
        <f aca="false">IF(OR(ISBLANK(AI56),ISBLANK(AH56)),"",(AI56-AH56)*CN56-M56)</f>
        <v>-0.0563455062618998</v>
      </c>
      <c r="BJ56" s="0" t="n">
        <f aca="false">IF(ISBLANK(AV56),"",AV56-M56)</f>
        <v>0.45773693408013</v>
      </c>
      <c r="BM56" s="0" t="n">
        <f aca="false">IF(OR(ISBLANK(O56),ISBLANK(N56)),"",ABS((O56-N56)*CN56-M56))</f>
        <v>1.33379123775274</v>
      </c>
      <c r="BN56" s="0" t="n">
        <f aca="false">IF(OR(ISBLANK(X56),ISBLANK(V56)),"",ABS((X56-V56)*CN56-M56))</f>
        <v>0.0239077804909344</v>
      </c>
      <c r="BO56" s="3" t="n">
        <f aca="false">IF(OR(ISBLANK(X56),ISBLANK(W56)),"",ABS((X56-W56)*CN56-M56))</f>
        <v>0.0239077804909344</v>
      </c>
      <c r="BP56" s="3" t="n">
        <f aca="false">IF(OR(ISBLANK(Y56),ISBLANK(V56)),"",ABS((Y56-V56)*CN56-M56))</f>
        <v>0.294223242433841</v>
      </c>
      <c r="BQ56" s="3" t="n">
        <f aca="false">IF(OR(ISBLANK(Y56),ISBLANK(W56)),"",ABS((Y56-W56)*CN56-M56))</f>
        <v>0.294223242433841</v>
      </c>
      <c r="BR56" s="3" t="n">
        <f aca="false">IF(OR(ISBLANK(AA56),ISBLANK(Z56)),"",ABS((AA56-Z56)*CN56-M56))</f>
        <v>0.427427618859439</v>
      </c>
      <c r="BS56" s="3" t="n">
        <f aca="false">IF(OR(ISBLANK(AC56),ISBLANK(AB56)),"",ABS((AC56-AB56)*CN56-M56))</f>
        <v>1.62319661263726</v>
      </c>
      <c r="BT56" s="3" t="n">
        <f aca="false">IF(OR(ISBLANK(AE56),ISBLANK(Z56)),"",ABS((AE56-Z56)*CN56-M56))</f>
        <v>0.388376271527992</v>
      </c>
      <c r="BU56" s="3" t="n">
        <f aca="false">IF(OR(ISBLANK(AF56),ISBLANK(AB56)),"",ABS((AF56-AB56)*CN56-M56))</f>
        <v>0.0243213935616802</v>
      </c>
      <c r="BV56" s="3" t="n">
        <f aca="false">IF(OR(ISBLANK(AG56),ISBLANK(AD56)),"",ABS((AG56-AD56)*CN56-M56))</f>
        <v>0.092116657596693</v>
      </c>
      <c r="BW56" s="0" t="n">
        <f aca="false">IF(OR(ISBLANK(AI56),ISBLANK(AH56)),"",ABS((AI56-AH56)*CN56-M56))</f>
        <v>0.0563455062618998</v>
      </c>
      <c r="BX56" s="0" t="n">
        <f aca="false">IF(ISBLANK(AV56),"",ABS(AV56-M56))</f>
        <v>0.45773693408013</v>
      </c>
      <c r="CA56" s="0" t="n">
        <f aca="false">IF(OR(ISBLANK(O56),ISBLANK(N56)),"",((O56-N56)*CN56-M56)^2)</f>
        <v>1.778999065906</v>
      </c>
      <c r="CB56" s="0" t="n">
        <f aca="false">IF(OR(ISBLANK(X56),ISBLANK(V56)),"",ABS((X56-V56)*CN56-M56)^2)</f>
        <v>0.000571581968002706</v>
      </c>
      <c r="CC56" s="3" t="n">
        <f aca="false">IF(OR(ISBLANK(X56),ISBLANK(W56)),"",ABS((X56-W56)*CN56-M56)^2)</f>
        <v>0.000571581968002706</v>
      </c>
      <c r="CD56" s="3" t="n">
        <f aca="false">IF(OR(ISBLANK(Y56),ISBLANK(V56)),"",ABS((Y56-V56)*CN56-M56)^2)</f>
        <v>0.0865673163882829</v>
      </c>
      <c r="CE56" s="3" t="n">
        <f aca="false">IF(OR(ISBLANK(Y56),ISBLANK(W56)),"",ABS((Y56-W56)*CN56-M56)^2)</f>
        <v>0.0865673163882829</v>
      </c>
      <c r="CF56" s="3" t="n">
        <f aca="false">IF(OR(ISBLANK(AA56),ISBLANK(Z56)),"",ABS((AA56-Z56)*CN56-M56)^2)</f>
        <v>0.18269436936385</v>
      </c>
      <c r="CG56" s="3" t="n">
        <f aca="false">IF(OR(ISBLANK(AC56),ISBLANK(AB56)),"",ABS((AC56-AB56)*CN56-M56)^2)</f>
        <v>2.63476724327706</v>
      </c>
      <c r="CH56" s="3" t="n">
        <f aca="false">IF(OR(ISBLANK(AE56),ISBLANK(Z56)),"",ABS((AE56-Z56)*CN56-M56)^2)</f>
        <v>0.150836128285985</v>
      </c>
      <c r="CI56" s="3" t="n">
        <f aca="false">IF(OR(ISBLANK(AF56),ISBLANK(AB56)),"",ABS((AF56-AB56)*CN56-M56)^2)</f>
        <v>0.000591530184782138</v>
      </c>
      <c r="CJ56" s="3" t="n">
        <f aca="false">IF(OR(ISBLANK(AG56),ISBLANK(AD56)),"",ABS((AG56-AD56)*CN56-M56)^2)</f>
        <v>0.00848547860678637</v>
      </c>
      <c r="CK56" s="0" t="n">
        <f aca="false">IF(OR(ISBLANK(AI56),ISBLANK(AH56)),"",((AI56-AH56)*CN56-M56)^2)</f>
        <v>0.00317481607590979</v>
      </c>
      <c r="CL56" s="0" t="n">
        <f aca="false">IF(ISBLANK(AV56),"",(AV56-M56)^2)</f>
        <v>0.209523100821078</v>
      </c>
      <c r="CN56" s="0" t="n">
        <v>27.211386245988</v>
      </c>
    </row>
    <row r="57" customFormat="false" ht="12.8" hidden="false" customHeight="false" outlineLevel="0" collapsed="false">
      <c r="A57" s="1"/>
      <c r="B57" s="0" t="n">
        <v>23</v>
      </c>
      <c r="C57" s="0" t="n">
        <v>6</v>
      </c>
      <c r="D57" s="0" t="n">
        <f aca="false">B57-C57</f>
        <v>17</v>
      </c>
      <c r="E57" s="0" t="s">
        <v>47</v>
      </c>
      <c r="F57" s="0" t="n">
        <v>3</v>
      </c>
      <c r="G57" s="0" t="n">
        <v>13</v>
      </c>
      <c r="H57" s="0" t="s">
        <v>119</v>
      </c>
      <c r="I57" s="0" t="n">
        <v>2</v>
      </c>
      <c r="L57" s="0" t="s">
        <v>83</v>
      </c>
      <c r="M57" s="0" t="n">
        <v>4.88</v>
      </c>
      <c r="N57" s="0" t="n">
        <v>-116.459737359</v>
      </c>
      <c r="O57" s="0" t="n">
        <v>-116.302454121006</v>
      </c>
      <c r="P57" s="0" t="s">
        <v>52</v>
      </c>
      <c r="Q57" s="0" t="n">
        <f aca="false">=IF(ISBLANK(AV57),"",AV57)</f>
        <v>5.64068148506955</v>
      </c>
      <c r="R57" s="0" t="n">
        <v>2</v>
      </c>
      <c r="S57" s="0" t="n">
        <v>1</v>
      </c>
      <c r="T57" s="0" t="n">
        <v>1</v>
      </c>
      <c r="V57" s="0" t="n">
        <v>-116.5141573</v>
      </c>
      <c r="W57" s="0" t="n">
        <v>-116.5141573</v>
      </c>
      <c r="X57" s="0" t="n">
        <v>-116.32110388</v>
      </c>
      <c r="Y57" s="0" t="n">
        <v>-116.34343879</v>
      </c>
      <c r="Z57" s="0" t="n">
        <v>-116.51377829</v>
      </c>
      <c r="AA57" s="0" t="n">
        <v>-116.30150875</v>
      </c>
      <c r="AB57" s="0" t="n">
        <v>-116.62219145</v>
      </c>
      <c r="AC57" s="0" t="n">
        <v>-116.3684824</v>
      </c>
      <c r="AD57" s="0" t="n">
        <v>-116.86288393</v>
      </c>
      <c r="AE57" s="0" t="n">
        <v>-116.34061546</v>
      </c>
      <c r="AF57" s="0" t="n">
        <v>-116.40760872</v>
      </c>
      <c r="AG57" s="0" t="n">
        <v>-116.68482046</v>
      </c>
      <c r="AH57" s="0" t="n">
        <v>-116.861230675565</v>
      </c>
      <c r="AI57" s="0" t="n">
        <v>-116.68323768</v>
      </c>
      <c r="AK57" s="0" t="n">
        <f aca="false">IF(OR(ISBLANK(O57),ISBLANK(N57)),"",(O57-N57)*CN57)</f>
        <v>4.27989493907461</v>
      </c>
      <c r="AL57" s="0" t="n">
        <f aca="false">IF(OR(ISBLANK(X57),ISBLANK(V57)),"",(X57-V57)*CN57)</f>
        <v>5.2532511777289</v>
      </c>
      <c r="AM57" s="3" t="n">
        <f aca="false">IF(OR(ISBLANK(X57),ISBLANK(W57)),"",(X57-W57)*CN57)</f>
        <v>5.2532511777289</v>
      </c>
      <c r="AN57" s="3" t="n">
        <f aca="false">IF(OR(ISBLANK(Y57),ISBLANK(V57)),"",(Y57-V57)*CN57)</f>
        <v>4.64548731494958</v>
      </c>
      <c r="AO57" s="3" t="n">
        <f aca="false">IF(OR(ISBLANK(Y57),ISBLANK(W57)),"",(Y57-W57)*CN57)</f>
        <v>4.64548731494958</v>
      </c>
      <c r="AP57" s="3" t="n">
        <f aca="false">IF(OR(ISBLANK(AA57),ISBLANK(Z57)),"",(AA57-Z57)*CN57)</f>
        <v>5.77614844119843</v>
      </c>
      <c r="AQ57" s="3" t="n">
        <f aca="false">IF(OR(ISBLANK(AC57),ISBLANK(AB57)),"",(AC57-AB57)*CN57)</f>
        <v>6.90377495365262</v>
      </c>
      <c r="AR57" s="3" t="n">
        <f aca="false">IF(OR(ISBLANK(AE57),ISBLANK(Z57)),"",(AE57-Z57)*CN57)</f>
        <v>4.71200065057862</v>
      </c>
      <c r="AS57" s="3" t="n">
        <f aca="false">IF(OR(ISBLANK(AF57),ISBLANK(AB57)),"",(AF57-AB57)*CN57)</f>
        <v>5.83909354774865</v>
      </c>
      <c r="AT57" s="3" t="n">
        <f aca="false">IF(OR(ISBLANK(AG57),ISBLANK(AD57)),"",(AG57-AD57)*CN57)</f>
        <v>4.84535385847084</v>
      </c>
      <c r="AU57" s="0" t="n">
        <f aca="false">=IF(OR(ISBLANK(AI57),ISBLANK(AH57)),"",(AI57-AH57)*CN57)</f>
        <v>4.84343615139942</v>
      </c>
      <c r="AV57" s="0" t="n">
        <v>5.64068148506955</v>
      </c>
      <c r="AY57" s="0" t="n">
        <f aca="false">IF(OR(ISBLANK(O57),ISBLANK(N57)),"",(O57-N57)*CN57-M57)</f>
        <v>-0.60010506092539</v>
      </c>
      <c r="AZ57" s="0" t="n">
        <f aca="false">IF(OR(ISBLANK(X57),ISBLANK(V57)),"",(X57-V57)*CN57-M57)</f>
        <v>0.373251177728897</v>
      </c>
      <c r="BA57" s="3" t="n">
        <f aca="false">IF(OR(ISBLANK(X57),ISBLANK(W57)),"",(X57-W57)*CN57-M57)</f>
        <v>0.373251177728897</v>
      </c>
      <c r="BB57" s="3" t="n">
        <f aca="false">IF(OR(ISBLANK(Y57),ISBLANK(V57)),"",(Y57-V57)*CN57-M57)</f>
        <v>-0.234512685050425</v>
      </c>
      <c r="BC57" s="3" t="n">
        <f aca="false">IF(OR(ISBLANK(Y57),ISBLANK(W57)),"",(Y57-W57)*CN57-M57)</f>
        <v>-0.234512685050425</v>
      </c>
      <c r="BD57" s="3" t="n">
        <f aca="false">IF(OR(ISBLANK(AA57),ISBLANK(Z57)),"",(AA57-Z57)*CN57-M57)</f>
        <v>0.896148441198426</v>
      </c>
      <c r="BE57" s="3" t="n">
        <f aca="false">IF(OR(ISBLANK(AC57),ISBLANK(AB57)),"",(AC57-AB57)*CN57-M57)</f>
        <v>2.02377495365262</v>
      </c>
      <c r="BF57" s="3" t="n">
        <f aca="false">IF(OR(ISBLANK(AE57),ISBLANK(Z57)),"",(AE57-Z57)*CN57-M57)</f>
        <v>-0.167999349421379</v>
      </c>
      <c r="BG57" s="3" t="n">
        <f aca="false">IF(OR(ISBLANK(AF57),ISBLANK(AB57)),"",(AF57-AB57)*CN57-M57)</f>
        <v>0.959093547748655</v>
      </c>
      <c r="BH57" s="3" t="n">
        <f aca="false">IF(OR(ISBLANK(AG57),ISBLANK(AD57)),"",(AG57-AD57)*CN57-M57)</f>
        <v>-0.0346461415291603</v>
      </c>
      <c r="BI57" s="0" t="n">
        <f aca="false">IF(OR(ISBLANK(AI57),ISBLANK(AH57)),"",(AI57-AH57)*CN57-M57)</f>
        <v>-0.0365638486005757</v>
      </c>
      <c r="BJ57" s="0" t="n">
        <f aca="false">IF(ISBLANK(AV57),"",AV57-M57)</f>
        <v>0.76068148506955</v>
      </c>
      <c r="BM57" s="0" t="n">
        <f aca="false">IF(OR(ISBLANK(O57),ISBLANK(N57)),"",ABS((O57-N57)*CN57-M57))</f>
        <v>0.60010506092539</v>
      </c>
      <c r="BN57" s="0" t="n">
        <f aca="false">IF(OR(ISBLANK(X57),ISBLANK(V57)),"",ABS((X57-V57)*CN57-M57))</f>
        <v>0.373251177728897</v>
      </c>
      <c r="BO57" s="3" t="n">
        <f aca="false">IF(OR(ISBLANK(X57),ISBLANK(W57)),"",ABS((X57-W57)*CN57-M57))</f>
        <v>0.373251177728897</v>
      </c>
      <c r="BP57" s="3" t="n">
        <f aca="false">IF(OR(ISBLANK(Y57),ISBLANK(V57)),"",ABS((Y57-V57)*CN57-M57))</f>
        <v>0.234512685050425</v>
      </c>
      <c r="BQ57" s="3" t="n">
        <f aca="false">IF(OR(ISBLANK(Y57),ISBLANK(W57)),"",ABS((Y57-W57)*CN57-M57))</f>
        <v>0.234512685050425</v>
      </c>
      <c r="BR57" s="3" t="n">
        <f aca="false">IF(OR(ISBLANK(AA57),ISBLANK(Z57)),"",ABS((AA57-Z57)*CN57-M57))</f>
        <v>0.896148441198426</v>
      </c>
      <c r="BS57" s="3" t="n">
        <f aca="false">IF(OR(ISBLANK(AC57),ISBLANK(AB57)),"",ABS((AC57-AB57)*CN57-M57))</f>
        <v>2.02377495365262</v>
      </c>
      <c r="BT57" s="3" t="n">
        <f aca="false">IF(OR(ISBLANK(AE57),ISBLANK(Z57)),"",ABS((AE57-Z57)*CN57-M57))</f>
        <v>0.167999349421379</v>
      </c>
      <c r="BU57" s="3" t="n">
        <f aca="false">IF(OR(ISBLANK(AF57),ISBLANK(AB57)),"",ABS((AF57-AB57)*CN57-M57))</f>
        <v>0.959093547748655</v>
      </c>
      <c r="BV57" s="3" t="n">
        <f aca="false">IF(OR(ISBLANK(AG57),ISBLANK(AD57)),"",ABS((AG57-AD57)*CN57-M57))</f>
        <v>0.0346461415291603</v>
      </c>
      <c r="BW57" s="0" t="n">
        <f aca="false">IF(OR(ISBLANK(AI57),ISBLANK(AH57)),"",ABS((AI57-AH57)*CN57-M57))</f>
        <v>0.0365638486005757</v>
      </c>
      <c r="BX57" s="0" t="n">
        <f aca="false">IF(ISBLANK(AV57),"",ABS(AV57-M57))</f>
        <v>0.76068148506955</v>
      </c>
      <c r="CA57" s="0" t="n">
        <f aca="false">IF(OR(ISBLANK(O57),ISBLANK(N57)),"",((O57-N57)*CN57-M57)^2)</f>
        <v>0.360126084148266</v>
      </c>
      <c r="CB57" s="0" t="n">
        <f aca="false">IF(OR(ISBLANK(X57),ISBLANK(V57)),"",ABS((X57-V57)*CN57-M57)^2)</f>
        <v>0.139316441676009</v>
      </c>
      <c r="CC57" s="3" t="n">
        <f aca="false">IF(OR(ISBLANK(X57),ISBLANK(W57)),"",ABS((X57-W57)*CN57-M57)^2)</f>
        <v>0.139316441676009</v>
      </c>
      <c r="CD57" s="3" t="n">
        <f aca="false">IF(OR(ISBLANK(Y57),ISBLANK(V57)),"",ABS((Y57-V57)*CN57-M57)^2)</f>
        <v>0.0549961994495598</v>
      </c>
      <c r="CE57" s="3" t="n">
        <f aca="false">IF(OR(ISBLANK(Y57),ISBLANK(W57)),"",ABS((Y57-W57)*CN57-M57)^2)</f>
        <v>0.0549961994495598</v>
      </c>
      <c r="CF57" s="3" t="n">
        <f aca="false">IF(OR(ISBLANK(AA57),ISBLANK(Z57)),"",ABS((AA57-Z57)*CN57-M57)^2)</f>
        <v>0.803082028662368</v>
      </c>
      <c r="CG57" s="3" t="n">
        <f aca="false">IF(OR(ISBLANK(AC57),ISBLANK(AB57)),"",ABS((AC57-AB57)*CN57-M57)^2)</f>
        <v>4.09566506303166</v>
      </c>
      <c r="CH57" s="3" t="n">
        <f aca="false">IF(OR(ISBLANK(AE57),ISBLANK(Z57)),"",ABS((AE57-Z57)*CN57-M57)^2)</f>
        <v>0.0282237814060066</v>
      </c>
      <c r="CI57" s="3" t="n">
        <f aca="false">IF(OR(ISBLANK(AF57),ISBLANK(AB57)),"",ABS((AF57-AB57)*CN57-M57)^2)</f>
        <v>0.919860433333101</v>
      </c>
      <c r="CJ57" s="3" t="n">
        <f aca="false">IF(OR(ISBLANK(AG57),ISBLANK(AD57)),"",ABS((AG57-AD57)*CN57-M57)^2)</f>
        <v>0.00120035512285861</v>
      </c>
      <c r="CK57" s="0" t="n">
        <f aca="false">IF(OR(ISBLANK(AI57),ISBLANK(AH57)),"",((AI57-AH57)*CN57-M57)^2)</f>
        <v>0.00133691502448582</v>
      </c>
      <c r="CL57" s="0" t="n">
        <f aca="false">IF(ISBLANK(AV57),"",(AV57-M57)^2)</f>
        <v>0.578636321727616</v>
      </c>
      <c r="CN57" s="0" t="n">
        <v>27.211386245988</v>
      </c>
    </row>
    <row r="58" customFormat="false" ht="12.8" hidden="false" customHeight="false" outlineLevel="0" collapsed="false">
      <c r="A58" s="1" t="s">
        <v>120</v>
      </c>
      <c r="B58" s="0" t="n">
        <v>7</v>
      </c>
      <c r="C58" s="0" t="n">
        <v>2</v>
      </c>
      <c r="D58" s="0" t="n">
        <f aca="false">B58-C58</f>
        <v>5</v>
      </c>
      <c r="E58" s="0" t="s">
        <v>47</v>
      </c>
      <c r="F58" s="0" t="n">
        <v>1</v>
      </c>
      <c r="G58" s="0" t="n">
        <v>13</v>
      </c>
      <c r="H58" s="0" t="s">
        <v>118</v>
      </c>
      <c r="I58" s="0" t="n">
        <v>2</v>
      </c>
      <c r="L58" s="0" t="s">
        <v>113</v>
      </c>
      <c r="M58" s="0" t="n">
        <v>1.2062</v>
      </c>
      <c r="N58" s="0" t="n">
        <v>-25.7522618781</v>
      </c>
      <c r="O58" s="0" t="n">
        <v>-25.6996881290778</v>
      </c>
      <c r="P58" s="0" t="s">
        <v>52</v>
      </c>
      <c r="Q58" s="0" t="n">
        <f aca="false">=IF(ISBLANK(AV58),"",AV58)</f>
        <v>1.37754307040199</v>
      </c>
      <c r="R58" s="0" t="n">
        <v>1</v>
      </c>
      <c r="S58" s="0" t="n">
        <v>1</v>
      </c>
      <c r="T58" s="0" t="n">
        <v>1</v>
      </c>
      <c r="V58" s="0" t="n">
        <v>-25.77028776</v>
      </c>
      <c r="W58" s="0" t="n">
        <v>-25.77028776</v>
      </c>
      <c r="X58" s="0" t="n">
        <v>-25.71946405</v>
      </c>
      <c r="Y58" s="0" t="n">
        <v>-25.72117941</v>
      </c>
      <c r="Z58" s="0" t="n">
        <v>-25.77018566</v>
      </c>
      <c r="AA58" s="0" t="n">
        <v>-25.70813578</v>
      </c>
      <c r="AB58" s="0" t="n">
        <v>-25.80973373</v>
      </c>
      <c r="AC58" s="0" t="n">
        <v>-25.74866763</v>
      </c>
      <c r="AD58" s="0" t="n">
        <v>-25.84131072</v>
      </c>
      <c r="AE58" s="0" t="n">
        <v>-25.72446032</v>
      </c>
      <c r="AF58" s="0" t="n">
        <v>-25.7634409</v>
      </c>
      <c r="AG58" s="0" t="n">
        <v>-25.79647526</v>
      </c>
      <c r="AH58" s="0" t="n">
        <v>-25.8404638730573</v>
      </c>
      <c r="AI58" s="0" t="n">
        <v>-25.79533359</v>
      </c>
      <c r="AK58" s="0" t="n">
        <f aca="false">IF(OR(ISBLANK(O58),ISBLANK(N58)),"",(O58-N58)*CN58)</f>
        <v>1.43060459104276</v>
      </c>
      <c r="AL58" s="3" t="n">
        <f aca="false">IF(OR(ISBLANK(X58),ISBLANK(V58)),"",(X58-V58)*CN58)</f>
        <v>1.38298360326407</v>
      </c>
      <c r="AM58" s="3" t="n">
        <f aca="false">IF(OR(ISBLANK(X58),ISBLANK(W58)),"",(X58-W58)*CN58)</f>
        <v>1.38298360326407</v>
      </c>
      <c r="AN58" s="3" t="n">
        <f aca="false">IF(OR(ISBLANK(Y58),ISBLANK(V58)),"",(Y58-V58)*CN58)</f>
        <v>1.33630627975309</v>
      </c>
      <c r="AO58" s="3" t="n">
        <f aca="false">IF(OR(ISBLANK(Y58),ISBLANK(W58)),"",(Y58-W58)*CN58)</f>
        <v>1.33630627975309</v>
      </c>
      <c r="AP58" s="3" t="n">
        <f aca="false">IF(OR(ISBLANK(AA58),ISBLANK(Z58)),"",(AA58-Z58)*CN58)</f>
        <v>1.68846325119721</v>
      </c>
      <c r="AQ58" s="3" t="n">
        <f aca="false">IF(OR(ISBLANK(AC58),ISBLANK(AB58)),"",(AC58-AB58)*CN58)</f>
        <v>1.66169323363617</v>
      </c>
      <c r="AR58" s="3" t="n">
        <f aca="false">IF(OR(ISBLANK(AE58),ISBLANK(Z58)),"",(AE58-Z58)*CN58)</f>
        <v>1.24424988796914</v>
      </c>
      <c r="AS58" s="3" t="n">
        <f aca="false">IF(OR(ISBLANK(AF58),ISBLANK(AB58)),"",(AF58-AB58)*CN58)</f>
        <v>1.25969207754992</v>
      </c>
      <c r="AT58" s="3" t="n">
        <f aca="false">IF(OR(ISBLANK(AG58),ISBLANK(AD58)),"",(AG58-AD58)*CN58)</f>
        <v>1.22003501957649</v>
      </c>
      <c r="AU58" s="0" t="n">
        <f aca="false">=IF(OR(ISBLANK(AI58),ISBLANK(AH58)),"",(AI58-AH58)*CN58)</f>
        <v>1.22805756366298</v>
      </c>
      <c r="AV58" s="0" t="n">
        <v>1.37754307040199</v>
      </c>
      <c r="AY58" s="0" t="n">
        <f aca="false">IF(OR(ISBLANK(O58),ISBLANK(N58)),"",(O58-N58)*CN58-M58)</f>
        <v>0.224404591042755</v>
      </c>
      <c r="AZ58" s="3" t="n">
        <f aca="false">IF(OR(ISBLANK(X58),ISBLANK(V58)),"",(X58-V58)*CN58-M58)</f>
        <v>0.17678360326407</v>
      </c>
      <c r="BA58" s="3" t="n">
        <f aca="false">IF(OR(ISBLANK(X58),ISBLANK(W58)),"",(X58-W58)*CN58-M58)</f>
        <v>0.17678360326407</v>
      </c>
      <c r="BB58" s="3" t="n">
        <f aca="false">IF(OR(ISBLANK(Y58),ISBLANK(V58)),"",(Y58-V58)*CN58-M58)</f>
        <v>0.130106279753093</v>
      </c>
      <c r="BC58" s="3" t="n">
        <f aca="false">IF(OR(ISBLANK(Y58),ISBLANK(W58)),"",(Y58-W58)*CN58-M58)</f>
        <v>0.130106279753093</v>
      </c>
      <c r="BD58" s="3" t="n">
        <f aca="false">IF(OR(ISBLANK(AA58),ISBLANK(Z58)),"",(AA58-Z58)*CN58-M58)</f>
        <v>0.482263251197206</v>
      </c>
      <c r="BE58" s="3" t="n">
        <f aca="false">IF(OR(ISBLANK(AC58),ISBLANK(AB58)),"",(AC58-AB58)*CN58-M58)</f>
        <v>0.455493233636167</v>
      </c>
      <c r="BF58" s="3" t="n">
        <f aca="false">IF(OR(ISBLANK(AE58),ISBLANK(Z58)),"",(AE58-Z58)*CN58-M58)</f>
        <v>0.0380498879691415</v>
      </c>
      <c r="BG58" s="3" t="n">
        <f aca="false">IF(OR(ISBLANK(AF58),ISBLANK(AB58)),"",(AF58-AB58)*CN58-M58)</f>
        <v>0.0534920775499228</v>
      </c>
      <c r="BH58" s="3" t="n">
        <f aca="false">IF(OR(ISBLANK(AG58),ISBLANK(AD58)),"",(AG58-AD58)*CN58-M58)</f>
        <v>0.013835019576492</v>
      </c>
      <c r="BI58" s="0" t="n">
        <f aca="false">IF(OR(ISBLANK(AI58),ISBLANK(AH58)),"",(AI58-AH58)*CN58-M58)</f>
        <v>0.021857563662975</v>
      </c>
      <c r="BJ58" s="0" t="n">
        <f aca="false">IF(ISBLANK(AV58),"",AV58-M58)</f>
        <v>0.17134307040199</v>
      </c>
      <c r="BM58" s="0" t="n">
        <f aca="false">IF(OR(ISBLANK(O58),ISBLANK(N58)),"",ABS((O58-N58)*CN58-M58))</f>
        <v>0.224404591042755</v>
      </c>
      <c r="BN58" s="3" t="n">
        <f aca="false">IF(OR(ISBLANK(X58),ISBLANK(V58)),"",ABS((X58-V58)*CN58-M58))</f>
        <v>0.17678360326407</v>
      </c>
      <c r="BO58" s="3" t="n">
        <f aca="false">IF(OR(ISBLANK(X58),ISBLANK(W58)),"",ABS((X58-W58)*CN58-M58))</f>
        <v>0.17678360326407</v>
      </c>
      <c r="BP58" s="3" t="n">
        <f aca="false">IF(OR(ISBLANK(Y58),ISBLANK(V58)),"",ABS((Y58-V58)*CN58-M58))</f>
        <v>0.130106279753093</v>
      </c>
      <c r="BQ58" s="3" t="n">
        <f aca="false">IF(OR(ISBLANK(Y58),ISBLANK(W58)),"",ABS((Y58-W58)*CN58-M58))</f>
        <v>0.130106279753093</v>
      </c>
      <c r="BR58" s="3" t="n">
        <f aca="false">IF(OR(ISBLANK(AA58),ISBLANK(Z58)),"",ABS((AA58-Z58)*CN58-M58))</f>
        <v>0.482263251197206</v>
      </c>
      <c r="BS58" s="3" t="n">
        <f aca="false">IF(OR(ISBLANK(AC58),ISBLANK(AB58)),"",ABS((AC58-AB58)*CN58-M58))</f>
        <v>0.455493233636167</v>
      </c>
      <c r="BT58" s="3" t="n">
        <f aca="false">IF(OR(ISBLANK(AE58),ISBLANK(Z58)),"",ABS((AE58-Z58)*CN58-M58))</f>
        <v>0.0380498879691415</v>
      </c>
      <c r="BU58" s="3" t="n">
        <f aca="false">IF(OR(ISBLANK(AF58),ISBLANK(AB58)),"",ABS((AF58-AB58)*CN58-M58))</f>
        <v>0.0534920775499228</v>
      </c>
      <c r="BV58" s="3" t="n">
        <f aca="false">IF(OR(ISBLANK(AG58),ISBLANK(AD58)),"",ABS((AG58-AD58)*CN58-M58))</f>
        <v>0.013835019576492</v>
      </c>
      <c r="BW58" s="0" t="n">
        <f aca="false">IF(OR(ISBLANK(AI58),ISBLANK(AH58)),"",ABS((AI58-AH58)*CN58-M58))</f>
        <v>0.021857563662975</v>
      </c>
      <c r="BX58" s="0" t="n">
        <f aca="false">IF(ISBLANK(AV58),"",ABS(AV58-M58))</f>
        <v>0.17134307040199</v>
      </c>
      <c r="CA58" s="0" t="n">
        <f aca="false">IF(OR(ISBLANK(O58),ISBLANK(N58)),"",((O58-N58)*CN58-M58)^2)</f>
        <v>0.0503574204810661</v>
      </c>
      <c r="CB58" s="3" t="n">
        <f aca="false">IF(OR(ISBLANK(X58),ISBLANK(V58)),"",ABS((X58-V58)*CN58-M58)^2)</f>
        <v>0.031252442383028</v>
      </c>
      <c r="CC58" s="3" t="n">
        <f aca="false">IF(OR(ISBLANK(X58),ISBLANK(W58)),"",ABS((X58-W58)*CN58-M58)^2)</f>
        <v>0.031252442383028</v>
      </c>
      <c r="CD58" s="3" t="n">
        <f aca="false">IF(OR(ISBLANK(Y58),ISBLANK(V58)),"",ABS((Y58-V58)*CN58-M58)^2)</f>
        <v>0.0169276440311901</v>
      </c>
      <c r="CE58" s="3" t="n">
        <f aca="false">IF(OR(ISBLANK(Y58),ISBLANK(W58)),"",ABS((Y58-W58)*CN58-M58)^2)</f>
        <v>0.0169276440311901</v>
      </c>
      <c r="CF58" s="3" t="n">
        <f aca="false">IF(OR(ISBLANK(AA58),ISBLANK(Z58)),"",ABS((AA58-Z58)*CN58-M58)^2)</f>
        <v>0.232577843455299</v>
      </c>
      <c r="CG58" s="3" t="n">
        <f aca="false">IF(OR(ISBLANK(AC58),ISBLANK(AB58)),"",ABS((AC58-AB58)*CN58-M58)^2)</f>
        <v>0.207474085888332</v>
      </c>
      <c r="CH58" s="3" t="n">
        <f aca="false">IF(OR(ISBLANK(AE58),ISBLANK(Z58)),"",ABS((AE58-Z58)*CN58-M58)^2)</f>
        <v>0.00144779397446422</v>
      </c>
      <c r="CI58" s="3" t="n">
        <f aca="false">IF(OR(ISBLANK(AF58),ISBLANK(AB58)),"",ABS((AF58-AB58)*CN58-M58)^2)</f>
        <v>0.00286140236060695</v>
      </c>
      <c r="CJ58" s="3" t="n">
        <f aca="false">IF(OR(ISBLANK(AG58),ISBLANK(AD58)),"",ABS((AG58-AD58)*CN58-M58)^2)</f>
        <v>0.000191407766681918</v>
      </c>
      <c r="CK58" s="0" t="n">
        <f aca="false">IF(OR(ISBLANK(AI58),ISBLANK(AH58)),"",((AI58-AH58)*CN58-M58)^2)</f>
        <v>0.000477753089281004</v>
      </c>
      <c r="CL58" s="0" t="n">
        <f aca="false">IF(ISBLANK(AV58),"",(AV58-M58)^2)</f>
        <v>0.0293584477747813</v>
      </c>
      <c r="CN58" s="0" t="n">
        <v>27.211386245988</v>
      </c>
    </row>
    <row r="59" customFormat="false" ht="12.8" hidden="false" customHeight="false" outlineLevel="0" collapsed="false">
      <c r="A59" s="1" t="s">
        <v>121</v>
      </c>
      <c r="B59" s="0" t="n">
        <v>15</v>
      </c>
      <c r="C59" s="0" t="n">
        <v>4</v>
      </c>
      <c r="D59" s="0" t="n">
        <f aca="false">B59-C59</f>
        <v>11</v>
      </c>
      <c r="E59" s="0" t="s">
        <v>47</v>
      </c>
      <c r="F59" s="0" t="n">
        <v>2</v>
      </c>
      <c r="G59" s="0" t="n">
        <v>13</v>
      </c>
      <c r="H59" s="0" t="s">
        <v>122</v>
      </c>
      <c r="I59" s="0" t="n">
        <v>2</v>
      </c>
      <c r="L59" s="0" t="s">
        <v>69</v>
      </c>
      <c r="M59" s="0" t="n">
        <v>3.34</v>
      </c>
      <c r="N59" s="0" t="n">
        <v>-77.3932531688</v>
      </c>
      <c r="O59" s="0" t="n">
        <v>-77.2882760076036</v>
      </c>
      <c r="P59" s="0" t="s">
        <v>52</v>
      </c>
      <c r="Q59" s="0" t="n">
        <f aca="false">=IF(ISBLANK(AV59),"",AV59)</f>
        <v>3.34444236778295</v>
      </c>
      <c r="R59" s="0" t="n">
        <v>1</v>
      </c>
      <c r="S59" s="0" t="n">
        <v>1</v>
      </c>
      <c r="T59" s="0" t="n">
        <v>1</v>
      </c>
      <c r="V59" s="0" t="n">
        <v>-77.4296454</v>
      </c>
      <c r="W59" s="0" t="n">
        <v>-77.4296454</v>
      </c>
      <c r="X59" s="0" t="n">
        <v>-77.3153675</v>
      </c>
      <c r="Y59" s="0" t="n">
        <v>-77.31229629</v>
      </c>
      <c r="Z59" s="0" t="n">
        <v>-77.42924296</v>
      </c>
      <c r="AA59" s="0" t="n">
        <v>-77.30179379</v>
      </c>
      <c r="AB59" s="0" t="n">
        <v>-77.52487876</v>
      </c>
      <c r="AC59" s="0" t="n">
        <v>-77.36014786</v>
      </c>
      <c r="AD59" s="0" t="n">
        <v>-77.65715774</v>
      </c>
      <c r="AE59" s="0" t="n">
        <v>-77.31573752</v>
      </c>
      <c r="AF59" s="0" t="n">
        <v>-77.42508281</v>
      </c>
      <c r="AG59" s="0" t="n">
        <v>-77.53780194</v>
      </c>
      <c r="AH59" s="0" t="n">
        <v>-77.6553354074442</v>
      </c>
      <c r="AI59" s="0" t="n">
        <v>-77.53620136</v>
      </c>
      <c r="AK59" s="0" t="n">
        <f aca="false">IF(OR(ISBLANK(O59),ISBLANK(N59)),"",(O59-N59)*CN59)</f>
        <v>2.85657408032264</v>
      </c>
      <c r="AL59" s="0" t="n">
        <f aca="false">IF(OR(ISBLANK(X59),ISBLANK(V59)),"",(X59-V59)*CN59)</f>
        <v>3.10966007628052</v>
      </c>
      <c r="AM59" s="3" t="n">
        <f aca="false">IF(OR(ISBLANK(X59),ISBLANK(W59)),"",(X59-W59)*CN59)</f>
        <v>3.10966007628052</v>
      </c>
      <c r="AN59" s="3" t="n">
        <f aca="false">IF(OR(ISBLANK(Y59),ISBLANK(V59)),"",(Y59-V59)*CN59)</f>
        <v>3.19323195783272</v>
      </c>
      <c r="AO59" s="3" t="n">
        <f aca="false">IF(OR(ISBLANK(Y59),ISBLANK(W59)),"",(Y59-W59)*CN59)</f>
        <v>3.19323195783272</v>
      </c>
      <c r="AP59" s="3" t="n">
        <f aca="false">IF(OR(ISBLANK(AA59),ISBLANK(Z59)),"",(AA59-Z59)*CN59)</f>
        <v>3.46806859160035</v>
      </c>
      <c r="AQ59" s="3" t="n">
        <f aca="false">IF(OR(ISBLANK(AC59),ISBLANK(AB59)),"",(AC59-AB59)*CN59)</f>
        <v>4.48255614654948</v>
      </c>
      <c r="AR59" s="3" t="n">
        <f aca="false">IF(OR(ISBLANK(AE59),ISBLANK(Z59)),"",(AE59-Z59)*CN59)</f>
        <v>3.08864036886074</v>
      </c>
      <c r="AS59" s="3" t="n">
        <f aca="false">IF(OR(ISBLANK(AF59),ISBLANK(AB59)),"",(AF59-AB59)*CN59)</f>
        <v>2.71558614123533</v>
      </c>
      <c r="AT59" s="3" t="n">
        <f aca="false">IF(OR(ISBLANK(AG59),ISBLANK(AD59)),"",(AG59-AD59)*CN59)</f>
        <v>3.24783677449912</v>
      </c>
      <c r="AU59" s="0" t="n">
        <f aca="false">=IF(OR(ISBLANK(AI59),ISBLANK(AH59)),"",(AI59-AH59)*CN59)</f>
        <v>3.24180258005176</v>
      </c>
      <c r="AV59" s="0" t="n">
        <v>3.34444236778295</v>
      </c>
      <c r="AY59" s="0" t="n">
        <f aca="false">IF(OR(ISBLANK(O59),ISBLANK(N59)),"",(O59-N59)*CN59-M59)</f>
        <v>-0.483425919677365</v>
      </c>
      <c r="AZ59" s="0" t="n">
        <f aca="false">IF(OR(ISBLANK(X59),ISBLANK(V59)),"",(X59-V59)*CN59-M59)</f>
        <v>-0.23033992371948</v>
      </c>
      <c r="BA59" s="3" t="n">
        <f aca="false">IF(OR(ISBLANK(X59),ISBLANK(W59)),"",(X59-W59)*CN59-M59)</f>
        <v>-0.23033992371948</v>
      </c>
      <c r="BB59" s="3" t="n">
        <f aca="false">IF(OR(ISBLANK(Y59),ISBLANK(V59)),"",(Y59-V59)*CN59-M59)</f>
        <v>-0.146768042167281</v>
      </c>
      <c r="BC59" s="3" t="n">
        <f aca="false">IF(OR(ISBLANK(Y59),ISBLANK(W59)),"",(Y59-W59)*CN59-M59)</f>
        <v>-0.146768042167281</v>
      </c>
      <c r="BD59" s="3" t="n">
        <f aca="false">IF(OR(ISBLANK(AA59),ISBLANK(Z59)),"",(AA59-Z59)*CN59-M59)</f>
        <v>0.128068591600351</v>
      </c>
      <c r="BE59" s="3" t="n">
        <f aca="false">IF(OR(ISBLANK(AC59),ISBLANK(AB59)),"",(AC59-AB59)*CN59-M59)</f>
        <v>1.14255614654948</v>
      </c>
      <c r="BF59" s="3" t="n">
        <f aca="false">IF(OR(ISBLANK(AE59),ISBLANK(Z59)),"",(AE59-Z59)*CN59-M59)</f>
        <v>-0.251359631139258</v>
      </c>
      <c r="BG59" s="3" t="n">
        <f aca="false">IF(OR(ISBLANK(AF59),ISBLANK(AB59)),"",(AF59-AB59)*CN59-M59)</f>
        <v>-0.624413858764674</v>
      </c>
      <c r="BH59" s="3" t="n">
        <f aca="false">IF(OR(ISBLANK(AG59),ISBLANK(AD59)),"",(AG59-AD59)*CN59-M59)</f>
        <v>-0.0921632255008844</v>
      </c>
      <c r="BI59" s="0" t="n">
        <f aca="false">IF(OR(ISBLANK(AI59),ISBLANK(AH59)),"",(AI59-AH59)*CN59-M59)</f>
        <v>-0.0981974199482445</v>
      </c>
      <c r="BJ59" s="0" t="n">
        <f aca="false">IF(ISBLANK(AV59),"",AV59-M59)</f>
        <v>0.00444236778294993</v>
      </c>
      <c r="BM59" s="0" t="n">
        <f aca="false">IF(OR(ISBLANK(O59),ISBLANK(N59)),"",ABS((O59-N59)*CN59-M59))</f>
        <v>0.483425919677365</v>
      </c>
      <c r="BN59" s="0" t="n">
        <f aca="false">IF(OR(ISBLANK(X59),ISBLANK(V59)),"",ABS((X59-V59)*CN59-M59))</f>
        <v>0.23033992371948</v>
      </c>
      <c r="BO59" s="3" t="n">
        <f aca="false">IF(OR(ISBLANK(X59),ISBLANK(W59)),"",ABS((X59-W59)*CN59-M59))</f>
        <v>0.23033992371948</v>
      </c>
      <c r="BP59" s="3" t="n">
        <f aca="false">IF(OR(ISBLANK(Y59),ISBLANK(V59)),"",ABS((Y59-V59)*CN59-M59))</f>
        <v>0.146768042167281</v>
      </c>
      <c r="BQ59" s="3" t="n">
        <f aca="false">IF(OR(ISBLANK(Y59),ISBLANK(W59)),"",ABS((Y59-W59)*CN59-M59))</f>
        <v>0.146768042167281</v>
      </c>
      <c r="BR59" s="3" t="n">
        <f aca="false">IF(OR(ISBLANK(AA59),ISBLANK(Z59)),"",ABS((AA59-Z59)*CN59-M59))</f>
        <v>0.128068591600351</v>
      </c>
      <c r="BS59" s="3" t="n">
        <f aca="false">IF(OR(ISBLANK(AC59),ISBLANK(AB59)),"",ABS((AC59-AB59)*CN59-M59))</f>
        <v>1.14255614654948</v>
      </c>
      <c r="BT59" s="3" t="n">
        <f aca="false">IF(OR(ISBLANK(AE59),ISBLANK(Z59)),"",ABS((AE59-Z59)*CN59-M59))</f>
        <v>0.251359631139258</v>
      </c>
      <c r="BU59" s="3" t="n">
        <f aca="false">IF(OR(ISBLANK(AF59),ISBLANK(AB59)),"",ABS((AF59-AB59)*CN59-M59))</f>
        <v>0.624413858764674</v>
      </c>
      <c r="BV59" s="3" t="n">
        <f aca="false">IF(OR(ISBLANK(AG59),ISBLANK(AD59)),"",ABS((AG59-AD59)*CN59-M59))</f>
        <v>0.0921632255008844</v>
      </c>
      <c r="BW59" s="0" t="n">
        <f aca="false">IF(OR(ISBLANK(AI59),ISBLANK(AH59)),"",ABS((AI59-AH59)*CN59-M59))</f>
        <v>0.0981974199482445</v>
      </c>
      <c r="BX59" s="0" t="n">
        <f aca="false">IF(ISBLANK(AV59),"",ABS(AV59-M59))</f>
        <v>0.00444236778294993</v>
      </c>
      <c r="CA59" s="0" t="n">
        <f aca="false">IF(OR(ISBLANK(O59),ISBLANK(N59)),"",((O59-N59)*CN59-M59)^2)</f>
        <v>0.233700619815906</v>
      </c>
      <c r="CB59" s="0" t="n">
        <f aca="false">IF(OR(ISBLANK(X59),ISBLANK(V59)),"",ABS((X59-V59)*CN59-M59)^2)</f>
        <v>0.0530564804590958</v>
      </c>
      <c r="CC59" s="3" t="n">
        <f aca="false">IF(OR(ISBLANK(X59),ISBLANK(W59)),"",ABS((X59-W59)*CN59-M59)^2)</f>
        <v>0.0530564804590958</v>
      </c>
      <c r="CD59" s="3" t="n">
        <f aca="false">IF(OR(ISBLANK(Y59),ISBLANK(V59)),"",ABS((Y59-V59)*CN59-M59)^2)</f>
        <v>0.0215408582016166</v>
      </c>
      <c r="CE59" s="3" t="n">
        <f aca="false">IF(OR(ISBLANK(Y59),ISBLANK(W59)),"",ABS((Y59-W59)*CN59-M59)^2)</f>
        <v>0.0215408582016166</v>
      </c>
      <c r="CF59" s="3" t="n">
        <f aca="false">IF(OR(ISBLANK(AA59),ISBLANK(Z59)),"",ABS((AA59-Z59)*CN59-M59)^2)</f>
        <v>0.0164015641544974</v>
      </c>
      <c r="CG59" s="3" t="n">
        <f aca="false">IF(OR(ISBLANK(AC59),ISBLANK(AB59)),"",ABS((AC59-AB59)*CN59-M59)^2)</f>
        <v>1.30543454801799</v>
      </c>
      <c r="CH59" s="3" t="n">
        <f aca="false">IF(OR(ISBLANK(AE59),ISBLANK(Z59)),"",ABS((AE59-Z59)*CN59-M59)^2)</f>
        <v>0.0631816641664637</v>
      </c>
      <c r="CI59" s="3" t="n">
        <f aca="false">IF(OR(ISBLANK(AF59),ISBLANK(AB59)),"",ABS((AF59-AB59)*CN59-M59)^2)</f>
        <v>0.38989266701739</v>
      </c>
      <c r="CJ59" s="3" t="n">
        <f aca="false">IF(OR(ISBLANK(AG59),ISBLANK(AD59)),"",ABS((AG59-AD59)*CN59-M59)^2)</f>
        <v>0.00849406013472687</v>
      </c>
      <c r="CK59" s="0" t="n">
        <f aca="false">IF(OR(ISBLANK(AI59),ISBLANK(AH59)),"",((AI59-AH59)*CN59-M59)^2)</f>
        <v>0.00964273328449189</v>
      </c>
      <c r="CL59" s="0" t="n">
        <f aca="false">IF(ISBLANK(AV59),"",(AV59-M59)^2)</f>
        <v>1.97346315189915E-005</v>
      </c>
      <c r="CN59" s="0" t="n">
        <v>27.211386245988</v>
      </c>
    </row>
    <row r="60" customFormat="false" ht="12.8" hidden="false" customHeight="false" outlineLevel="0" collapsed="false">
      <c r="A60" s="1"/>
      <c r="B60" s="0" t="n">
        <v>15</v>
      </c>
      <c r="C60" s="0" t="n">
        <v>4</v>
      </c>
      <c r="D60" s="0" t="n">
        <f aca="false">B60-C60</f>
        <v>11</v>
      </c>
      <c r="E60" s="0" t="s">
        <v>47</v>
      </c>
      <c r="F60" s="0" t="n">
        <v>2</v>
      </c>
      <c r="G60" s="0" t="n">
        <v>13</v>
      </c>
      <c r="H60" s="0" t="s">
        <v>122</v>
      </c>
      <c r="I60" s="0" t="n">
        <v>2</v>
      </c>
      <c r="L60" s="0" t="s">
        <v>83</v>
      </c>
      <c r="M60" s="0" t="n">
        <v>4.8</v>
      </c>
      <c r="N60" s="0" t="n">
        <v>-77.3932531688</v>
      </c>
      <c r="O60" s="0" t="n">
        <v>-77.2215414191865</v>
      </c>
      <c r="P60" s="0" t="s">
        <v>52</v>
      </c>
      <c r="Q60" s="0" t="n">
        <f aca="false">=IF(ISBLANK(AV60),"",AV60)</f>
        <v>5.11677466967717</v>
      </c>
      <c r="R60" s="0" t="n">
        <v>2</v>
      </c>
      <c r="S60" s="0" t="n">
        <v>1</v>
      </c>
      <c r="T60" s="0" t="n">
        <v>1</v>
      </c>
      <c r="V60" s="0" t="n">
        <v>-77.4296454</v>
      </c>
      <c r="W60" s="0" t="n">
        <v>-77.4296454</v>
      </c>
      <c r="X60" s="0" t="n">
        <v>-77.23785253</v>
      </c>
      <c r="Y60" s="0" t="n">
        <v>-77.24814561</v>
      </c>
      <c r="Z60" s="0" t="n">
        <v>-77.42924296</v>
      </c>
      <c r="AA60" s="0" t="n">
        <v>-77.22070299</v>
      </c>
      <c r="AB60" s="0" t="n">
        <v>-77.52487876</v>
      </c>
      <c r="AC60" s="0" t="n">
        <v>-77.30749137</v>
      </c>
      <c r="AD60" s="0" t="n">
        <v>-77.65715774</v>
      </c>
      <c r="AE60" s="0" t="n">
        <v>-77.27517679</v>
      </c>
      <c r="AF60" s="0" t="n">
        <v>-77.36552256</v>
      </c>
      <c r="AG60" s="0" t="n">
        <v>-77.48653948</v>
      </c>
      <c r="AH60" s="0" t="n">
        <v>-77.6553354074442</v>
      </c>
      <c r="AI60" s="0" t="n">
        <v>-77.48373814</v>
      </c>
      <c r="AK60" s="0" t="n">
        <f aca="false">IF(OR(ISBLANK(O60),ISBLANK(N60)),"",(O60-N60)*CN60)</f>
        <v>4.67251474170753</v>
      </c>
      <c r="AL60" s="0" t="n">
        <f aca="false">IF(OR(ISBLANK(X60),ISBLANK(V60)),"",(X60-V60)*CN60)</f>
        <v>5.21894986479658</v>
      </c>
      <c r="AM60" s="3" t="n">
        <f aca="false">IF(OR(ISBLANK(X60),ISBLANK(W60)),"",(X60-W60)*CN60)</f>
        <v>5.21894986479658</v>
      </c>
      <c r="AN60" s="3" t="n">
        <f aca="false">IF(OR(ISBLANK(Y60),ISBLANK(V60)),"",(Y60-V60)*CN60)</f>
        <v>4.93886088925581</v>
      </c>
      <c r="AO60" s="3" t="n">
        <f aca="false">IF(OR(ISBLANK(Y60),ISBLANK(W60)),"",(Y60-W60)*CN60)</f>
        <v>4.93886088925581</v>
      </c>
      <c r="AP60" s="3" t="n">
        <f aca="false">IF(OR(ISBLANK(AA60),ISBLANK(Z60)),"",(AA60-Z60)*CN60)</f>
        <v>5.67466167139647</v>
      </c>
      <c r="AQ60" s="3" t="n">
        <f aca="false">IF(OR(ISBLANK(AC60),ISBLANK(AB60)),"",(AC60-AB60)*CN60)</f>
        <v>5.91541223429759</v>
      </c>
      <c r="AR60" s="3" t="n">
        <f aca="false">IF(OR(ISBLANK(AE60),ISBLANK(Z60)),"",(AE60-Z60)*CN60)</f>
        <v>4.19235405930986</v>
      </c>
      <c r="AS60" s="3" t="n">
        <f aca="false">IF(OR(ISBLANK(AF60),ISBLANK(AB60)),"",(AF60-AB60)*CN60)</f>
        <v>4.33630310889304</v>
      </c>
      <c r="AT60" s="3" t="n">
        <f aca="false">IF(OR(ISBLANK(AG60),ISBLANK(AD60)),"",(AG60-AD60)*CN60)</f>
        <v>4.64275937347834</v>
      </c>
      <c r="AU60" s="0" t="n">
        <f aca="false">=IF(OR(ISBLANK(AI60),ISBLANK(AH60)),"",(AI60-AH60)*CN60)</f>
        <v>4.66939952318019</v>
      </c>
      <c r="AV60" s="0" t="n">
        <v>5.11677466967717</v>
      </c>
      <c r="AY60" s="0" t="n">
        <f aca="false">IF(OR(ISBLANK(O60),ISBLANK(N60)),"",(O60-N60)*CN60-M60)</f>
        <v>-0.127485258292468</v>
      </c>
      <c r="AZ60" s="0" t="n">
        <f aca="false">IF(OR(ISBLANK(X60),ISBLANK(V60)),"",(X60-V60)*CN60-M60)</f>
        <v>0.418949864796577</v>
      </c>
      <c r="BA60" s="3" t="n">
        <f aca="false">IF(OR(ISBLANK(X60),ISBLANK(W60)),"",(X60-W60)*CN60-M60)</f>
        <v>0.418949864796577</v>
      </c>
      <c r="BB60" s="3" t="n">
        <f aca="false">IF(OR(ISBLANK(Y60),ISBLANK(V60)),"",(Y60-V60)*CN60-M60)</f>
        <v>0.138860889255811</v>
      </c>
      <c r="BC60" s="3" t="n">
        <f aca="false">IF(OR(ISBLANK(Y60),ISBLANK(W60)),"",(Y60-W60)*CN60-M60)</f>
        <v>0.138860889255811</v>
      </c>
      <c r="BD60" s="3" t="n">
        <f aca="false">IF(OR(ISBLANK(AA60),ISBLANK(Z60)),"",(AA60-Z60)*CN60-M60)</f>
        <v>0.87466167139647</v>
      </c>
      <c r="BE60" s="3" t="n">
        <f aca="false">IF(OR(ISBLANK(AC60),ISBLANK(AB60)),"",(AC60-AB60)*CN60-M60)</f>
        <v>1.11541223429759</v>
      </c>
      <c r="BF60" s="3" t="n">
        <f aca="false">IF(OR(ISBLANK(AE60),ISBLANK(Z60)),"",(AE60-Z60)*CN60-M60)</f>
        <v>-0.607645940690142</v>
      </c>
      <c r="BG60" s="3" t="n">
        <f aca="false">IF(OR(ISBLANK(AF60),ISBLANK(AB60)),"",(AF60-AB60)*CN60-M60)</f>
        <v>-0.463696891106956</v>
      </c>
      <c r="BH60" s="3" t="n">
        <f aca="false">IF(OR(ISBLANK(AG60),ISBLANK(AD60)),"",(AG60-AD60)*CN60-M60)</f>
        <v>-0.157240626521658</v>
      </c>
      <c r="BI60" s="0" t="n">
        <f aca="false">IF(OR(ISBLANK(AI60),ISBLANK(AH60)),"",(AI60-AH60)*CN60-M60)</f>
        <v>-0.130600476819811</v>
      </c>
      <c r="BJ60" s="0" t="n">
        <f aca="false">IF(ISBLANK(AV60),"",AV60-M60)</f>
        <v>0.31677466967717</v>
      </c>
      <c r="BM60" s="0" t="n">
        <f aca="false">IF(OR(ISBLANK(O60),ISBLANK(N60)),"",ABS((O60-N60)*CN60-M60))</f>
        <v>0.127485258292468</v>
      </c>
      <c r="BN60" s="0" t="n">
        <f aca="false">IF(OR(ISBLANK(X60),ISBLANK(V60)),"",ABS((X60-V60)*CN60-M60))</f>
        <v>0.418949864796577</v>
      </c>
      <c r="BO60" s="3" t="n">
        <f aca="false">IF(OR(ISBLANK(X60),ISBLANK(W60)),"",ABS((X60-W60)*CN60-M60))</f>
        <v>0.418949864796577</v>
      </c>
      <c r="BP60" s="3" t="n">
        <f aca="false">IF(OR(ISBLANK(Y60),ISBLANK(V60)),"",ABS((Y60-V60)*CN60-M60))</f>
        <v>0.138860889255811</v>
      </c>
      <c r="BQ60" s="3" t="n">
        <f aca="false">IF(OR(ISBLANK(Y60),ISBLANK(W60)),"",ABS((Y60-W60)*CN60-M60))</f>
        <v>0.138860889255811</v>
      </c>
      <c r="BR60" s="3" t="n">
        <f aca="false">IF(OR(ISBLANK(AA60),ISBLANK(Z60)),"",ABS((AA60-Z60)*CN60-M60))</f>
        <v>0.87466167139647</v>
      </c>
      <c r="BS60" s="3" t="n">
        <f aca="false">IF(OR(ISBLANK(AC60),ISBLANK(AB60)),"",ABS((AC60-AB60)*CN60-M60))</f>
        <v>1.11541223429759</v>
      </c>
      <c r="BT60" s="3" t="n">
        <f aca="false">IF(OR(ISBLANK(AE60),ISBLANK(Z60)),"",ABS((AE60-Z60)*CN60-M60))</f>
        <v>0.607645940690142</v>
      </c>
      <c r="BU60" s="3" t="n">
        <f aca="false">IF(OR(ISBLANK(AF60),ISBLANK(AB60)),"",ABS((AF60-AB60)*CN60-M60))</f>
        <v>0.463696891106956</v>
      </c>
      <c r="BV60" s="3" t="n">
        <f aca="false">IF(OR(ISBLANK(AG60),ISBLANK(AD60)),"",ABS((AG60-AD60)*CN60-M60))</f>
        <v>0.157240626521658</v>
      </c>
      <c r="BW60" s="0" t="n">
        <f aca="false">IF(OR(ISBLANK(AI60),ISBLANK(AH60)),"",ABS((AI60-AH60)*CN60-M60))</f>
        <v>0.130600476819811</v>
      </c>
      <c r="BX60" s="0" t="n">
        <f aca="false">IF(ISBLANK(AV60),"",ABS(AV60-M60))</f>
        <v>0.31677466967717</v>
      </c>
      <c r="CA60" s="0" t="n">
        <f aca="false">IF(OR(ISBLANK(O60),ISBLANK(N60)),"",((O60-N60)*CN60-M60)^2)</f>
        <v>0.0162524910818974</v>
      </c>
      <c r="CB60" s="0" t="n">
        <f aca="false">IF(OR(ISBLANK(X60),ISBLANK(V60)),"",ABS((X60-V60)*CN60-M60)^2)</f>
        <v>0.17551898921307</v>
      </c>
      <c r="CC60" s="3" t="n">
        <f aca="false">IF(OR(ISBLANK(X60),ISBLANK(W60)),"",ABS((X60-W60)*CN60-M60)^2)</f>
        <v>0.17551898921307</v>
      </c>
      <c r="CD60" s="3" t="n">
        <f aca="false">IF(OR(ISBLANK(Y60),ISBLANK(V60)),"",ABS((Y60-V60)*CN60-M60)^2)</f>
        <v>0.0192823465649147</v>
      </c>
      <c r="CE60" s="3" t="n">
        <f aca="false">IF(OR(ISBLANK(Y60),ISBLANK(W60)),"",ABS((Y60-W60)*CN60-M60)^2)</f>
        <v>0.0192823465649147</v>
      </c>
      <c r="CF60" s="3" t="n">
        <f aca="false">IF(OR(ISBLANK(AA60),ISBLANK(Z60)),"",ABS((AA60-Z60)*CN60-M60)^2)</f>
        <v>0.765033039410066</v>
      </c>
      <c r="CG60" s="3" t="n">
        <f aca="false">IF(OR(ISBLANK(AC60),ISBLANK(AB60)),"",ABS((AC60-AB60)*CN60-M60)^2)</f>
        <v>1.24414445242074</v>
      </c>
      <c r="CH60" s="3" t="n">
        <f aca="false">IF(OR(ISBLANK(AE60),ISBLANK(Z60)),"",ABS((AE60-Z60)*CN60-M60)^2)</f>
        <v>0.369233589237207</v>
      </c>
      <c r="CI60" s="3" t="n">
        <f aca="false">IF(OR(ISBLANK(AF60),ISBLANK(AB60)),"",ABS((AF60-AB60)*CN60-M60)^2)</f>
        <v>0.215014806822256</v>
      </c>
      <c r="CJ60" s="3" t="n">
        <f aca="false">IF(OR(ISBLANK(AG60),ISBLANK(AD60)),"",ABS((AG60-AD60)*CN60-M60)^2)</f>
        <v>0.0247246146289237</v>
      </c>
      <c r="CK60" s="0" t="n">
        <f aca="false">IF(OR(ISBLANK(AI60),ISBLANK(AH60)),"",((AI60-AH60)*CN60-M60)^2)</f>
        <v>0.0170564845455619</v>
      </c>
      <c r="CL60" s="0" t="n">
        <f aca="false">IF(ISBLANK(AV60),"",(AV60-M60)^2)</f>
        <v>0.10034619134908</v>
      </c>
      <c r="CN60" s="0" t="n">
        <v>27.211386245988</v>
      </c>
    </row>
    <row r="61" customFormat="false" ht="12.8" hidden="false" customHeight="false" outlineLevel="0" collapsed="false">
      <c r="A61" s="1" t="s">
        <v>123</v>
      </c>
      <c r="B61" s="0" t="n">
        <v>9</v>
      </c>
      <c r="C61" s="0" t="n">
        <v>2</v>
      </c>
      <c r="D61" s="0" t="n">
        <f aca="false">B61-C61</f>
        <v>7</v>
      </c>
      <c r="E61" s="0" t="s">
        <v>47</v>
      </c>
      <c r="F61" s="0" t="n">
        <v>1</v>
      </c>
      <c r="G61" s="0" t="n">
        <v>13</v>
      </c>
      <c r="H61" s="0" t="s">
        <v>124</v>
      </c>
      <c r="I61" s="0" t="n">
        <v>2</v>
      </c>
      <c r="L61" s="0" t="s">
        <v>51</v>
      </c>
      <c r="M61" s="0" t="n">
        <v>5.79</v>
      </c>
      <c r="N61" s="0" t="n">
        <v>-39.5616579225</v>
      </c>
      <c r="O61" s="0" t="n">
        <v>-39.3660948036714</v>
      </c>
      <c r="P61" s="0" t="s">
        <v>52</v>
      </c>
      <c r="Q61" s="0" t="n">
        <f aca="false">=IF(ISBLANK(AV61),"",AV61)</f>
        <v>6.4753130479357</v>
      </c>
      <c r="R61" s="0" t="n">
        <v>1</v>
      </c>
      <c r="S61" s="0" t="n">
        <v>1</v>
      </c>
      <c r="T61" s="0" t="n">
        <v>1</v>
      </c>
      <c r="V61" s="0" t="n">
        <v>-39.59014465</v>
      </c>
      <c r="W61" s="0" t="n">
        <v>-39.59014465</v>
      </c>
      <c r="X61" s="0" t="n">
        <v>-39.35672996</v>
      </c>
      <c r="Y61" s="0" t="n">
        <v>-39.39014594</v>
      </c>
      <c r="Z61" s="0" t="n">
        <v>-39.58998847</v>
      </c>
      <c r="AA61" s="0" t="n">
        <v>-39.33989132</v>
      </c>
      <c r="AB61" s="0" t="n">
        <v>-39.65691577</v>
      </c>
      <c r="AC61" s="0" t="n">
        <v>-39.41283203</v>
      </c>
      <c r="AD61" s="0" t="n">
        <v>-39.71640455</v>
      </c>
      <c r="AE61" s="0" t="n">
        <v>-39.39029496</v>
      </c>
      <c r="AF61" s="0" t="n">
        <v>-39.43523744</v>
      </c>
      <c r="AG61" s="0" t="n">
        <v>-39.50456001</v>
      </c>
      <c r="AH61" s="0" t="n">
        <v>-39.7151833556434</v>
      </c>
      <c r="AI61" s="0" t="n">
        <v>-39.50342238</v>
      </c>
      <c r="AK61" s="0" t="n">
        <f aca="false">IF(OR(ISBLANK(O61),ISBLANK(N61)),"",(O61-N61)*CN61)</f>
        <v>5.32154356191494</v>
      </c>
      <c r="AL61" s="3" t="n">
        <f aca="false">IF(OR(ISBLANK(X61),ISBLANK(V61)),"",(X61-V61)*CN61)</f>
        <v>6.35153728507746</v>
      </c>
      <c r="AM61" s="3" t="n">
        <f aca="false">IF(OR(ISBLANK(X61),ISBLANK(W61)),"",(X61-W61)*CN61)</f>
        <v>6.35153728507746</v>
      </c>
      <c r="AN61" s="3" t="n">
        <f aca="false">IF(OR(ISBLANK(Y61),ISBLANK(V61)),"",(Y61-V61)*CN61)</f>
        <v>5.44224214650942</v>
      </c>
      <c r="AO61" s="3" t="n">
        <f aca="false">IF(OR(ISBLANK(Y61),ISBLANK(W61)),"",(Y61-W61)*CN61)</f>
        <v>5.44224214650942</v>
      </c>
      <c r="AP61" s="3" t="n">
        <f aca="false">IF(OR(ISBLANK(AA61),ISBLANK(Z61)),"",(AA61-Z61)*CN61)</f>
        <v>6.80549014767085</v>
      </c>
      <c r="AQ61" s="3" t="n">
        <f aca="false">IF(OR(ISBLANK(AC61),ISBLANK(AB61)),"",(AC61-AB61)*CN61)</f>
        <v>6.64185692550533</v>
      </c>
      <c r="AR61" s="3" t="n">
        <f aca="false">IF(OR(ISBLANK(AE61),ISBLANK(Z61)),"",(AE61-Z61)*CN61)</f>
        <v>5.43393723142715</v>
      </c>
      <c r="AS61" s="3" t="n">
        <f aca="false">IF(OR(ISBLANK(AF61),ISBLANK(AB61)),"",(AF61-AB61)*CN61)</f>
        <v>6.03217465999548</v>
      </c>
      <c r="AT61" s="3" t="n">
        <f aca="false">IF(OR(ISBLANK(AG61),ISBLANK(AD61)),"",(AG61-AD61)*CN61)</f>
        <v>5.76458360204369</v>
      </c>
      <c r="AU61" s="0" t="n">
        <f aca="false">=IF(OR(ISBLANK(AI61),ISBLANK(AH61)),"",(AI61-AH61)*CN61)</f>
        <v>5.76230970005964</v>
      </c>
      <c r="AV61" s="0" t="n">
        <v>6.4753130479357</v>
      </c>
      <c r="AY61" s="0" t="n">
        <f aca="false">IF(OR(ISBLANK(O61),ISBLANK(N61)),"",(O61-N61)*CN61-M61)</f>
        <v>-0.468456438085056</v>
      </c>
      <c r="AZ61" s="3" t="n">
        <f aca="false">IF(OR(ISBLANK(X61),ISBLANK(V61)),"",(X61-V61)*CN61-M61)</f>
        <v>0.561537285077457</v>
      </c>
      <c r="BA61" s="3" t="n">
        <f aca="false">IF(OR(ISBLANK(X61),ISBLANK(W61)),"",(X61-W61)*CN61-M61)</f>
        <v>0.561537285077457</v>
      </c>
      <c r="BB61" s="3" t="n">
        <f aca="false">IF(OR(ISBLANK(Y61),ISBLANK(V61)),"",(Y61-V61)*CN61-M61)</f>
        <v>-0.347757853490585</v>
      </c>
      <c r="BC61" s="3" t="n">
        <f aca="false">IF(OR(ISBLANK(Y61),ISBLANK(W61)),"",(Y61-W61)*CN61-M61)</f>
        <v>-0.347757853490585</v>
      </c>
      <c r="BD61" s="3" t="n">
        <f aca="false">IF(OR(ISBLANK(AA61),ISBLANK(Z61)),"",(AA61-Z61)*CN61-M61)</f>
        <v>1.01549014767085</v>
      </c>
      <c r="BE61" s="3" t="n">
        <f aca="false">IF(OR(ISBLANK(AC61),ISBLANK(AB61)),"",(AC61-AB61)*CN61-M61)</f>
        <v>0.851856925505329</v>
      </c>
      <c r="BF61" s="3" t="n">
        <f aca="false">IF(OR(ISBLANK(AE61),ISBLANK(Z61)),"",(AE61-Z61)*CN61-M61)</f>
        <v>-0.356062768572851</v>
      </c>
      <c r="BG61" s="3" t="n">
        <f aca="false">IF(OR(ISBLANK(AF61),ISBLANK(AB61)),"",(AF61-AB61)*CN61-M61)</f>
        <v>0.242174659995481</v>
      </c>
      <c r="BH61" s="3" t="n">
        <f aca="false">IF(OR(ISBLANK(AG61),ISBLANK(AD61)),"",(AG61-AD61)*CN61-M61)</f>
        <v>-0.0254163979563105</v>
      </c>
      <c r="BI61" s="0" t="n">
        <f aca="false">IF(OR(ISBLANK(AI61),ISBLANK(AH61)),"",(AI61-AH61)*CN61-M61)</f>
        <v>-0.0276902999403603</v>
      </c>
      <c r="BJ61" s="0" t="n">
        <f aca="false">IF(ISBLANK(AV61),"",AV61-M61)</f>
        <v>0.6853130479357</v>
      </c>
      <c r="BM61" s="0" t="n">
        <f aca="false">IF(OR(ISBLANK(O61),ISBLANK(N61)),"",ABS((O61-N61)*CN61-M61))</f>
        <v>0.468456438085056</v>
      </c>
      <c r="BN61" s="3" t="n">
        <f aca="false">IF(OR(ISBLANK(X61),ISBLANK(V61)),"",ABS((X61-V61)*CN61-M61))</f>
        <v>0.561537285077457</v>
      </c>
      <c r="BO61" s="3" t="n">
        <f aca="false">IF(OR(ISBLANK(X61),ISBLANK(W61)),"",ABS((X61-W61)*CN61-M61))</f>
        <v>0.561537285077457</v>
      </c>
      <c r="BP61" s="3" t="n">
        <f aca="false">IF(OR(ISBLANK(Y61),ISBLANK(V61)),"",ABS((Y61-V61)*CN61-M61))</f>
        <v>0.347757853490585</v>
      </c>
      <c r="BQ61" s="3" t="n">
        <f aca="false">IF(OR(ISBLANK(Y61),ISBLANK(W61)),"",ABS((Y61-W61)*CN61-M61))</f>
        <v>0.347757853490585</v>
      </c>
      <c r="BR61" s="3" t="n">
        <f aca="false">IF(OR(ISBLANK(AA61),ISBLANK(Z61)),"",ABS((AA61-Z61)*CN61-M61))</f>
        <v>1.01549014767085</v>
      </c>
      <c r="BS61" s="3" t="n">
        <f aca="false">IF(OR(ISBLANK(AC61),ISBLANK(AB61)),"",ABS((AC61-AB61)*CN61-M61))</f>
        <v>0.851856925505329</v>
      </c>
      <c r="BT61" s="3" t="n">
        <f aca="false">IF(OR(ISBLANK(AE61),ISBLANK(Z61)),"",ABS((AE61-Z61)*CN61-M61))</f>
        <v>0.356062768572851</v>
      </c>
      <c r="BU61" s="3" t="n">
        <f aca="false">IF(OR(ISBLANK(AF61),ISBLANK(AB61)),"",ABS((AF61-AB61)*CN61-M61))</f>
        <v>0.242174659995481</v>
      </c>
      <c r="BV61" s="3" t="n">
        <f aca="false">IF(OR(ISBLANK(AG61),ISBLANK(AD61)),"",ABS((AG61-AD61)*CN61-M61))</f>
        <v>0.0254163979563105</v>
      </c>
      <c r="BW61" s="0" t="n">
        <f aca="false">IF(OR(ISBLANK(AI61),ISBLANK(AH61)),"",ABS((AI61-AH61)*CN61-M61))</f>
        <v>0.0276902999403603</v>
      </c>
      <c r="BX61" s="0" t="n">
        <f aca="false">IF(ISBLANK(AV61),"",ABS(AV61-M61))</f>
        <v>0.6853130479357</v>
      </c>
      <c r="CA61" s="0" t="n">
        <f aca="false">IF(OR(ISBLANK(O61),ISBLANK(N61)),"",((O61-N61)*CN61-M61)^2)</f>
        <v>0.219451434383338</v>
      </c>
      <c r="CB61" s="3" t="n">
        <f aca="false">IF(OR(ISBLANK(X61),ISBLANK(V61)),"",ABS((X61-V61)*CN61-M61)^2)</f>
        <v>0.315324122532161</v>
      </c>
      <c r="CC61" s="3" t="n">
        <f aca="false">IF(OR(ISBLANK(X61),ISBLANK(W61)),"",ABS((X61-W61)*CN61-M61)^2)</f>
        <v>0.315324122532161</v>
      </c>
      <c r="CD61" s="3" t="n">
        <f aca="false">IF(OR(ISBLANK(Y61),ISBLANK(V61)),"",ABS((Y61-V61)*CN61-M61)^2)</f>
        <v>0.120935524664379</v>
      </c>
      <c r="CE61" s="3" t="n">
        <f aca="false">IF(OR(ISBLANK(Y61),ISBLANK(W61)),"",ABS((Y61-W61)*CN61-M61)^2)</f>
        <v>0.120935524664379</v>
      </c>
      <c r="CF61" s="3" t="n">
        <f aca="false">IF(OR(ISBLANK(AA61),ISBLANK(Z61)),"",ABS((AA61-Z61)*CN61-M61)^2)</f>
        <v>1.03122024001657</v>
      </c>
      <c r="CG61" s="3" t="n">
        <f aca="false">IF(OR(ISBLANK(AC61),ISBLANK(AB61)),"",ABS((AC61-AB61)*CN61-M61)^2)</f>
        <v>0.725660221531392</v>
      </c>
      <c r="CH61" s="3" t="n">
        <f aca="false">IF(OR(ISBLANK(AE61),ISBLANK(Z61)),"",ABS((AE61-Z61)*CN61-M61)^2)</f>
        <v>0.126780695163764</v>
      </c>
      <c r="CI61" s="3" t="n">
        <f aca="false">IF(OR(ISBLANK(AF61),ISBLANK(AB61)),"",ABS((AF61-AB61)*CN61-M61)^2)</f>
        <v>0.0586485659439267</v>
      </c>
      <c r="CJ61" s="3" t="n">
        <f aca="false">IF(OR(ISBLANK(AG61),ISBLANK(AD61)),"",ABS((AG61-AD61)*CN61-M61)^2)</f>
        <v>0.000645993285073542</v>
      </c>
      <c r="CK61" s="0" t="n">
        <f aca="false">IF(OR(ISBLANK(AI61),ISBLANK(AH61)),"",((AI61-AH61)*CN61-M61)^2)</f>
        <v>0.000766752710787119</v>
      </c>
      <c r="CL61" s="0" t="n">
        <f aca="false">IF(ISBLANK(AV61),"",(AV61-M61)^2)</f>
        <v>0.469653973670919</v>
      </c>
      <c r="CN61" s="0" t="n">
        <v>27.211386245988</v>
      </c>
    </row>
    <row r="62" customFormat="false" ht="12.8" hidden="false" customHeight="false" outlineLevel="0" collapsed="false">
      <c r="A62" s="1" t="s">
        <v>125</v>
      </c>
      <c r="B62" s="0" t="n">
        <v>13</v>
      </c>
      <c r="C62" s="0" t="n">
        <v>4</v>
      </c>
      <c r="D62" s="0" t="n">
        <f aca="false">B62-C62</f>
        <v>9</v>
      </c>
      <c r="E62" s="0" t="s">
        <v>47</v>
      </c>
      <c r="F62" s="0" t="n">
        <v>2</v>
      </c>
      <c r="G62" s="0" t="n">
        <v>13</v>
      </c>
      <c r="H62" s="0" t="s">
        <v>116</v>
      </c>
      <c r="I62" s="0" t="n">
        <v>2</v>
      </c>
      <c r="L62" s="0" t="s">
        <v>51</v>
      </c>
      <c r="M62" s="0" t="n">
        <v>1.38</v>
      </c>
      <c r="N62" s="0" t="n">
        <v>-92.2006529941</v>
      </c>
      <c r="O62" s="0" t="n">
        <v>-92.1955816551025</v>
      </c>
      <c r="P62" s="0" t="s">
        <v>52</v>
      </c>
      <c r="Q62" s="0" t="n">
        <f aca="false">=IF(ISBLANK(AV62),"",AV62)</f>
        <v>1.07475939259754</v>
      </c>
      <c r="R62" s="0" t="n">
        <v>12</v>
      </c>
      <c r="S62" s="0" t="n">
        <v>1</v>
      </c>
      <c r="T62" s="0" t="n">
        <v>0</v>
      </c>
      <c r="V62" s="0" t="n">
        <v>-92.24946431</v>
      </c>
      <c r="W62" s="0" t="n">
        <v>-92.24946431</v>
      </c>
      <c r="X62" s="0" t="n">
        <v>-92.22695076</v>
      </c>
      <c r="Y62" s="0" t="n">
        <v>-92.23255917</v>
      </c>
      <c r="Z62" s="0" t="n">
        <v>-92.24878209</v>
      </c>
      <c r="AA62" s="0" t="n">
        <v>-92.20735124</v>
      </c>
      <c r="AB62" s="0" t="n">
        <v>-92.36032557</v>
      </c>
      <c r="AC62" s="0" t="n">
        <v>-92.28301483</v>
      </c>
      <c r="AD62" s="0" t="n">
        <v>-92.46981886</v>
      </c>
      <c r="AE62" s="0" t="n">
        <v>-92.23535454</v>
      </c>
      <c r="AF62" s="0" t="n">
        <v>-92.35836966</v>
      </c>
      <c r="AG62" s="0" t="n">
        <v>-92.43283188</v>
      </c>
      <c r="AH62" s="0" t="n">
        <v>-92.4658618629387</v>
      </c>
      <c r="AI62" s="0" t="n">
        <v>-92.42972039</v>
      </c>
      <c r="AK62" s="0" t="n">
        <f aca="false">IF(OR(ISBLANK(O62),ISBLANK(N62)),"",(O62-N62)*CN62)</f>
        <v>0.137998164245203</v>
      </c>
      <c r="AL62" s="0" t="n">
        <f aca="false">IF(OR(ISBLANK(X62),ISBLANK(V62)),"",(X62-V62)*CN62)</f>
        <v>0.612624904818345</v>
      </c>
      <c r="AM62" s="3" t="n">
        <f aca="false">IF(OR(ISBLANK(X62),ISBLANK(W62)),"",(X62-W62)*CN62)</f>
        <v>0.612624904818345</v>
      </c>
      <c r="AN62" s="3" t="n">
        <f aca="false">IF(OR(ISBLANK(Y62),ISBLANK(V62)),"",(Y62-V62)*CN62)</f>
        <v>0.460012294082272</v>
      </c>
      <c r="AO62" s="3" t="n">
        <f aca="false">IF(OR(ISBLANK(Y62),ISBLANK(W62)),"",(Y62-W62)*CN62)</f>
        <v>0.460012294082272</v>
      </c>
      <c r="AP62" s="3" t="n">
        <f aca="false">IF(OR(ISBLANK(AA62),ISBLANK(Z62)),"",(AA62-Z62)*CN62)</f>
        <v>1.12739086184991</v>
      </c>
      <c r="AQ62" s="3" t="n">
        <f aca="false">IF(OR(ISBLANK(AC62),ISBLANK(AB62)),"",(AC62-AB62)*CN62)</f>
        <v>2.10373240710319</v>
      </c>
      <c r="AR62" s="3" t="n">
        <f aca="false">IF(OR(ISBLANK(AE62),ISBLANK(Z62)),"",(AE62-Z62)*CN62)</f>
        <v>0.365382249387396</v>
      </c>
      <c r="AS62" s="3" t="n">
        <f aca="false">IF(OR(ISBLANK(AF62),ISBLANK(AB62)),"",(AF62-AB62)*CN62)</f>
        <v>0.0532230224725703</v>
      </c>
      <c r="AT62" s="3" t="n">
        <f aca="false">IF(OR(ISBLANK(AG62),ISBLANK(AD62)),"",(AG62-AD62)*CN62)</f>
        <v>1.00646699885288</v>
      </c>
      <c r="AU62" s="0" t="n">
        <f aca="false">=IF(OR(ISBLANK(AI62),ISBLANK(AH62)),"",(AI62-AH62)*CN62)</f>
        <v>0.983459579633755</v>
      </c>
      <c r="AV62" s="0" t="n">
        <v>1.07475939259754</v>
      </c>
      <c r="AY62" s="0" t="n">
        <f aca="false">IF(OR(ISBLANK(O62),ISBLANK(N62)),"",(O62-N62)*CN62-M62)</f>
        <v>-1.2420018357548</v>
      </c>
      <c r="AZ62" s="0" t="n">
        <f aca="false">IF(OR(ISBLANK(X62),ISBLANK(V62)),"",(X62-V62)*CN62-M62)</f>
        <v>-0.767375095181655</v>
      </c>
      <c r="BA62" s="3" t="n">
        <f aca="false">IF(OR(ISBLANK(X62),ISBLANK(W62)),"",(X62-W62)*CN62-M62)</f>
        <v>-0.767375095181655</v>
      </c>
      <c r="BB62" s="3" t="n">
        <f aca="false">IF(OR(ISBLANK(Y62),ISBLANK(V62)),"",(Y62-V62)*CN62-M62)</f>
        <v>-0.919987705917728</v>
      </c>
      <c r="BC62" s="3" t="n">
        <f aca="false">IF(OR(ISBLANK(Y62),ISBLANK(W62)),"",(Y62-W62)*CN62-M62)</f>
        <v>-0.919987705917728</v>
      </c>
      <c r="BD62" s="3" t="n">
        <f aca="false">IF(OR(ISBLANK(AA62),ISBLANK(Z62)),"",(AA62-Z62)*CN62-M62)</f>
        <v>-0.252609138150087</v>
      </c>
      <c r="BE62" s="3" t="n">
        <f aca="false">IF(OR(ISBLANK(AC62),ISBLANK(AB62)),"",(AC62-AB62)*CN62-M62)</f>
        <v>0.723732407103195</v>
      </c>
      <c r="BF62" s="3" t="n">
        <f aca="false">IF(OR(ISBLANK(AE62),ISBLANK(Z62)),"",(AE62-Z62)*CN62-M62)</f>
        <v>-1.0146177506126</v>
      </c>
      <c r="BG62" s="3" t="n">
        <f aca="false">IF(OR(ISBLANK(AF62),ISBLANK(AB62)),"",(AF62-AB62)*CN62-M62)</f>
        <v>-1.32677697752743</v>
      </c>
      <c r="BH62" s="3" t="n">
        <f aca="false">IF(OR(ISBLANK(AG62),ISBLANK(AD62)),"",(AG62-AD62)*CN62-M62)</f>
        <v>-0.373533001147125</v>
      </c>
      <c r="BI62" s="0" t="n">
        <f aca="false">IF(OR(ISBLANK(AI62),ISBLANK(AH62)),"",(AI62-AH62)*CN62-M62)</f>
        <v>-0.396540420366245</v>
      </c>
      <c r="BJ62" s="0" t="n">
        <f aca="false">IF(ISBLANK(AV62),"",AV62-M62)</f>
        <v>-0.30524060740246</v>
      </c>
      <c r="BM62" s="0" t="n">
        <f aca="false">IF(OR(ISBLANK(O62),ISBLANK(N62)),"",ABS((O62-N62)*CN62-M62))</f>
        <v>1.2420018357548</v>
      </c>
      <c r="BN62" s="0" t="n">
        <f aca="false">IF(OR(ISBLANK(X62),ISBLANK(V62)),"",ABS((X62-V62)*CN62-M62))</f>
        <v>0.767375095181655</v>
      </c>
      <c r="BO62" s="3" t="n">
        <f aca="false">IF(OR(ISBLANK(X62),ISBLANK(W62)),"",ABS((X62-W62)*CN62-M62))</f>
        <v>0.767375095181655</v>
      </c>
      <c r="BP62" s="3" t="n">
        <f aca="false">IF(OR(ISBLANK(Y62),ISBLANK(V62)),"",ABS((Y62-V62)*CN62-M62))</f>
        <v>0.919987705917728</v>
      </c>
      <c r="BQ62" s="3" t="n">
        <f aca="false">IF(OR(ISBLANK(Y62),ISBLANK(W62)),"",ABS((Y62-W62)*CN62-M62))</f>
        <v>0.919987705917728</v>
      </c>
      <c r="BR62" s="3" t="n">
        <f aca="false">IF(OR(ISBLANK(AA62),ISBLANK(Z62)),"",ABS((AA62-Z62)*CN62-M62))</f>
        <v>0.252609138150087</v>
      </c>
      <c r="BS62" s="3" t="n">
        <f aca="false">IF(OR(ISBLANK(AC62),ISBLANK(AB62)),"",ABS((AC62-AB62)*CN62-M62))</f>
        <v>0.723732407103195</v>
      </c>
      <c r="BT62" s="3" t="n">
        <f aca="false">IF(OR(ISBLANK(AE62),ISBLANK(Z62)),"",ABS((AE62-Z62)*CN62-M62))</f>
        <v>1.0146177506126</v>
      </c>
      <c r="BU62" s="3" t="n">
        <f aca="false">IF(OR(ISBLANK(AF62),ISBLANK(AB62)),"",ABS((AF62-AB62)*CN62-M62))</f>
        <v>1.32677697752743</v>
      </c>
      <c r="BV62" s="3" t="n">
        <f aca="false">IF(OR(ISBLANK(AG62),ISBLANK(AD62)),"",ABS((AG62-AD62)*CN62-M62))</f>
        <v>0.373533001147125</v>
      </c>
      <c r="BW62" s="0" t="n">
        <f aca="false">IF(OR(ISBLANK(AI62),ISBLANK(AH62)),"",ABS((AI62-AH62)*CN62-M62))</f>
        <v>0.396540420366245</v>
      </c>
      <c r="BX62" s="0" t="n">
        <f aca="false">IF(ISBLANK(AV62),"",ABS(AV62-M62))</f>
        <v>0.30524060740246</v>
      </c>
      <c r="CA62" s="0" t="n">
        <f aca="false">IF(OR(ISBLANK(O62),ISBLANK(N62)),"",((O62-N62)*CN62-M62)^2)</f>
        <v>1.54256856001829</v>
      </c>
      <c r="CB62" s="0" t="n">
        <f aca="false">IF(OR(ISBLANK(X62),ISBLANK(V62)),"",ABS((X62-V62)*CN62-M62)^2)</f>
        <v>0.588864536705054</v>
      </c>
      <c r="CC62" s="3" t="n">
        <f aca="false">IF(OR(ISBLANK(X62),ISBLANK(W62)),"",ABS((X62-W62)*CN62-M62)^2)</f>
        <v>0.588864536705054</v>
      </c>
      <c r="CD62" s="3" t="n">
        <f aca="false">IF(OR(ISBLANK(Y62),ISBLANK(V62)),"",ABS((Y62-V62)*CN62-M62)^2)</f>
        <v>0.846377379039765</v>
      </c>
      <c r="CE62" s="3" t="n">
        <f aca="false">IF(OR(ISBLANK(Y62),ISBLANK(W62)),"",ABS((Y62-W62)*CN62-M62)^2)</f>
        <v>0.846377379039765</v>
      </c>
      <c r="CF62" s="3" t="n">
        <f aca="false">IF(OR(ISBLANK(AA62),ISBLANK(Z62)),"",ABS((AA62-Z62)*CN62-M62)^2)</f>
        <v>0.0638113766769299</v>
      </c>
      <c r="CG62" s="3" t="n">
        <f aca="false">IF(OR(ISBLANK(AC62),ISBLANK(AB62)),"",ABS((AC62-AB62)*CN62-M62)^2)</f>
        <v>0.523788597091384</v>
      </c>
      <c r="CH62" s="3" t="n">
        <f aca="false">IF(OR(ISBLANK(AE62),ISBLANK(Z62)),"",ABS((AE62-Z62)*CN62-M62)^2)</f>
        <v>1.02944917985818</v>
      </c>
      <c r="CI62" s="3" t="n">
        <f aca="false">IF(OR(ISBLANK(AF62),ISBLANK(AB62)),"",ABS((AF62-AB62)*CN62-M62)^2)</f>
        <v>1.76033714809682</v>
      </c>
      <c r="CJ62" s="3" t="n">
        <f aca="false">IF(OR(ISBLANK(AG62),ISBLANK(AD62)),"",ABS((AG62-AD62)*CN62-M62)^2)</f>
        <v>0.139526902945978</v>
      </c>
      <c r="CK62" s="0" t="n">
        <f aca="false">IF(OR(ISBLANK(AI62),ISBLANK(AH62)),"",((AI62-AH62)*CN62-M62)^2)</f>
        <v>0.157244304984239</v>
      </c>
      <c r="CL62" s="0" t="n">
        <f aca="false">IF(ISBLANK(AV62),"",(AV62-M62)^2)</f>
        <v>0.0931718284074226</v>
      </c>
      <c r="CN62" s="0" t="n">
        <v>27.211386245988</v>
      </c>
    </row>
    <row r="63" customFormat="false" ht="12.8" hidden="false" customHeight="false" outlineLevel="0" collapsed="false">
      <c r="A63" s="1" t="s">
        <v>126</v>
      </c>
      <c r="B63" s="0" t="n">
        <v>13</v>
      </c>
      <c r="C63" s="0" t="n">
        <v>4</v>
      </c>
      <c r="D63" s="0" t="n">
        <f aca="false">B63-C63</f>
        <v>9</v>
      </c>
      <c r="E63" s="0" t="s">
        <v>47</v>
      </c>
      <c r="F63" s="0" t="n">
        <v>2</v>
      </c>
      <c r="G63" s="0" t="n">
        <v>13</v>
      </c>
      <c r="H63" s="0" t="s">
        <v>116</v>
      </c>
      <c r="I63" s="0" t="n">
        <v>2</v>
      </c>
      <c r="L63" s="0" t="s">
        <v>51</v>
      </c>
      <c r="M63" s="0" t="n">
        <v>3.33</v>
      </c>
      <c r="N63" s="0" t="n">
        <v>-112.264311506</v>
      </c>
      <c r="O63" s="0" t="n">
        <v>-112.18801708837</v>
      </c>
      <c r="P63" s="0" t="s">
        <v>52</v>
      </c>
      <c r="Q63" s="0" t="n">
        <f aca="false">=IF(ISBLANK(AV63),"",AV63)</f>
        <v>3.90206006145937</v>
      </c>
      <c r="R63" s="0" t="n">
        <v>12</v>
      </c>
      <c r="S63" s="0" t="n">
        <v>1</v>
      </c>
      <c r="T63" s="0" t="n">
        <v>0</v>
      </c>
      <c r="V63" s="0" t="n">
        <v>-112.32883797</v>
      </c>
      <c r="W63" s="0" t="n">
        <v>-112.32883797</v>
      </c>
      <c r="X63" s="0" t="n">
        <v>-112.21817573</v>
      </c>
      <c r="Y63" s="0" t="n">
        <v>-112.2395126</v>
      </c>
      <c r="Z63" s="0" t="n">
        <v>-112.32733253</v>
      </c>
      <c r="AA63" s="0" t="n">
        <v>-112.19250414</v>
      </c>
      <c r="AB63" s="0" t="n">
        <v>-112.41070352</v>
      </c>
      <c r="AC63" s="0" t="n">
        <v>-112.28937085</v>
      </c>
      <c r="AD63" s="0" t="n">
        <v>-112.54038799</v>
      </c>
      <c r="AE63" s="0" t="n">
        <v>-112.24422705</v>
      </c>
      <c r="AF63" s="0" t="n">
        <v>-112.35583916</v>
      </c>
      <c r="AG63" s="0" t="n">
        <v>-112.4272237</v>
      </c>
      <c r="AH63" s="0" t="n">
        <v>-112.536126525712</v>
      </c>
      <c r="AI63" s="0" t="n">
        <v>-112.4235918</v>
      </c>
      <c r="AK63" s="0" t="n">
        <f aca="false">IF(OR(ISBLANK(O63),ISBLANK(N63)),"",(O63-N63)*CN63)</f>
        <v>2.07607686654252</v>
      </c>
      <c r="AL63" s="0" t="n">
        <f aca="false">IF(OR(ISBLANK(X63),ISBLANK(V63)),"",(X63-V63)*CN63)</f>
        <v>3.01127295548612</v>
      </c>
      <c r="AM63" s="3" t="n">
        <f aca="false">IF(OR(ISBLANK(X63),ISBLANK(W63)),"",(X63-W63)*CN63)</f>
        <v>3.01127295548612</v>
      </c>
      <c r="AN63" s="3" t="n">
        <f aca="false">IF(OR(ISBLANK(Y63),ISBLANK(V63)),"",(Y63-V63)*CN63)</f>
        <v>2.43066714463572</v>
      </c>
      <c r="AO63" s="3" t="n">
        <f aca="false">IF(OR(ISBLANK(Y63),ISBLANK(W63)),"",(Y63-W63)*CN63)</f>
        <v>2.43066714463572</v>
      </c>
      <c r="AP63" s="3" t="n">
        <f aca="false">IF(OR(ISBLANK(AA63),ISBLANK(Z63)),"",(AA63-Z63)*CN63)</f>
        <v>3.66886739721497</v>
      </c>
      <c r="AQ63" s="3" t="n">
        <f aca="false">IF(OR(ISBLANK(AC63),ISBLANK(AB63)),"",(AC63-AB63)*CN63)</f>
        <v>3.30163014762703</v>
      </c>
      <c r="AR63" s="3" t="n">
        <f aca="false">IF(OR(ISBLANK(AE63),ISBLANK(Z63)),"",(AE63-Z63)*CN63)</f>
        <v>2.26141531543824</v>
      </c>
      <c r="AS63" s="3" t="n">
        <f aca="false">IF(OR(ISBLANK(AF63),ISBLANK(AB63)),"",(AF63-AB63)*CN63)</f>
        <v>1.49293529109883</v>
      </c>
      <c r="AT63" s="3" t="n">
        <f aca="false">IF(OR(ISBLANK(AG63),ISBLANK(AD63)),"",(AG63-AD63)*CN63)</f>
        <v>3.079357204443</v>
      </c>
      <c r="AU63" s="0" t="n">
        <f aca="false">=IF(OR(ISBLANK(AI63),ISBLANK(AH63)),"",(AI63-AH63)*CN63)</f>
        <v>3.06222588743581</v>
      </c>
      <c r="AV63" s="0" t="n">
        <v>3.90206006145937</v>
      </c>
      <c r="AY63" s="0" t="n">
        <f aca="false">IF(OR(ISBLANK(O63),ISBLANK(N63)),"",(O63-N63)*CN63-M63)</f>
        <v>-1.25392313345748</v>
      </c>
      <c r="AZ63" s="0" t="n">
        <f aca="false">IF(OR(ISBLANK(X63),ISBLANK(V63)),"",(X63-V63)*CN63-M63)</f>
        <v>-0.318727044513876</v>
      </c>
      <c r="BA63" s="3" t="n">
        <f aca="false">IF(OR(ISBLANK(X63),ISBLANK(W63)),"",(X63-W63)*CN63-M63)</f>
        <v>-0.318727044513876</v>
      </c>
      <c r="BB63" s="3" t="n">
        <f aca="false">IF(OR(ISBLANK(Y63),ISBLANK(V63)),"",(Y63-V63)*CN63-M63)</f>
        <v>-0.899332855364281</v>
      </c>
      <c r="BC63" s="3" t="n">
        <f aca="false">IF(OR(ISBLANK(Y63),ISBLANK(W63)),"",(Y63-W63)*CN63-M63)</f>
        <v>-0.899332855364281</v>
      </c>
      <c r="BD63" s="3" t="n">
        <f aca="false">IF(OR(ISBLANK(AA63),ISBLANK(Z63)),"",(AA63-Z63)*CN63-M63)</f>
        <v>0.338867397214972</v>
      </c>
      <c r="BE63" s="3" t="n">
        <f aca="false">IF(OR(ISBLANK(AC63),ISBLANK(AB63)),"",(AC63-AB63)*CN63-M63)</f>
        <v>-0.0283698523729714</v>
      </c>
      <c r="BF63" s="3" t="n">
        <f aca="false">IF(OR(ISBLANK(AE63),ISBLANK(Z63)),"",(AE63-Z63)*CN63-M63)</f>
        <v>-1.06858468456176</v>
      </c>
      <c r="BG63" s="3" t="n">
        <f aca="false">IF(OR(ISBLANK(AF63),ISBLANK(AB63)),"",(AF63-AB63)*CN63-M63)</f>
        <v>-1.83706470890117</v>
      </c>
      <c r="BH63" s="3" t="n">
        <f aca="false">IF(OR(ISBLANK(AG63),ISBLANK(AD63)),"",(AG63-AD63)*CN63-M63)</f>
        <v>-0.250642795556995</v>
      </c>
      <c r="BI63" s="0" t="n">
        <f aca="false">IF(OR(ISBLANK(AI63),ISBLANK(AH63)),"",(AI63-AH63)*CN63-M63)</f>
        <v>-0.267774112564187</v>
      </c>
      <c r="BJ63" s="0" t="n">
        <f aca="false">IF(ISBLANK(AV63),"",AV63-M63)</f>
        <v>0.57206006145937</v>
      </c>
      <c r="BM63" s="0" t="n">
        <f aca="false">IF(OR(ISBLANK(O63),ISBLANK(N63)),"",ABS((O63-N63)*CN63-M63))</f>
        <v>1.25392313345748</v>
      </c>
      <c r="BN63" s="0" t="n">
        <f aca="false">IF(OR(ISBLANK(X63),ISBLANK(V63)),"",ABS((X63-V63)*CN63-M63))</f>
        <v>0.318727044513876</v>
      </c>
      <c r="BO63" s="3" t="n">
        <f aca="false">IF(OR(ISBLANK(X63),ISBLANK(W63)),"",ABS((X63-W63)*CN63-M63))</f>
        <v>0.318727044513876</v>
      </c>
      <c r="BP63" s="3" t="n">
        <f aca="false">IF(OR(ISBLANK(Y63),ISBLANK(V63)),"",ABS((Y63-V63)*CN63-M63))</f>
        <v>0.899332855364281</v>
      </c>
      <c r="BQ63" s="3" t="n">
        <f aca="false">IF(OR(ISBLANK(Y63),ISBLANK(W63)),"",ABS((Y63-W63)*CN63-M63))</f>
        <v>0.899332855364281</v>
      </c>
      <c r="BR63" s="3" t="n">
        <f aca="false">IF(OR(ISBLANK(AA63),ISBLANK(Z63)),"",ABS((AA63-Z63)*CN63-M63))</f>
        <v>0.338867397214972</v>
      </c>
      <c r="BS63" s="3" t="n">
        <f aca="false">IF(OR(ISBLANK(AC63),ISBLANK(AB63)),"",ABS((AC63-AB63)*CN63-M63))</f>
        <v>0.0283698523729714</v>
      </c>
      <c r="BT63" s="3" t="n">
        <f aca="false">IF(OR(ISBLANK(AE63),ISBLANK(Z63)),"",ABS((AE63-Z63)*CN63-M63))</f>
        <v>1.06858468456176</v>
      </c>
      <c r="BU63" s="3" t="n">
        <f aca="false">IF(OR(ISBLANK(AF63),ISBLANK(AB63)),"",ABS((AF63-AB63)*CN63-M63))</f>
        <v>1.83706470890117</v>
      </c>
      <c r="BV63" s="3" t="n">
        <f aca="false">IF(OR(ISBLANK(AG63),ISBLANK(AD63)),"",ABS((AG63-AD63)*CN63-M63))</f>
        <v>0.250642795556995</v>
      </c>
      <c r="BW63" s="0" t="n">
        <f aca="false">IF(OR(ISBLANK(AI63),ISBLANK(AH63)),"",ABS((AI63-AH63)*CN63-M63))</f>
        <v>0.267774112564187</v>
      </c>
      <c r="BX63" s="0" t="n">
        <f aca="false">IF(ISBLANK(AV63),"",ABS(AV63-M63))</f>
        <v>0.57206006145937</v>
      </c>
      <c r="CA63" s="0" t="n">
        <f aca="false">IF(OR(ISBLANK(O63),ISBLANK(N63)),"",((O63-N63)*CN63-M63)^2)</f>
        <v>1.57232322461983</v>
      </c>
      <c r="CB63" s="0" t="n">
        <f aca="false">IF(OR(ISBLANK(X63),ISBLANK(V63)),"",ABS((X63-V63)*CN63-M63)^2)</f>
        <v>0.10158692890455</v>
      </c>
      <c r="CC63" s="3" t="n">
        <f aca="false">IF(OR(ISBLANK(X63),ISBLANK(W63)),"",ABS((X63-W63)*CN63-M63)^2)</f>
        <v>0.10158692890455</v>
      </c>
      <c r="CD63" s="3" t="n">
        <f aca="false">IF(OR(ISBLANK(Y63),ISBLANK(V63)),"",ABS((Y63-V63)*CN63-M63)^2)</f>
        <v>0.808799584737672</v>
      </c>
      <c r="CE63" s="3" t="n">
        <f aca="false">IF(OR(ISBLANK(Y63),ISBLANK(W63)),"",ABS((Y63-W63)*CN63-M63)^2)</f>
        <v>0.808799584737672</v>
      </c>
      <c r="CF63" s="3" t="n">
        <f aca="false">IF(OR(ISBLANK(AA63),ISBLANK(Z63)),"",ABS((AA63-Z63)*CN63-M63)^2)</f>
        <v>0.11483111289525</v>
      </c>
      <c r="CG63" s="3" t="n">
        <f aca="false">IF(OR(ISBLANK(AC63),ISBLANK(AB63)),"",ABS((AC63-AB63)*CN63-M63)^2)</f>
        <v>0.000804848523664191</v>
      </c>
      <c r="CH63" s="3" t="n">
        <f aca="false">IF(OR(ISBLANK(AE63),ISBLANK(Z63)),"",ABS((AE63-Z63)*CN63-M63)^2)</f>
        <v>1.14187322807995</v>
      </c>
      <c r="CI63" s="3" t="n">
        <f aca="false">IF(OR(ISBLANK(AF63),ISBLANK(AB63)),"",ABS((AF63-AB63)*CN63-M63)^2)</f>
        <v>3.37480674469013</v>
      </c>
      <c r="CJ63" s="3" t="n">
        <f aca="false">IF(OR(ISBLANK(AG63),ISBLANK(AD63)),"",ABS((AG63-AD63)*CN63-M63)^2)</f>
        <v>0.0628218109646258</v>
      </c>
      <c r="CK63" s="0" t="n">
        <f aca="false">IF(OR(ISBLANK(AI63),ISBLANK(AH63)),"",((AI63-AH63)*CN63-M63)^2)</f>
        <v>0.0717029753595377</v>
      </c>
      <c r="CL63" s="0" t="n">
        <f aca="false">IF(ISBLANK(AV63),"",(AV63-M63)^2)</f>
        <v>0.327252713916898</v>
      </c>
      <c r="CN63" s="0" t="n">
        <v>27.211386245988</v>
      </c>
    </row>
    <row r="64" customFormat="false" ht="12.8" hidden="false" customHeight="false" outlineLevel="0" collapsed="false">
      <c r="A64" s="1"/>
      <c r="B64" s="0" t="n">
        <v>13</v>
      </c>
      <c r="C64" s="0" t="n">
        <v>4</v>
      </c>
      <c r="D64" s="0" t="n">
        <f aca="false">B64-C64</f>
        <v>9</v>
      </c>
      <c r="E64" s="0" t="s">
        <v>47</v>
      </c>
      <c r="F64" s="0" t="n">
        <v>2</v>
      </c>
      <c r="G64" s="0" t="n">
        <v>13</v>
      </c>
      <c r="H64" s="0" t="s">
        <v>127</v>
      </c>
      <c r="I64" s="0" t="n">
        <v>2</v>
      </c>
      <c r="L64" s="0" t="s">
        <v>51</v>
      </c>
      <c r="M64" s="0" t="n">
        <v>5.89</v>
      </c>
      <c r="N64" s="0" t="n">
        <v>-112.264311506</v>
      </c>
      <c r="O64" s="0" t="n">
        <v>-112.02506121838</v>
      </c>
      <c r="P64" s="0" t="s">
        <v>52</v>
      </c>
      <c r="Q64" s="0" t="n">
        <f aca="false">=IF(ISBLANK(AV64),"",AV64)</f>
        <v>7.81292693583763</v>
      </c>
      <c r="R64" s="0" t="n">
        <v>3</v>
      </c>
      <c r="S64" s="0" t="n">
        <v>1</v>
      </c>
      <c r="T64" s="0" t="n">
        <v>3</v>
      </c>
      <c r="V64" s="0" t="n">
        <v>-112.32883797</v>
      </c>
      <c r="W64" s="0" t="n">
        <v>-112.32883797</v>
      </c>
      <c r="X64" s="0" t="n">
        <v>-112.04371103</v>
      </c>
      <c r="Y64" s="0" t="n">
        <v>-112.13680639</v>
      </c>
      <c r="Z64" s="0" t="n">
        <v>-112.32733253</v>
      </c>
      <c r="AA64" s="0" t="n">
        <v>-112.01900664</v>
      </c>
      <c r="AB64" s="0" t="n">
        <v>-112.41070352</v>
      </c>
      <c r="AC64" s="0" t="n">
        <v>-112.18675236</v>
      </c>
      <c r="AD64" s="0" t="n">
        <v>-112.54038799</v>
      </c>
      <c r="AE64" s="0" t="n">
        <v>-112.09282835</v>
      </c>
      <c r="AF64" s="0" t="n">
        <v>-112.22229418</v>
      </c>
      <c r="AG64" s="0" t="n">
        <v>-112.30992344</v>
      </c>
      <c r="AH64" s="0" t="n">
        <v>-112.536126525712</v>
      </c>
      <c r="AI64" s="0" t="n">
        <v>-112.293770511798</v>
      </c>
      <c r="AK64" s="0" t="n">
        <f aca="false">IF(OR(ISBLANK(O64),ISBLANK(N64)),"",(O64-N64)*CN64)</f>
        <v>6.51033198589142</v>
      </c>
      <c r="AL64" s="0" t="n">
        <f aca="false">IF(OR(ISBLANK(X64),ISBLANK(V64)),"",(X64-V64)*CN64)</f>
        <v>7.75869929347659</v>
      </c>
      <c r="AM64" s="3" t="n">
        <f aca="false">IF(OR(ISBLANK(X64),ISBLANK(W64)),"",(X64-W64)*CN64)</f>
        <v>7.75869929347659</v>
      </c>
      <c r="AN64" s="3" t="n">
        <f aca="false">IF(OR(ISBLANK(Y64),ISBLANK(V64)),"",(Y64-V64)*CN64)</f>
        <v>5.22544549480711</v>
      </c>
      <c r="AO64" s="3" t="n">
        <f aca="false">IF(OR(ISBLANK(Y64),ISBLANK(W64)),"",(Y64-W64)*CN64)</f>
        <v>5.22544549480711</v>
      </c>
      <c r="AP64" s="3" t="n">
        <f aca="false">IF(OR(ISBLANK(AA64),ISBLANK(Z64)),"",(AA64-Z64)*CN64)</f>
        <v>8.38997488242818</v>
      </c>
      <c r="AQ64" s="3" t="n">
        <f aca="false">IF(OR(ISBLANK(AC64),ISBLANK(AB64)),"",(AC64-AB64)*CN64)</f>
        <v>6.09402151499702</v>
      </c>
      <c r="AR64" s="3" t="n">
        <f aca="false">IF(OR(ISBLANK(AE64),ISBLANK(Z64)),"",(AE64-Z64)*CN64)</f>
        <v>6.38118381827874</v>
      </c>
      <c r="AS64" s="3" t="n">
        <f aca="false">IF(OR(ISBLANK(AF64),ISBLANK(AB64)),"",(AF64-AB64)*CN64)</f>
        <v>5.12687932309148</v>
      </c>
      <c r="AT64" s="3" t="n">
        <f aca="false">IF(OR(ISBLANK(AG64),ISBLANK(AD64)),"",(AG64-AD64)*CN64)</f>
        <v>6.27125988605764</v>
      </c>
      <c r="AU64" s="0" t="n">
        <f aca="false">=IF(OR(ISBLANK(AI64),ISBLANK(AH64)),"",(AI64-AH64)*CN64)</f>
        <v>6.59484310365203</v>
      </c>
      <c r="AV64" s="0" t="n">
        <v>7.81292693583763</v>
      </c>
      <c r="AY64" s="0" t="n">
        <f aca="false">IF(OR(ISBLANK(O64),ISBLANK(N64)),"",(O64-N64)*CN64-M64)</f>
        <v>0.62033198589142</v>
      </c>
      <c r="AZ64" s="0" t="n">
        <f aca="false">IF(OR(ISBLANK(X64),ISBLANK(V64)),"",(X64-V64)*CN64-M64)</f>
        <v>1.86869929347659</v>
      </c>
      <c r="BA64" s="3" t="n">
        <f aca="false">IF(OR(ISBLANK(X64),ISBLANK(W64)),"",(X64-W64)*CN64-M64)</f>
        <v>1.86869929347659</v>
      </c>
      <c r="BB64" s="3" t="n">
        <f aca="false">IF(OR(ISBLANK(Y64),ISBLANK(V64)),"",(Y64-V64)*CN64-M64)</f>
        <v>-0.664554505192895</v>
      </c>
      <c r="BC64" s="3" t="n">
        <f aca="false">IF(OR(ISBLANK(Y64),ISBLANK(W64)),"",(Y64-W64)*CN64-M64)</f>
        <v>-0.664554505192895</v>
      </c>
      <c r="BD64" s="3" t="n">
        <f aca="false">IF(OR(ISBLANK(AA64),ISBLANK(Z64)),"",(AA64-Z64)*CN64-M64)</f>
        <v>2.49997488242818</v>
      </c>
      <c r="BE64" s="3" t="n">
        <f aca="false">IF(OR(ISBLANK(AC64),ISBLANK(AB64)),"",(AC64-AB64)*CN64-M64)</f>
        <v>0.20402151499702</v>
      </c>
      <c r="BF64" s="3" t="n">
        <f aca="false">IF(OR(ISBLANK(AE64),ISBLANK(Z64)),"",(AE64-Z64)*CN64-M64)</f>
        <v>0.491183818278745</v>
      </c>
      <c r="BG64" s="3" t="n">
        <f aca="false">IF(OR(ISBLANK(AF64),ISBLANK(AB64)),"",(AF64-AB64)*CN64-M64)</f>
        <v>-0.763120676908523</v>
      </c>
      <c r="BH64" s="3" t="n">
        <f aca="false">IF(OR(ISBLANK(AG64),ISBLANK(AD64)),"",(AG64-AD64)*CN64-M64)</f>
        <v>0.381259886057638</v>
      </c>
      <c r="BI64" s="0" t="n">
        <f aca="false">IF(OR(ISBLANK(AI64),ISBLANK(AH64)),"",(AI64-AH64)*CN64-M64)</f>
        <v>0.704843103652034</v>
      </c>
      <c r="BJ64" s="0" t="n">
        <f aca="false">IF(ISBLANK(AV64),"",AV64-M64)</f>
        <v>1.92292693583763</v>
      </c>
      <c r="BM64" s="0" t="n">
        <f aca="false">IF(OR(ISBLANK(O64),ISBLANK(N64)),"",ABS((O64-N64)*CN64-M64))</f>
        <v>0.62033198589142</v>
      </c>
      <c r="BN64" s="0" t="n">
        <f aca="false">IF(OR(ISBLANK(X64),ISBLANK(V64)),"",ABS((X64-V64)*CN64-M64))</f>
        <v>1.86869929347659</v>
      </c>
      <c r="BO64" s="3" t="n">
        <f aca="false">IF(OR(ISBLANK(X64),ISBLANK(W64)),"",ABS((X64-W64)*CN64-M64))</f>
        <v>1.86869929347659</v>
      </c>
      <c r="BP64" s="3" t="n">
        <f aca="false">IF(OR(ISBLANK(Y64),ISBLANK(V64)),"",ABS((Y64-V64)*CN64-M64))</f>
        <v>0.664554505192895</v>
      </c>
      <c r="BQ64" s="3" t="n">
        <f aca="false">IF(OR(ISBLANK(Y64),ISBLANK(W64)),"",ABS((Y64-W64)*CN64-M64))</f>
        <v>0.664554505192895</v>
      </c>
      <c r="BR64" s="3" t="n">
        <f aca="false">IF(OR(ISBLANK(AA64),ISBLANK(Z64)),"",ABS((AA64-Z64)*CN64-M64))</f>
        <v>2.49997488242818</v>
      </c>
      <c r="BS64" s="3" t="n">
        <f aca="false">IF(OR(ISBLANK(AC64),ISBLANK(AB64)),"",ABS((AC64-AB64)*CN64-M64))</f>
        <v>0.20402151499702</v>
      </c>
      <c r="BT64" s="3" t="n">
        <f aca="false">IF(OR(ISBLANK(AE64),ISBLANK(Z64)),"",ABS((AE64-Z64)*CN64-M64))</f>
        <v>0.491183818278745</v>
      </c>
      <c r="BU64" s="3" t="n">
        <f aca="false">IF(OR(ISBLANK(AF64),ISBLANK(AB64)),"",ABS((AF64-AB64)*CN64-M64))</f>
        <v>0.763120676908523</v>
      </c>
      <c r="BV64" s="3" t="n">
        <f aca="false">IF(OR(ISBLANK(AG64),ISBLANK(AD64)),"",ABS((AG64-AD64)*CN64-M64))</f>
        <v>0.381259886057638</v>
      </c>
      <c r="BW64" s="0" t="n">
        <f aca="false">IF(OR(ISBLANK(AI64),ISBLANK(AH64)),"",ABS((AI64-AH64)*CN64-M64))</f>
        <v>0.704843103652034</v>
      </c>
      <c r="BX64" s="0" t="n">
        <f aca="false">IF(ISBLANK(AV64),"",ABS(AV64-M64))</f>
        <v>1.92292693583763</v>
      </c>
      <c r="CA64" s="0" t="n">
        <f aca="false">IF(OR(ISBLANK(O64),ISBLANK(N64)),"",((O64-N64)*CN64-M64)^2)</f>
        <v>0.384811772719993</v>
      </c>
      <c r="CB64" s="0" t="n">
        <f aca="false">IF(OR(ISBLANK(X64),ISBLANK(V64)),"",ABS((X64-V64)*CN64-M64)^2)</f>
        <v>3.49203704943989</v>
      </c>
      <c r="CC64" s="3" t="n">
        <f aca="false">IF(OR(ISBLANK(X64),ISBLANK(W64)),"",ABS((X64-W64)*CN64-M64)^2)</f>
        <v>3.49203704943989</v>
      </c>
      <c r="CD64" s="3" t="n">
        <f aca="false">IF(OR(ISBLANK(Y64),ISBLANK(V64)),"",ABS((Y64-V64)*CN64-M64)^2)</f>
        <v>0.441632690372173</v>
      </c>
      <c r="CE64" s="3" t="n">
        <f aca="false">IF(OR(ISBLANK(Y64),ISBLANK(W64)),"",ABS((Y64-W64)*CN64-M64)^2)</f>
        <v>0.441632690372173</v>
      </c>
      <c r="CF64" s="3" t="n">
        <f aca="false">IF(OR(ISBLANK(AA64),ISBLANK(Z64)),"",ABS((AA64-Z64)*CN64-M64)^2)</f>
        <v>6.24987441277177</v>
      </c>
      <c r="CG64" s="3" t="n">
        <f aca="false">IF(OR(ISBLANK(AC64),ISBLANK(AB64)),"",ABS((AC64-AB64)*CN64-M64)^2)</f>
        <v>0.0416247785816793</v>
      </c>
      <c r="CH64" s="3" t="n">
        <f aca="false">IF(OR(ISBLANK(AE64),ISBLANK(Z64)),"",ABS((AE64-Z64)*CN64-M64)^2)</f>
        <v>0.241261543338887</v>
      </c>
      <c r="CI64" s="3" t="n">
        <f aca="false">IF(OR(ISBLANK(AF64),ISBLANK(AB64)),"",ABS((AF64-AB64)*CN64-M64)^2)</f>
        <v>0.582353167525322</v>
      </c>
      <c r="CJ64" s="3" t="n">
        <f aca="false">IF(OR(ISBLANK(AG64),ISBLANK(AD64)),"",ABS((AG64-AD64)*CN64-M64)^2)</f>
        <v>0.145359100716683</v>
      </c>
      <c r="CK64" s="0" t="n">
        <f aca="false">IF(OR(ISBLANK(AI64),ISBLANK(AH64)),"",((AI64-AH64)*CN64-M64)^2)</f>
        <v>0.496803800765832</v>
      </c>
      <c r="CL64" s="0" t="n">
        <f aca="false">IF(ISBLANK(AV64),"",(AV64-M64)^2)</f>
        <v>3.6976480005699</v>
      </c>
      <c r="CN64" s="0" t="n">
        <v>27.211386245988</v>
      </c>
    </row>
    <row r="65" customFormat="false" ht="12.8" hidden="false" customHeight="false" outlineLevel="0" collapsed="false">
      <c r="A65" s="1" t="s">
        <v>128</v>
      </c>
      <c r="B65" s="0" t="n">
        <v>15</v>
      </c>
      <c r="C65" s="0" t="n">
        <v>4</v>
      </c>
      <c r="D65" s="0" t="n">
        <f aca="false">B65-C65</f>
        <v>11</v>
      </c>
      <c r="E65" s="0" t="s">
        <v>47</v>
      </c>
      <c r="F65" s="0" t="n">
        <v>2</v>
      </c>
      <c r="G65" s="0" t="n">
        <v>13</v>
      </c>
      <c r="H65" s="0" t="s">
        <v>122</v>
      </c>
      <c r="I65" s="0" t="n">
        <v>2</v>
      </c>
      <c r="L65" s="0" t="s">
        <v>69</v>
      </c>
      <c r="M65" s="0" t="n">
        <v>2.12</v>
      </c>
      <c r="N65" s="0" t="n">
        <v>-113.261651526</v>
      </c>
      <c r="O65" s="0" t="n">
        <v>-113.171410939312</v>
      </c>
      <c r="P65" s="0" t="s">
        <v>52</v>
      </c>
      <c r="Q65" s="0" t="n">
        <f aca="false">=IF(ISBLANK(AV65),"",AV65)</f>
        <v>2.50052420039314</v>
      </c>
      <c r="R65" s="0" t="n">
        <v>1</v>
      </c>
      <c r="S65" s="0" t="n">
        <v>1</v>
      </c>
      <c r="T65" s="0" t="n">
        <v>1</v>
      </c>
      <c r="V65" s="0" t="n">
        <v>-113.30944277</v>
      </c>
      <c r="W65" s="0" t="n">
        <v>-113.30944277</v>
      </c>
      <c r="X65" s="0" t="n">
        <v>-113.22726612</v>
      </c>
      <c r="Y65" s="0" t="n">
        <v>-113.23835245</v>
      </c>
      <c r="Z65" s="0" t="n">
        <v>-113.30883146</v>
      </c>
      <c r="AA65" s="0" t="n">
        <v>-113.2063928</v>
      </c>
      <c r="AB65" s="0" t="n">
        <v>-113.43004595</v>
      </c>
      <c r="AC65" s="0" t="n">
        <v>-113.28855396</v>
      </c>
      <c r="AD65" s="0" t="n">
        <v>-113.56695989</v>
      </c>
      <c r="AE65" s="0" t="n">
        <v>-113.23844278</v>
      </c>
      <c r="AF65" s="0" t="n">
        <v>-113.34990138</v>
      </c>
      <c r="AG65" s="0" t="n">
        <v>-113.48617561</v>
      </c>
      <c r="AH65" s="0" t="n">
        <v>-113.563795935064</v>
      </c>
      <c r="AI65" s="0" t="n">
        <v>-113.48192971</v>
      </c>
      <c r="AK65" s="0" t="n">
        <f aca="false">IF(OR(ISBLANK(O65),ISBLANK(N65)),"",(O65-N65)*CN65)</f>
        <v>2.45557145943166</v>
      </c>
      <c r="AL65" s="0" t="n">
        <f aca="false">IF(OR(ISBLANK(X65),ISBLANK(V65)),"",(X65-V65)*CN65)</f>
        <v>2.23614056355159</v>
      </c>
      <c r="AM65" s="3" t="n">
        <f aca="false">IF(OR(ISBLANK(X65),ISBLANK(W65)),"",(X65-W65)*CN65)</f>
        <v>2.23614056355159</v>
      </c>
      <c r="AN65" s="3" t="n">
        <f aca="false">IF(OR(ISBLANK(Y65),ISBLANK(V65)),"",(Y65-V65)*CN65)</f>
        <v>1.93446615587117</v>
      </c>
      <c r="AO65" s="3" t="n">
        <f aca="false">IF(OR(ISBLANK(Y65),ISBLANK(W65)),"",(Y65-W65)*CN65)</f>
        <v>1.93446615587117</v>
      </c>
      <c r="AP65" s="3" t="n">
        <f aca="false">IF(OR(ISBLANK(AA65),ISBLANK(Z65)),"",(AA65-Z65)*CN65)</f>
        <v>2.78749794378117</v>
      </c>
      <c r="AQ65" s="3" t="n">
        <f aca="false">IF(OR(ISBLANK(AC65),ISBLANK(AB65)),"",(AC65-AB65)*CN65)</f>
        <v>3.85019319060324</v>
      </c>
      <c r="AR65" s="3" t="n">
        <f aca="false">IF(OR(ISBLANK(AE65),ISBLANK(Z65)),"",(AE65-Z65)*CN65)</f>
        <v>1.91537355882508</v>
      </c>
      <c r="AS65" s="3" t="n">
        <f aca="false">IF(OR(ISBLANK(AF65),ISBLANK(AB65)),"",(AF65-AB65)*CN65)</f>
        <v>2.18084484978828</v>
      </c>
      <c r="AT65" s="3" t="n">
        <f aca="false">IF(OR(ISBLANK(AG65),ISBLANK(AD65)),"",(AG65-AD65)*CN65)</f>
        <v>2.19825224568413</v>
      </c>
      <c r="AU65" s="0" t="n">
        <f aca="false">=IF(OR(ISBLANK(AI65),ISBLANK(AH65)),"",(AI65-AH65)*CN65)</f>
        <v>2.22769347071722</v>
      </c>
      <c r="AV65" s="0" t="n">
        <v>2.50052420039314</v>
      </c>
      <c r="AY65" s="0" t="n">
        <f aca="false">IF(OR(ISBLANK(O65),ISBLANK(N65)),"",(O65-N65)*CN65-M65)</f>
        <v>0.33557145943166</v>
      </c>
      <c r="AZ65" s="0" t="n">
        <f aca="false">IF(OR(ISBLANK(X65),ISBLANK(V65)),"",(X65-V65)*CN65-M65)</f>
        <v>0.116140563551589</v>
      </c>
      <c r="BA65" s="3" t="n">
        <f aca="false">IF(OR(ISBLANK(X65),ISBLANK(W65)),"",(X65-W65)*CN65-M65)</f>
        <v>0.116140563551589</v>
      </c>
      <c r="BB65" s="3" t="n">
        <f aca="false">IF(OR(ISBLANK(Y65),ISBLANK(V65)),"",(Y65-V65)*CN65-M65)</f>
        <v>-0.185533844128833</v>
      </c>
      <c r="BC65" s="3" t="n">
        <f aca="false">IF(OR(ISBLANK(Y65),ISBLANK(W65)),"",(Y65-W65)*CN65-M65)</f>
        <v>-0.185533844128833</v>
      </c>
      <c r="BD65" s="3" t="n">
        <f aca="false">IF(OR(ISBLANK(AA65),ISBLANK(Z65)),"",(AA65-Z65)*CN65-M65)</f>
        <v>0.667497943781169</v>
      </c>
      <c r="BE65" s="3" t="n">
        <f aca="false">IF(OR(ISBLANK(AC65),ISBLANK(AB65)),"",(AC65-AB65)*CN65-M65)</f>
        <v>1.73019319060324</v>
      </c>
      <c r="BF65" s="3" t="n">
        <f aca="false">IF(OR(ISBLANK(AE65),ISBLANK(Z65)),"",(AE65-Z65)*CN65-M65)</f>
        <v>-0.204626441174925</v>
      </c>
      <c r="BG65" s="3" t="n">
        <f aca="false">IF(OR(ISBLANK(AF65),ISBLANK(AB65)),"",(AF65-AB65)*CN65-M65)</f>
        <v>0.0608448497882801</v>
      </c>
      <c r="BH65" s="3" t="n">
        <f aca="false">IF(OR(ISBLANK(AG65),ISBLANK(AD65)),"",(AG65-AD65)*CN65-M65)</f>
        <v>0.078252245684129</v>
      </c>
      <c r="BI65" s="0" t="n">
        <f aca="false">IF(OR(ISBLANK(AI65),ISBLANK(AH65)),"",(AI65-AH65)*CN65-M65)</f>
        <v>0.107693470717224</v>
      </c>
      <c r="BJ65" s="0" t="n">
        <f aca="false">IF(ISBLANK(AV65),"",AV65-M65)</f>
        <v>0.38052420039314</v>
      </c>
      <c r="BM65" s="0" t="n">
        <f aca="false">IF(OR(ISBLANK(O65),ISBLANK(N65)),"",ABS((O65-N65)*CN65-M65))</f>
        <v>0.33557145943166</v>
      </c>
      <c r="BN65" s="0" t="n">
        <f aca="false">IF(OR(ISBLANK(X65),ISBLANK(V65)),"",ABS((X65-V65)*CN65-M65))</f>
        <v>0.116140563551589</v>
      </c>
      <c r="BO65" s="3" t="n">
        <f aca="false">IF(OR(ISBLANK(X65),ISBLANK(W65)),"",ABS((X65-W65)*CN65-M65))</f>
        <v>0.116140563551589</v>
      </c>
      <c r="BP65" s="3" t="n">
        <f aca="false">IF(OR(ISBLANK(Y65),ISBLANK(V65)),"",ABS((Y65-V65)*CN65-M65))</f>
        <v>0.185533844128833</v>
      </c>
      <c r="BQ65" s="3" t="n">
        <f aca="false">IF(OR(ISBLANK(Y65),ISBLANK(W65)),"",ABS((Y65-W65)*CN65-M65))</f>
        <v>0.185533844128833</v>
      </c>
      <c r="BR65" s="3" t="n">
        <f aca="false">IF(OR(ISBLANK(AA65),ISBLANK(Z65)),"",ABS((AA65-Z65)*CN65-M65))</f>
        <v>0.667497943781169</v>
      </c>
      <c r="BS65" s="3" t="n">
        <f aca="false">IF(OR(ISBLANK(AC65),ISBLANK(AB65)),"",ABS((AC65-AB65)*CN65-M65))</f>
        <v>1.73019319060324</v>
      </c>
      <c r="BT65" s="3" t="n">
        <f aca="false">IF(OR(ISBLANK(AE65),ISBLANK(Z65)),"",ABS((AE65-Z65)*CN65-M65))</f>
        <v>0.204626441174925</v>
      </c>
      <c r="BU65" s="3" t="n">
        <f aca="false">IF(OR(ISBLANK(AF65),ISBLANK(AB65)),"",ABS((AF65-AB65)*CN65-M65))</f>
        <v>0.0608448497882801</v>
      </c>
      <c r="BV65" s="3" t="n">
        <f aca="false">IF(OR(ISBLANK(AG65),ISBLANK(AD65)),"",ABS((AG65-AD65)*CN65-M65))</f>
        <v>0.078252245684129</v>
      </c>
      <c r="BW65" s="0" t="n">
        <f aca="false">IF(OR(ISBLANK(AI65),ISBLANK(AH65)),"",ABS((AI65-AH65)*CN65-M65))</f>
        <v>0.107693470717224</v>
      </c>
      <c r="BX65" s="0" t="n">
        <f aca="false">IF(ISBLANK(AV65),"",ABS(AV65-M65))</f>
        <v>0.38052420039314</v>
      </c>
      <c r="CA65" s="0" t="n">
        <f aca="false">IF(OR(ISBLANK(O65),ISBLANK(N65)),"",((O65-N65)*CN65-M65)^2)</f>
        <v>0.112608204385094</v>
      </c>
      <c r="CB65" s="0" t="n">
        <f aca="false">IF(OR(ISBLANK(X65),ISBLANK(V65)),"",ABS((X65-V65)*CN65-M65)^2)</f>
        <v>0.0134886305020807</v>
      </c>
      <c r="CC65" s="3" t="n">
        <f aca="false">IF(OR(ISBLANK(X65),ISBLANK(W65)),"",ABS((X65-W65)*CN65-M65)^2)</f>
        <v>0.0134886305020807</v>
      </c>
      <c r="CD65" s="3" t="n">
        <f aca="false">IF(OR(ISBLANK(Y65),ISBLANK(V65)),"",ABS((Y65-V65)*CN65-M65)^2)</f>
        <v>0.0344228073172219</v>
      </c>
      <c r="CE65" s="3" t="n">
        <f aca="false">IF(OR(ISBLANK(Y65),ISBLANK(W65)),"",ABS((Y65-W65)*CN65-M65)^2)</f>
        <v>0.0344228073172219</v>
      </c>
      <c r="CF65" s="3" t="n">
        <f aca="false">IF(OR(ISBLANK(AA65),ISBLANK(Z65)),"",ABS((AA65-Z65)*CN65-M65)^2)</f>
        <v>0.445553504952089</v>
      </c>
      <c r="CG65" s="3" t="n">
        <f aca="false">IF(OR(ISBLANK(AC65),ISBLANK(AB65)),"",ABS((AC65-AB65)*CN65-M65)^2)</f>
        <v>2.99356847680983</v>
      </c>
      <c r="CH65" s="3" t="n">
        <f aca="false">IF(OR(ISBLANK(AE65),ISBLANK(Z65)),"",ABS((AE65-Z65)*CN65-M65)^2)</f>
        <v>0.0418719804279151</v>
      </c>
      <c r="CI65" s="3" t="n">
        <f aca="false">IF(OR(ISBLANK(AF65),ISBLANK(AB65)),"",ABS((AF65-AB65)*CN65-M65)^2)</f>
        <v>0.00370209574575837</v>
      </c>
      <c r="CJ65" s="3" t="n">
        <f aca="false">IF(OR(ISBLANK(AG65),ISBLANK(AD65)),"",ABS((AG65-AD65)*CN65-M65)^2)</f>
        <v>0.00612341395460929</v>
      </c>
      <c r="CK65" s="0" t="n">
        <f aca="false">IF(OR(ISBLANK(AI65),ISBLANK(AH65)),"",((AI65-AH65)*CN65-M65)^2)</f>
        <v>0.0115978836351216</v>
      </c>
      <c r="CL65" s="0" t="n">
        <f aca="false">IF(ISBLANK(AV65),"",(AV65-M65)^2)</f>
        <v>0.144798667084838</v>
      </c>
      <c r="CN65" s="0" t="n">
        <v>27.211386245988</v>
      </c>
    </row>
    <row r="66" customFormat="false" ht="12.8" hidden="false" customHeight="false" outlineLevel="0" collapsed="false">
      <c r="A66" s="1"/>
      <c r="B66" s="0" t="n">
        <v>15</v>
      </c>
      <c r="C66" s="0" t="n">
        <v>4</v>
      </c>
      <c r="D66" s="0" t="n">
        <f aca="false">B66-C66</f>
        <v>11</v>
      </c>
      <c r="E66" s="0" t="s">
        <v>47</v>
      </c>
      <c r="F66" s="0" t="n">
        <v>2</v>
      </c>
      <c r="G66" s="0" t="n">
        <v>13</v>
      </c>
      <c r="H66" s="0" t="s">
        <v>129</v>
      </c>
      <c r="I66" s="0" t="n">
        <v>2</v>
      </c>
      <c r="L66" s="0" t="s">
        <v>69</v>
      </c>
      <c r="M66" s="0" t="n">
        <v>5.33</v>
      </c>
      <c r="N66" s="0" t="n">
        <v>-113.261651526</v>
      </c>
      <c r="O66" s="0" t="n">
        <v>-113.047400389107</v>
      </c>
      <c r="P66" s="0" t="s">
        <v>52</v>
      </c>
      <c r="Q66" s="0" t="n">
        <f aca="false">=IF(ISBLANK(AV66),"",AV66)</f>
        <v>6.60477385914484</v>
      </c>
      <c r="R66" s="0" t="n">
        <v>3</v>
      </c>
      <c r="S66" s="0" t="n">
        <v>1</v>
      </c>
      <c r="T66" s="0" t="n">
        <v>2</v>
      </c>
      <c r="V66" s="0" t="n">
        <v>-113.30944277</v>
      </c>
      <c r="W66" s="0" t="n">
        <v>-113.30944277</v>
      </c>
      <c r="X66" s="0" t="n">
        <v>-113.0747661</v>
      </c>
      <c r="Y66" s="0" t="n">
        <v>-113.09719044</v>
      </c>
      <c r="Z66" s="0" t="n">
        <v>-113.30883146</v>
      </c>
      <c r="AA66" s="0" t="n">
        <v>-113.05148203</v>
      </c>
      <c r="AB66" s="0" t="n">
        <v>-113.43004595</v>
      </c>
      <c r="AC66" s="0" t="n">
        <v>-113.12830037</v>
      </c>
      <c r="AD66" s="0" t="n">
        <v>-113.56695989</v>
      </c>
      <c r="AE66" s="0" t="n">
        <v>-113.09348505</v>
      </c>
      <c r="AF66" s="0" t="n">
        <v>-113.18410655</v>
      </c>
      <c r="AG66" s="0" t="n">
        <v>-113.36188734</v>
      </c>
      <c r="AH66" s="0" t="n">
        <v>-113.563795935064</v>
      </c>
      <c r="AI66" s="0" t="n">
        <v>-113.35927062</v>
      </c>
      <c r="AK66" s="0" t="n">
        <f aca="false">IF(OR(ISBLANK(O66),ISBLANK(N66)),"",(O66-N66)*CN66)</f>
        <v>5.8300704396374</v>
      </c>
      <c r="AL66" s="0" t="n">
        <f aca="false">IF(OR(ISBLANK(X66),ISBLANK(V66)),"",(X66-V66)*CN66)</f>
        <v>6.38587751029224</v>
      </c>
      <c r="AM66" s="3" t="n">
        <f aca="false">IF(OR(ISBLANK(X66),ISBLANK(W66)),"",(X66-W66)*CN66)</f>
        <v>6.38587751029224</v>
      </c>
      <c r="AN66" s="3" t="n">
        <f aca="false">IF(OR(ISBLANK(Y66),ISBLANK(V66)),"",(Y66-V66)*CN66)</f>
        <v>5.77568013324086</v>
      </c>
      <c r="AO66" s="3" t="n">
        <f aca="false">IF(OR(ISBLANK(Y66),ISBLANK(W66)),"",(Y66-W66)*CN66)</f>
        <v>5.77568013324086</v>
      </c>
      <c r="AP66" s="3" t="n">
        <f aca="false">IF(OR(ISBLANK(AA66),ISBLANK(Z66)),"",(AA66-Z66)*CN66)</f>
        <v>7.0028347399146</v>
      </c>
      <c r="AQ66" s="3" t="n">
        <f aca="false">IF(OR(ISBLANK(AC66),ISBLANK(AB66)),"",(AC66-AB66)*CN66)</f>
        <v>8.21091552539934</v>
      </c>
      <c r="AR66" s="3" t="n">
        <f aca="false">IF(OR(ISBLANK(AE66),ISBLANK(Z66)),"",(AE66-Z66)*CN66)</f>
        <v>5.85987433919676</v>
      </c>
      <c r="AS66" s="3" t="n">
        <f aca="false">IF(OR(ISBLANK(AF66),ISBLANK(AB66)),"",(AF66-AB66)*CN66)</f>
        <v>6.69235200650647</v>
      </c>
      <c r="AT66" s="3" t="n">
        <f aca="false">IF(OR(ISBLANK(AG66),ISBLANK(AD66)),"",(AG66-AD66)*CN66)</f>
        <v>5.58030836649999</v>
      </c>
      <c r="AU66" s="0" t="n">
        <f aca="false">=IF(OR(ISBLANK(AI66),ISBLANK(AH66)),"",(AI66-AH66)*CN66)</f>
        <v>5.5654173452886</v>
      </c>
      <c r="AV66" s="0" t="n">
        <v>6.60477385914484</v>
      </c>
      <c r="AY66" s="0" t="n">
        <f aca="false">IF(OR(ISBLANK(O66),ISBLANK(N66)),"",(O66-N66)*CN66-M66)</f>
        <v>0.5000704396374</v>
      </c>
      <c r="AZ66" s="0" t="n">
        <f aca="false">IF(OR(ISBLANK(X66),ISBLANK(V66)),"",(X66-V66)*CN66-M66)</f>
        <v>1.05587751029223</v>
      </c>
      <c r="BA66" s="3" t="n">
        <f aca="false">IF(OR(ISBLANK(X66),ISBLANK(W66)),"",(X66-W66)*CN66-M66)</f>
        <v>1.05587751029223</v>
      </c>
      <c r="BB66" s="3" t="n">
        <f aca="false">IF(OR(ISBLANK(Y66),ISBLANK(V66)),"",(Y66-V66)*CN66-M66)</f>
        <v>0.44568013324086</v>
      </c>
      <c r="BC66" s="3" t="n">
        <f aca="false">IF(OR(ISBLANK(Y66),ISBLANK(W66)),"",(Y66-W66)*CN66-M66)</f>
        <v>0.44568013324086</v>
      </c>
      <c r="BD66" s="3" t="n">
        <f aca="false">IF(OR(ISBLANK(AA66),ISBLANK(Z66)),"",(AA66-Z66)*CN66-M66)</f>
        <v>1.6728347399146</v>
      </c>
      <c r="BE66" s="3" t="n">
        <f aca="false">IF(OR(ISBLANK(AC66),ISBLANK(AB66)),"",(AC66-AB66)*CN66-M66)</f>
        <v>2.88091552539934</v>
      </c>
      <c r="BF66" s="3" t="n">
        <f aca="false">IF(OR(ISBLANK(AE66),ISBLANK(Z66)),"",(AE66-Z66)*CN66-M66)</f>
        <v>0.529874339196759</v>
      </c>
      <c r="BG66" s="3" t="n">
        <f aca="false">IF(OR(ISBLANK(AF66),ISBLANK(AB66)),"",(AF66-AB66)*CN66-M66)</f>
        <v>1.36235200650647</v>
      </c>
      <c r="BH66" s="3" t="n">
        <f aca="false">IF(OR(ISBLANK(AG66),ISBLANK(AD66)),"",(AG66-AD66)*CN66-M66)</f>
        <v>0.250308366499992</v>
      </c>
      <c r="BI66" s="0" t="n">
        <f aca="false">IF(OR(ISBLANK(AI66),ISBLANK(AH66)),"",(AI66-AH66)*CN66-M66)</f>
        <v>0.235417345288603</v>
      </c>
      <c r="BJ66" s="0" t="n">
        <f aca="false">IF(ISBLANK(AV66),"",AV66-M66)</f>
        <v>1.27477385914484</v>
      </c>
      <c r="BM66" s="0" t="n">
        <f aca="false">IF(OR(ISBLANK(O66),ISBLANK(N66)),"",ABS((O66-N66)*CN66-M66))</f>
        <v>0.5000704396374</v>
      </c>
      <c r="BN66" s="0" t="n">
        <f aca="false">IF(OR(ISBLANK(X66),ISBLANK(V66)),"",ABS((X66-V66)*CN66-M66))</f>
        <v>1.05587751029223</v>
      </c>
      <c r="BO66" s="3" t="n">
        <f aca="false">IF(OR(ISBLANK(X66),ISBLANK(W66)),"",ABS((X66-W66)*CN66-M66))</f>
        <v>1.05587751029223</v>
      </c>
      <c r="BP66" s="3" t="n">
        <f aca="false">IF(OR(ISBLANK(Y66),ISBLANK(V66)),"",ABS((Y66-V66)*CN66-M66))</f>
        <v>0.44568013324086</v>
      </c>
      <c r="BQ66" s="3" t="n">
        <f aca="false">IF(OR(ISBLANK(Y66),ISBLANK(W66)),"",ABS((Y66-W66)*CN66-M66))</f>
        <v>0.44568013324086</v>
      </c>
      <c r="BR66" s="3" t="n">
        <f aca="false">IF(OR(ISBLANK(AA66),ISBLANK(Z66)),"",ABS((AA66-Z66)*CN66-M66))</f>
        <v>1.6728347399146</v>
      </c>
      <c r="BS66" s="3" t="n">
        <f aca="false">IF(OR(ISBLANK(AC66),ISBLANK(AB66)),"",ABS((AC66-AB66)*CN66-M66))</f>
        <v>2.88091552539934</v>
      </c>
      <c r="BT66" s="3" t="n">
        <f aca="false">IF(OR(ISBLANK(AE66),ISBLANK(Z66)),"",ABS((AE66-Z66)*CN66-M66))</f>
        <v>0.529874339196759</v>
      </c>
      <c r="BU66" s="3" t="n">
        <f aca="false">IF(OR(ISBLANK(AF66),ISBLANK(AB66)),"",ABS((AF66-AB66)*CN66-M66))</f>
        <v>1.36235200650647</v>
      </c>
      <c r="BV66" s="3" t="n">
        <f aca="false">IF(OR(ISBLANK(AG66),ISBLANK(AD66)),"",ABS((AG66-AD66)*CN66-M66))</f>
        <v>0.250308366499992</v>
      </c>
      <c r="BW66" s="0" t="n">
        <f aca="false">IF(OR(ISBLANK(AI66),ISBLANK(AH66)),"",ABS((AI66-AH66)*CN66-M66))</f>
        <v>0.235417345288603</v>
      </c>
      <c r="BX66" s="0" t="n">
        <f aca="false">IF(ISBLANK(AV66),"",ABS(AV66-M66))</f>
        <v>1.27477385914484</v>
      </c>
      <c r="CA66" s="0" t="n">
        <f aca="false">IF(OR(ISBLANK(O66),ISBLANK(N66)),"",((O66-N66)*CN66-M66)^2)</f>
        <v>0.250070444599143</v>
      </c>
      <c r="CB66" s="0" t="n">
        <f aca="false">IF(OR(ISBLANK(X66),ISBLANK(V66)),"",ABS((X66-V66)*CN66-M66)^2)</f>
        <v>1.11487731674093</v>
      </c>
      <c r="CC66" s="3" t="n">
        <f aca="false">IF(OR(ISBLANK(X66),ISBLANK(W66)),"",ABS((X66-W66)*CN66-M66)^2)</f>
        <v>1.11487731674093</v>
      </c>
      <c r="CD66" s="3" t="n">
        <f aca="false">IF(OR(ISBLANK(Y66),ISBLANK(V66)),"",ABS((Y66-V66)*CN66-M66)^2)</f>
        <v>0.198630781165591</v>
      </c>
      <c r="CE66" s="3" t="n">
        <f aca="false">IF(OR(ISBLANK(Y66),ISBLANK(W66)),"",ABS((Y66-W66)*CN66-M66)^2)</f>
        <v>0.198630781165591</v>
      </c>
      <c r="CF66" s="3" t="n">
        <f aca="false">IF(OR(ISBLANK(AA66),ISBLANK(Z66)),"",ABS((AA66-Z66)*CN66-M66)^2)</f>
        <v>2.79837606706515</v>
      </c>
      <c r="CG66" s="3" t="n">
        <f aca="false">IF(OR(ISBLANK(AC66),ISBLANK(AB66)),"",ABS((AC66-AB66)*CN66-M66)^2)</f>
        <v>8.29967426448698</v>
      </c>
      <c r="CH66" s="3" t="n">
        <f aca="false">IF(OR(ISBLANK(AE66),ISBLANK(Z66)),"",ABS((AE66-Z66)*CN66-M66)^2)</f>
        <v>0.280766815339202</v>
      </c>
      <c r="CI66" s="3" t="n">
        <f aca="false">IF(OR(ISBLANK(AF66),ISBLANK(AB66)),"",ABS((AF66-AB66)*CN66-M66)^2)</f>
        <v>1.85600298963221</v>
      </c>
      <c r="CJ66" s="3" t="n">
        <f aca="false">IF(OR(ISBLANK(AG66),ISBLANK(AD66)),"",ABS((AG66-AD66)*CN66-M66)^2)</f>
        <v>0.0626542783398941</v>
      </c>
      <c r="CK66" s="0" t="n">
        <f aca="false">IF(OR(ISBLANK(AI66),ISBLANK(AH66)),"",((AI66-AH66)*CN66-M66)^2)</f>
        <v>0.0554213264627333</v>
      </c>
      <c r="CL66" s="0" t="n">
        <f aca="false">IF(ISBLANK(AV66),"",(AV66-M66)^2)</f>
        <v>1.62504839195903</v>
      </c>
      <c r="CN66" s="0" t="n">
        <v>27.211386245988</v>
      </c>
    </row>
    <row r="67" customFormat="false" ht="12.8" hidden="false" customHeight="false" outlineLevel="0" collapsed="false">
      <c r="A67" s="1" t="s">
        <v>130</v>
      </c>
      <c r="B67" s="0" t="n">
        <v>15</v>
      </c>
      <c r="C67" s="0" t="n">
        <v>4</v>
      </c>
      <c r="D67" s="0" t="n">
        <f aca="false">B67-C67</f>
        <v>11</v>
      </c>
      <c r="E67" s="0" t="s">
        <v>47</v>
      </c>
      <c r="F67" s="0" t="n">
        <v>2</v>
      </c>
      <c r="G67" s="0" t="n">
        <v>13</v>
      </c>
      <c r="H67" s="0" t="s">
        <v>122</v>
      </c>
      <c r="I67" s="0" t="n">
        <v>2</v>
      </c>
      <c r="L67" s="0" t="s">
        <v>69</v>
      </c>
      <c r="M67" s="0" t="n">
        <v>0.96</v>
      </c>
      <c r="N67" s="0" t="n">
        <v>-113.21276302</v>
      </c>
      <c r="O67" s="0" t="n">
        <v>-113.181656417316</v>
      </c>
      <c r="P67" s="0" t="s">
        <v>52</v>
      </c>
      <c r="Q67" s="0" t="n">
        <f aca="false">=IF(ISBLANK(AV67),"",AV67)</f>
        <v>1.00811896158355</v>
      </c>
      <c r="R67" s="0" t="n">
        <v>1</v>
      </c>
      <c r="S67" s="0" t="n">
        <v>1</v>
      </c>
      <c r="T67" s="0" t="n">
        <v>1</v>
      </c>
      <c r="V67" s="0" t="n">
        <v>-113.25764744</v>
      </c>
      <c r="W67" s="0" t="n">
        <v>-113.25764744</v>
      </c>
      <c r="X67" s="0" t="n">
        <v>-113.22575167</v>
      </c>
      <c r="Y67" s="0" t="n">
        <v>-113.22335777</v>
      </c>
      <c r="Z67" s="0" t="n">
        <v>-113.23226703</v>
      </c>
      <c r="AA67" s="0" t="n">
        <v>-113.21377075</v>
      </c>
      <c r="AB67" s="0" t="n">
        <v>-113.36627002</v>
      </c>
      <c r="AC67" s="0" t="n">
        <v>-113.27778291</v>
      </c>
      <c r="AD67" s="0" t="n">
        <v>-113.50603533</v>
      </c>
      <c r="AE67" s="0" t="n">
        <v>-113.23348843</v>
      </c>
      <c r="AF67" s="0" t="n">
        <v>-113.34204513</v>
      </c>
      <c r="AG67" s="0" t="n">
        <v>-113.47220976</v>
      </c>
      <c r="AH67" s="0" t="n">
        <v>-113.503697281362</v>
      </c>
      <c r="AI67" s="0" t="n">
        <v>-113.4694779</v>
      </c>
      <c r="AK67" s="0" t="n">
        <f aca="false">IF(OR(ISBLANK(O67),ISBLANK(N67)),"",(O67-N67)*CN67)</f>
        <v>0.846453780434566</v>
      </c>
      <c r="AL67" s="3" t="n">
        <f aca="false">IF(OR(ISBLANK(X67),ISBLANK(V67)),"",(X67-V67)*CN67)</f>
        <v>0.867928117083347</v>
      </c>
      <c r="AM67" s="3" t="n">
        <f aca="false">IF(OR(ISBLANK(X67),ISBLANK(W67)),"",(X67-W67)*CN67)</f>
        <v>0.867928117083347</v>
      </c>
      <c r="AN67" s="3" t="n">
        <f aca="false">IF(OR(ISBLANK(Y67),ISBLANK(V67)),"",(Y67-V67)*CN67)</f>
        <v>0.933069454617266</v>
      </c>
      <c r="AO67" s="3" t="n">
        <f aca="false">IF(OR(ISBLANK(Y67),ISBLANK(W67)),"",(Y67-W67)*CN67)</f>
        <v>0.933069454617266</v>
      </c>
      <c r="AP67" s="3" t="n">
        <f aca="false">IF(OR(ISBLANK(AA67),ISBLANK(Z67)),"",(AA67-Z67)*CN67)</f>
        <v>0.503309419194158</v>
      </c>
      <c r="AQ67" s="3" t="n">
        <f aca="false">IF(OR(ISBLANK(AC67),ISBLANK(AB67)),"",(AC67-AB67)*CN67)</f>
        <v>2.4078569280013</v>
      </c>
      <c r="AR67" s="3" t="n">
        <f aca="false">IF(OR(ISBLANK(AE67),ISBLANK(Z67)),"",(AE67-Z67)*CN67)</f>
        <v>-0.0332359871606182</v>
      </c>
      <c r="AS67" s="3" t="n">
        <f aca="false">IF(OR(ISBLANK(AF67),ISBLANK(AB67)),"",(AF67-AB67)*CN67)</f>
        <v>0.659192838556552</v>
      </c>
      <c r="AT67" s="3" t="n">
        <f aca="false">IF(OR(ISBLANK(AG67),ISBLANK(AD67)),"",(AG67-AD67)*CN67)</f>
        <v>0.920440650260833</v>
      </c>
      <c r="AU67" s="0" t="n">
        <f aca="false">=IF(OR(ISBLANK(AI67),ISBLANK(AH67)),"",(AI67-AH67)*CN67)</f>
        <v>0.931156803339951</v>
      </c>
      <c r="AV67" s="0" t="n">
        <v>1.00811896158355</v>
      </c>
      <c r="AY67" s="0" t="n">
        <f aca="false">IF(OR(ISBLANK(O67),ISBLANK(N67)),"",(O67-N67)*CN67-M67)</f>
        <v>-0.113546219565434</v>
      </c>
      <c r="AZ67" s="3" t="n">
        <f aca="false">IF(OR(ISBLANK(X67),ISBLANK(V67)),"",(X67-V67)*CN67-M67)</f>
        <v>-0.0920718829166526</v>
      </c>
      <c r="BA67" s="3" t="n">
        <f aca="false">IF(OR(ISBLANK(X67),ISBLANK(W67)),"",(X67-W67)*CN67-M67)</f>
        <v>-0.0920718829166526</v>
      </c>
      <c r="BB67" s="3" t="n">
        <f aca="false">IF(OR(ISBLANK(Y67),ISBLANK(V67)),"",(Y67-V67)*CN67-M67)</f>
        <v>-0.0269305453827338</v>
      </c>
      <c r="BC67" s="3" t="n">
        <f aca="false">IF(OR(ISBLANK(Y67),ISBLANK(W67)),"",(Y67-W67)*CN67-M67)</f>
        <v>-0.0269305453827338</v>
      </c>
      <c r="BD67" s="3" t="n">
        <f aca="false">IF(OR(ISBLANK(AA67),ISBLANK(Z67)),"",(AA67-Z67)*CN67-M67)</f>
        <v>-0.456690580805842</v>
      </c>
      <c r="BE67" s="3" t="n">
        <f aca="false">IF(OR(ISBLANK(AC67),ISBLANK(AB67)),"",(AC67-AB67)*CN67-M67)</f>
        <v>1.4478569280013</v>
      </c>
      <c r="BF67" s="3" t="n">
        <f aca="false">IF(OR(ISBLANK(AE67),ISBLANK(Z67)),"",(AE67-Z67)*CN67-M67)</f>
        <v>-0.993235987160618</v>
      </c>
      <c r="BG67" s="3" t="n">
        <f aca="false">IF(OR(ISBLANK(AF67),ISBLANK(AB67)),"",(AF67-AB67)*CN67-M67)</f>
        <v>-0.300807161443447</v>
      </c>
      <c r="BH67" s="3" t="n">
        <f aca="false">IF(OR(ISBLANK(AG67),ISBLANK(AD67)),"",(AG67-AD67)*CN67-M67)</f>
        <v>-0.0395593497391665</v>
      </c>
      <c r="BI67" s="0" t="n">
        <f aca="false">IF(OR(ISBLANK(AI67),ISBLANK(AH67)),"",(AI67-AH67)*CN67-M67)</f>
        <v>-0.028843196660049</v>
      </c>
      <c r="BJ67" s="0" t="n">
        <f aca="false">IF(ISBLANK(AV67),"",AV67-M67)</f>
        <v>0.04811896158355</v>
      </c>
      <c r="BM67" s="0" t="n">
        <f aca="false">IF(OR(ISBLANK(O67),ISBLANK(N67)),"",ABS((O67-N67)*CN67-M67))</f>
        <v>0.113546219565434</v>
      </c>
      <c r="BN67" s="3" t="n">
        <f aca="false">IF(OR(ISBLANK(X67),ISBLANK(V67)),"",ABS((X67-V67)*CN67-M67))</f>
        <v>0.0920718829166526</v>
      </c>
      <c r="BO67" s="3" t="n">
        <f aca="false">IF(OR(ISBLANK(X67),ISBLANK(W67)),"",ABS((X67-W67)*CN67-M67))</f>
        <v>0.0920718829166526</v>
      </c>
      <c r="BP67" s="3" t="n">
        <f aca="false">IF(OR(ISBLANK(Y67),ISBLANK(V67)),"",ABS((Y67-V67)*CN67-M67))</f>
        <v>0.0269305453827338</v>
      </c>
      <c r="BQ67" s="3" t="n">
        <f aca="false">IF(OR(ISBLANK(Y67),ISBLANK(W67)),"",ABS((Y67-W67)*CN67-M67))</f>
        <v>0.0269305453827338</v>
      </c>
      <c r="BR67" s="3" t="n">
        <f aca="false">IF(OR(ISBLANK(AA67),ISBLANK(Z67)),"",ABS((AA67-Z67)*CN67-M67))</f>
        <v>0.456690580805842</v>
      </c>
      <c r="BS67" s="3" t="n">
        <f aca="false">IF(OR(ISBLANK(AC67),ISBLANK(AB67)),"",ABS((AC67-AB67)*CN67-M67))</f>
        <v>1.4478569280013</v>
      </c>
      <c r="BT67" s="3" t="n">
        <f aca="false">IF(OR(ISBLANK(AE67),ISBLANK(Z67)),"",ABS((AE67-Z67)*CN67-M67))</f>
        <v>0.993235987160618</v>
      </c>
      <c r="BU67" s="3" t="n">
        <f aca="false">IF(OR(ISBLANK(AF67),ISBLANK(AB67)),"",ABS((AF67-AB67)*CN67-M67))</f>
        <v>0.300807161443447</v>
      </c>
      <c r="BV67" s="3" t="n">
        <f aca="false">IF(OR(ISBLANK(AG67),ISBLANK(AD67)),"",ABS((AG67-AD67)*CN67-M67))</f>
        <v>0.0395593497391665</v>
      </c>
      <c r="BW67" s="0" t="n">
        <f aca="false">IF(OR(ISBLANK(AI67),ISBLANK(AH67)),"",ABS((AI67-AH67)*CN67-M67))</f>
        <v>0.028843196660049</v>
      </c>
      <c r="BX67" s="0" t="n">
        <f aca="false">IF(ISBLANK(AV67),"",ABS(AV67-M67))</f>
        <v>0.04811896158355</v>
      </c>
      <c r="CA67" s="0" t="n">
        <f aca="false">IF(OR(ISBLANK(O67),ISBLANK(N67)),"",((O67-N67)*CN67-M67)^2)</f>
        <v>0.0128927439776016</v>
      </c>
      <c r="CB67" s="3" t="n">
        <f aca="false">IF(OR(ISBLANK(X67),ISBLANK(V67)),"",ABS((X67-V67)*CN67-M67)^2)</f>
        <v>0.00847723162381778</v>
      </c>
      <c r="CC67" s="3" t="n">
        <f aca="false">IF(OR(ISBLANK(X67),ISBLANK(W67)),"",ABS((X67-W67)*CN67-M67)^2)</f>
        <v>0.00847723162381778</v>
      </c>
      <c r="CD67" s="3" t="n">
        <f aca="false">IF(OR(ISBLANK(Y67),ISBLANK(V67)),"",ABS((Y67-V67)*CN67-M67)^2)</f>
        <v>0.000725254274611483</v>
      </c>
      <c r="CE67" s="3" t="n">
        <f aca="false">IF(OR(ISBLANK(Y67),ISBLANK(W67)),"",ABS((Y67-W67)*CN67-M67)^2)</f>
        <v>0.000725254274611483</v>
      </c>
      <c r="CF67" s="3" t="n">
        <f aca="false">IF(OR(ISBLANK(AA67),ISBLANK(Z67)),"",ABS((AA67-Z67)*CN67-M67)^2)</f>
        <v>0.208566286596777</v>
      </c>
      <c r="CG67" s="3" t="n">
        <f aca="false">IF(OR(ISBLANK(AC67),ISBLANK(AB67)),"",ABS((AC67-AB67)*CN67-M67)^2)</f>
        <v>2.09628968396136</v>
      </c>
      <c r="CH67" s="3" t="n">
        <f aca="false">IF(OR(ISBLANK(AE67),ISBLANK(Z67)),"",ABS((AE67-Z67)*CN67-M67)^2)</f>
        <v>0.986517726190928</v>
      </c>
      <c r="CI67" s="3" t="n">
        <f aca="false">IF(OR(ISBLANK(AF67),ISBLANK(AB67)),"",ABS((AF67-AB67)*CN67-M67)^2)</f>
        <v>0.0904849483756643</v>
      </c>
      <c r="CJ67" s="3" t="n">
        <f aca="false">IF(OR(ISBLANK(AG67),ISBLANK(AD67)),"",ABS((AG67-AD67)*CN67-M67)^2)</f>
        <v>0.00156494215178569</v>
      </c>
      <c r="CK67" s="0" t="n">
        <f aca="false">IF(OR(ISBLANK(AI67),ISBLANK(AH67)),"",((AI67-AH67)*CN67-M67)^2)</f>
        <v>0.00083192999357026</v>
      </c>
      <c r="CL67" s="0" t="n">
        <f aca="false">IF(ISBLANK(AV67),"",(AV67-M67)^2)</f>
        <v>0.00231543446387916</v>
      </c>
      <c r="CN67" s="0" t="n">
        <v>27.211386245988</v>
      </c>
    </row>
    <row r="68" customFormat="false" ht="12.8" hidden="false" customHeight="false" outlineLevel="0" collapsed="false">
      <c r="A68" s="1" t="s">
        <v>131</v>
      </c>
      <c r="B68" s="0" t="n">
        <v>9</v>
      </c>
      <c r="C68" s="0" t="n">
        <v>2</v>
      </c>
      <c r="D68" s="0" t="n">
        <f aca="false">B68-C68</f>
        <v>7</v>
      </c>
      <c r="E68" s="0" t="s">
        <v>47</v>
      </c>
      <c r="F68" s="0" t="n">
        <v>1</v>
      </c>
      <c r="G68" s="0" t="n">
        <v>13</v>
      </c>
      <c r="H68" s="0" t="s">
        <v>119</v>
      </c>
      <c r="I68" s="0" t="n">
        <v>2</v>
      </c>
      <c r="L68" s="0" t="s">
        <v>51</v>
      </c>
      <c r="M68" s="0" t="n">
        <v>2.18</v>
      </c>
      <c r="N68" s="0" t="n">
        <v>-55.5706457661</v>
      </c>
      <c r="O68" s="0" t="n">
        <v>-55.4901053417137</v>
      </c>
      <c r="P68" s="0" t="s">
        <v>52</v>
      </c>
      <c r="Q68" s="0" t="n">
        <f aca="false">=IF(ISBLANK(AV68),"",AV68)</f>
        <v>2.36786528238931</v>
      </c>
      <c r="R68" s="0" t="n">
        <v>1</v>
      </c>
      <c r="S68" s="0" t="n">
        <v>1</v>
      </c>
      <c r="T68" s="0" t="n">
        <v>1</v>
      </c>
      <c r="V68" s="0" t="n">
        <v>-55.60399655</v>
      </c>
      <c r="W68" s="0" t="n">
        <v>-55.60399655</v>
      </c>
      <c r="X68" s="0" t="n">
        <v>-55.52260156</v>
      </c>
      <c r="Y68" s="0" t="n">
        <v>-55.51656364</v>
      </c>
      <c r="Z68" s="0" t="n">
        <v>-55.60377938</v>
      </c>
      <c r="AA68" s="0" t="n">
        <v>-55.50959013</v>
      </c>
      <c r="AB68" s="0" t="n">
        <v>-55.68155327</v>
      </c>
      <c r="AC68" s="0" t="n">
        <v>-55.56340474</v>
      </c>
      <c r="AD68" s="0" t="n">
        <v>-55.74294247</v>
      </c>
      <c r="AE68" s="0" t="n">
        <v>-55.52495555</v>
      </c>
      <c r="AF68" s="0" t="n">
        <v>-55.60119059</v>
      </c>
      <c r="AG68" s="0" t="n">
        <v>-55.66374209</v>
      </c>
      <c r="AH68" s="0" t="n">
        <v>-55.741497044328</v>
      </c>
      <c r="AI68" s="0" t="n">
        <v>-55.66215834</v>
      </c>
      <c r="AK68" s="0" t="n">
        <f aca="false">IF(OR(ISBLANK(O68),ISBLANK(N68)),"",(O68-N68)*CN68)</f>
        <v>2.19161659639139</v>
      </c>
      <c r="AL68" s="3" t="n">
        <f aca="false">IF(OR(ISBLANK(X68),ISBLANK(V68)),"",(X68-V68)*CN68)</f>
        <v>2.21487051137832</v>
      </c>
      <c r="AM68" s="3" t="n">
        <f aca="false">IF(OR(ISBLANK(X68),ISBLANK(W68)),"",(X68-W68)*CN68)</f>
        <v>2.21487051137832</v>
      </c>
      <c r="AN68" s="3" t="n">
        <f aca="false">IF(OR(ISBLANK(Y68),ISBLANK(V68)),"",(Y68-V68)*CN68)</f>
        <v>2.37917068462062</v>
      </c>
      <c r="AO68" s="3" t="n">
        <f aca="false">IF(OR(ISBLANK(Y68),ISBLANK(W68)),"",(Y68-W68)*CN68)</f>
        <v>2.37917068462062</v>
      </c>
      <c r="AP68" s="3" t="n">
        <f aca="false">IF(OR(ISBLANK(AA68),ISBLANK(Z68)),"",(AA68-Z68)*CN68)</f>
        <v>2.56302006196991</v>
      </c>
      <c r="AQ68" s="3" t="n">
        <f aca="false">IF(OR(ISBLANK(AC68),ISBLANK(AB68)),"",(AC68-AB68)*CN68)</f>
        <v>3.21498528422568</v>
      </c>
      <c r="AR68" s="3" t="n">
        <f aca="false">IF(OR(ISBLANK(AE68),ISBLANK(Z68)),"",(AE68-Z68)*CN68)</f>
        <v>2.14490568351803</v>
      </c>
      <c r="AS68" s="3" t="n">
        <f aca="false">IF(OR(ISBLANK(AF68),ISBLANK(AB68)),"",(AF68-AB68)*CN68)</f>
        <v>2.18677992524274</v>
      </c>
      <c r="AT68" s="3" t="n">
        <f aca="false">IF(OR(ISBLANK(AG68),ISBLANK(AD68)),"",(AG68-AD68)*CN68)</f>
        <v>2.15515213100911</v>
      </c>
      <c r="AU68" s="0" t="n">
        <f aca="false">=IF(OR(ISBLANK(AI68),ISBLANK(AH68)),"",(AI68-AH68)*CN68)</f>
        <v>2.1589161277255</v>
      </c>
      <c r="AV68" s="0" t="n">
        <v>2.36786528238931</v>
      </c>
      <c r="AY68" s="0" t="n">
        <f aca="false">IF(OR(ISBLANK(O68),ISBLANK(N68)),"",(O68-N68)*CN68-M68)</f>
        <v>0.0116165963913861</v>
      </c>
      <c r="AZ68" s="3" t="n">
        <f aca="false">IF(OR(ISBLANK(X68),ISBLANK(V68)),"",(X68-V68)*CN68-M68)</f>
        <v>0.034870511378323</v>
      </c>
      <c r="BA68" s="3" t="n">
        <f aca="false">IF(OR(ISBLANK(X68),ISBLANK(W68)),"",(X68-W68)*CN68-M68)</f>
        <v>0.034870511378323</v>
      </c>
      <c r="BB68" s="3" t="n">
        <f aca="false">IF(OR(ISBLANK(Y68),ISBLANK(V68)),"",(Y68-V68)*CN68-M68)</f>
        <v>0.199170684620621</v>
      </c>
      <c r="BC68" s="3" t="n">
        <f aca="false">IF(OR(ISBLANK(Y68),ISBLANK(W68)),"",(Y68-W68)*CN68-M68)</f>
        <v>0.199170684620621</v>
      </c>
      <c r="BD68" s="3" t="n">
        <f aca="false">IF(OR(ISBLANK(AA68),ISBLANK(Z68)),"",(AA68-Z68)*CN68-M68)</f>
        <v>0.38302006196991</v>
      </c>
      <c r="BE68" s="3" t="n">
        <f aca="false">IF(OR(ISBLANK(AC68),ISBLANK(AB68)),"",(AC68-AB68)*CN68-M68)</f>
        <v>1.03498528422568</v>
      </c>
      <c r="BF68" s="3" t="n">
        <f aca="false">IF(OR(ISBLANK(AE68),ISBLANK(Z68)),"",(AE68-Z68)*CN68-M68)</f>
        <v>-0.0350943164819726</v>
      </c>
      <c r="BG68" s="3" t="n">
        <f aca="false">IF(OR(ISBLANK(AF68),ISBLANK(AB68)),"",(AF68-AB68)*CN68-M68)</f>
        <v>0.00677992524274407</v>
      </c>
      <c r="BH68" s="3" t="n">
        <f aca="false">IF(OR(ISBLANK(AG68),ISBLANK(AD68)),"",(AG68-AD68)*CN68-M68)</f>
        <v>-0.0248478689908906</v>
      </c>
      <c r="BI68" s="0" t="n">
        <f aca="false">IF(OR(ISBLANK(AI68),ISBLANK(AH68)),"",(AI68-AH68)*CN68-M68)</f>
        <v>-0.0210838722744966</v>
      </c>
      <c r="BJ68" s="0" t="n">
        <f aca="false">IF(ISBLANK(AV68),"",AV68-M68)</f>
        <v>0.18786528238931</v>
      </c>
      <c r="BM68" s="0" t="n">
        <f aca="false">IF(OR(ISBLANK(O68),ISBLANK(N68)),"",ABS((O68-N68)*CN68-M68))</f>
        <v>0.0116165963913861</v>
      </c>
      <c r="BN68" s="3" t="n">
        <f aca="false">IF(OR(ISBLANK(X68),ISBLANK(V68)),"",ABS((X68-V68)*CN68-M68))</f>
        <v>0.034870511378323</v>
      </c>
      <c r="BO68" s="3" t="n">
        <f aca="false">IF(OR(ISBLANK(X68),ISBLANK(W68)),"",ABS((X68-W68)*CN68-M68))</f>
        <v>0.034870511378323</v>
      </c>
      <c r="BP68" s="3" t="n">
        <f aca="false">IF(OR(ISBLANK(Y68),ISBLANK(V68)),"",ABS((Y68-V68)*CN68-M68))</f>
        <v>0.199170684620621</v>
      </c>
      <c r="BQ68" s="3" t="n">
        <f aca="false">IF(OR(ISBLANK(Y68),ISBLANK(W68)),"",ABS((Y68-W68)*CN68-M68))</f>
        <v>0.199170684620621</v>
      </c>
      <c r="BR68" s="3" t="n">
        <f aca="false">IF(OR(ISBLANK(AA68),ISBLANK(Z68)),"",ABS((AA68-Z68)*CN68-M68))</f>
        <v>0.38302006196991</v>
      </c>
      <c r="BS68" s="3" t="n">
        <f aca="false">IF(OR(ISBLANK(AC68),ISBLANK(AB68)),"",ABS((AC68-AB68)*CN68-M68))</f>
        <v>1.03498528422568</v>
      </c>
      <c r="BT68" s="3" t="n">
        <f aca="false">IF(OR(ISBLANK(AE68),ISBLANK(Z68)),"",ABS((AE68-Z68)*CN68-M68))</f>
        <v>0.0350943164819726</v>
      </c>
      <c r="BU68" s="3" t="n">
        <f aca="false">IF(OR(ISBLANK(AF68),ISBLANK(AB68)),"",ABS((AF68-AB68)*CN68-M68))</f>
        <v>0.00677992524274407</v>
      </c>
      <c r="BV68" s="3" t="n">
        <f aca="false">IF(OR(ISBLANK(AG68),ISBLANK(AD68)),"",ABS((AG68-AD68)*CN68-M68))</f>
        <v>0.0248478689908906</v>
      </c>
      <c r="BW68" s="0" t="n">
        <f aca="false">IF(OR(ISBLANK(AI68),ISBLANK(AH68)),"",ABS((AI68-AH68)*CN68-M68))</f>
        <v>0.0210838722744966</v>
      </c>
      <c r="BX68" s="0" t="n">
        <f aca="false">IF(ISBLANK(AV68),"",ABS(AV68-M68))</f>
        <v>0.18786528238931</v>
      </c>
      <c r="CA68" s="0" t="n">
        <f aca="false">IF(OR(ISBLANK(O68),ISBLANK(N68)),"",((O68-N68)*CN68-M68)^2)</f>
        <v>0.000134945311720365</v>
      </c>
      <c r="CB68" s="3" t="n">
        <f aca="false">IF(OR(ISBLANK(X68),ISBLANK(V68)),"",ABS((X68-V68)*CN68-M68)^2)</f>
        <v>0.00121595256378575</v>
      </c>
      <c r="CC68" s="3" t="n">
        <f aca="false">IF(OR(ISBLANK(X68),ISBLANK(W68)),"",ABS((X68-W68)*CN68-M68)^2)</f>
        <v>0.00121595256378575</v>
      </c>
      <c r="CD68" s="3" t="n">
        <f aca="false">IF(OR(ISBLANK(Y68),ISBLANK(V68)),"",ABS((Y68-V68)*CN68-M68)^2)</f>
        <v>0.0396689616122469</v>
      </c>
      <c r="CE68" s="3" t="n">
        <f aca="false">IF(OR(ISBLANK(Y68),ISBLANK(W68)),"",ABS((Y68-W68)*CN68-M68)^2)</f>
        <v>0.0396689616122469</v>
      </c>
      <c r="CF68" s="3" t="n">
        <f aca="false">IF(OR(ISBLANK(AA68),ISBLANK(Z68)),"",ABS((AA68-Z68)*CN68-M68)^2)</f>
        <v>0.146704367871434</v>
      </c>
      <c r="CG68" s="3" t="n">
        <f aca="false">IF(OR(ISBLANK(AC68),ISBLANK(AB68)),"",ABS((AC68-AB68)*CN68-M68)^2)</f>
        <v>1.07119453856371</v>
      </c>
      <c r="CH68" s="3" t="n">
        <f aca="false">IF(OR(ISBLANK(AE68),ISBLANK(Z68)),"",ABS((AE68-Z68)*CN68-M68)^2)</f>
        <v>0.00123161104933685</v>
      </c>
      <c r="CI68" s="3" t="n">
        <f aca="false">IF(OR(ISBLANK(AF68),ISBLANK(AB68)),"",ABS((AF68-AB68)*CN68-M68)^2)</f>
        <v>4.59673862971982E-005</v>
      </c>
      <c r="CJ68" s="3" t="n">
        <f aca="false">IF(OR(ISBLANK(AG68),ISBLANK(AD68)),"",ABS((AG68-AD68)*CN68-M68)^2)</f>
        <v>0.000617416593388465</v>
      </c>
      <c r="CK68" s="0" t="n">
        <f aca="false">IF(OR(ISBLANK(AI68),ISBLANK(AH68)),"",((AI68-AH68)*CN68-M68)^2)</f>
        <v>0.000444529670087286</v>
      </c>
      <c r="CL68" s="0" t="n">
        <f aca="false">IF(ISBLANK(AV68),"",(AV68-M68)^2)</f>
        <v>0.0352933643272151</v>
      </c>
      <c r="CN68" s="0" t="n">
        <v>27.211386245988</v>
      </c>
    </row>
    <row r="69" customFormat="false" ht="12.8" hidden="false" customHeight="false" outlineLevel="0" collapsed="false">
      <c r="A69" s="1" t="s">
        <v>132</v>
      </c>
      <c r="B69" s="0" t="n">
        <v>9</v>
      </c>
      <c r="C69" s="0" t="n">
        <v>2</v>
      </c>
      <c r="D69" s="0" t="n">
        <f aca="false">B69-C69</f>
        <v>7</v>
      </c>
      <c r="E69" s="0" t="s">
        <v>47</v>
      </c>
      <c r="F69" s="0" t="n">
        <v>1</v>
      </c>
      <c r="G69" s="0" t="n">
        <v>13</v>
      </c>
      <c r="H69" s="0" t="s">
        <v>127</v>
      </c>
      <c r="I69" s="0" t="n">
        <v>2</v>
      </c>
      <c r="L69" s="0" t="s">
        <v>51</v>
      </c>
      <c r="M69" s="0" t="n">
        <v>4.16</v>
      </c>
      <c r="N69" s="0" t="n">
        <v>-75.3993285554</v>
      </c>
      <c r="O69" s="0" t="n">
        <v>-75.2411486762261</v>
      </c>
      <c r="P69" s="0" t="s">
        <v>52</v>
      </c>
      <c r="Q69" s="0" t="n">
        <f aca="false">=IF(ISBLANK(AV69),"",AV69)</f>
        <v>4.36331794319009</v>
      </c>
      <c r="R69" s="0" t="n">
        <v>2</v>
      </c>
      <c r="S69" s="0" t="n">
        <v>1</v>
      </c>
      <c r="T69" s="0" t="n">
        <v>2</v>
      </c>
      <c r="V69" s="0" t="n">
        <v>-75.43857269</v>
      </c>
      <c r="W69" s="0" t="n">
        <v>-75.43857269</v>
      </c>
      <c r="X69" s="0" t="n">
        <v>-75.28328906</v>
      </c>
      <c r="Y69" s="0" t="n">
        <v>-75.27477218</v>
      </c>
      <c r="Z69" s="0" t="n">
        <v>-75.43833231</v>
      </c>
      <c r="AA69" s="0" t="n">
        <v>-75.26516412</v>
      </c>
      <c r="AB69" s="0" t="n">
        <v>-75.5184781</v>
      </c>
      <c r="AC69" s="0" t="n">
        <v>-75.3276332</v>
      </c>
      <c r="AD69" s="0" t="n">
        <v>-75.57662247</v>
      </c>
      <c r="AE69" s="0" t="n">
        <v>-75.28930841</v>
      </c>
      <c r="AF69" s="0" t="n">
        <v>-75.36306872</v>
      </c>
      <c r="AG69" s="0" t="n">
        <v>-75.42325868</v>
      </c>
      <c r="AH69" s="0" t="n">
        <v>-75.5751446580312</v>
      </c>
      <c r="AI69" s="0" t="n">
        <v>-75.42142876</v>
      </c>
      <c r="AK69" s="0" t="n">
        <f aca="false">IF(OR(ISBLANK(O69),ISBLANK(N69)),"",(O69-N69)*CN69)</f>
        <v>4.30429378854472</v>
      </c>
      <c r="AL69" s="3" t="n">
        <f aca="false">IF(OR(ISBLANK(X69),ISBLANK(V69)),"",(X69-V69)*CN69)</f>
        <v>4.22548283360908</v>
      </c>
      <c r="AM69" s="3" t="n">
        <f aca="false">IF(OR(ISBLANK(X69),ISBLANK(W69)),"",(X69-W69)*CN69)</f>
        <v>4.22548283360908</v>
      </c>
      <c r="AN69" s="3" t="n">
        <f aca="false">IF(OR(ISBLANK(Y69),ISBLANK(V69)),"",(Y69-V69)*CN69)</f>
        <v>4.45723894489986</v>
      </c>
      <c r="AO69" s="3" t="n">
        <f aca="false">IF(OR(ISBLANK(Y69),ISBLANK(W69)),"",(Y69-W69)*CN69)</f>
        <v>4.45723894489986</v>
      </c>
      <c r="AP69" s="3" t="n">
        <f aca="false">IF(OR(ISBLANK(AA69),ISBLANK(Z69)),"",(AA69-Z69)*CN69)</f>
        <v>4.71214650360898</v>
      </c>
      <c r="AQ69" s="3" t="n">
        <f aca="false">IF(OR(ISBLANK(AC69),ISBLANK(AB69)),"",(AC69-AB69)*CN69)</f>
        <v>5.19315428697701</v>
      </c>
      <c r="AR69" s="3" t="n">
        <f aca="false">IF(OR(ISBLANK(AE69),ISBLANK(Z69)),"",(AE69-Z69)*CN69)</f>
        <v>4.05514690278358</v>
      </c>
      <c r="AS69" s="3" t="n">
        <f aca="false">IF(OR(ISBLANK(AF69),ISBLANK(AB69)),"",(AF69-AB69)*CN69)</f>
        <v>4.22890466542938</v>
      </c>
      <c r="AT69" s="3" t="n">
        <f aca="false">IF(OR(ISBLANK(AG69),ISBLANK(AD69)),"",(AG69-AD69)*CN69)</f>
        <v>4.1732413258386</v>
      </c>
      <c r="AU69" s="0" t="n">
        <f aca="false">=IF(OR(ISBLANK(AI69),ISBLANK(AH69)),"",(AI69-AH69)*CN69)</f>
        <v>4.18282267347612</v>
      </c>
      <c r="AV69" s="0" t="n">
        <v>4.36331794319009</v>
      </c>
      <c r="AY69" s="0" t="n">
        <f aca="false">IF(OR(ISBLANK(O69),ISBLANK(N69)),"",(O69-N69)*CN69-M69)</f>
        <v>0.144293788544717</v>
      </c>
      <c r="AZ69" s="3" t="n">
        <f aca="false">IF(OR(ISBLANK(X69),ISBLANK(V69)),"",(X69-V69)*CN69-M69)</f>
        <v>0.0654828336090771</v>
      </c>
      <c r="BA69" s="3" t="n">
        <f aca="false">IF(OR(ISBLANK(X69),ISBLANK(W69)),"",(X69-W69)*CN69-M69)</f>
        <v>0.0654828336090771</v>
      </c>
      <c r="BB69" s="3" t="n">
        <f aca="false">IF(OR(ISBLANK(Y69),ISBLANK(V69)),"",(Y69-V69)*CN69-M69)</f>
        <v>0.297238944899861</v>
      </c>
      <c r="BC69" s="3" t="n">
        <f aca="false">IF(OR(ISBLANK(Y69),ISBLANK(W69)),"",(Y69-W69)*CN69-M69)</f>
        <v>0.297238944899861</v>
      </c>
      <c r="BD69" s="3" t="n">
        <f aca="false">IF(OR(ISBLANK(AA69),ISBLANK(Z69)),"",(AA69-Z69)*CN69-M69)</f>
        <v>0.552146503608979</v>
      </c>
      <c r="BE69" s="3" t="n">
        <f aca="false">IF(OR(ISBLANK(AC69),ISBLANK(AB69)),"",(AC69-AB69)*CN69-M69)</f>
        <v>1.03315428697701</v>
      </c>
      <c r="BF69" s="3" t="n">
        <f aca="false">IF(OR(ISBLANK(AE69),ISBLANK(Z69)),"",(AE69-Z69)*CN69-M69)</f>
        <v>-0.104853097216425</v>
      </c>
      <c r="BG69" s="3" t="n">
        <f aca="false">IF(OR(ISBLANK(AF69),ISBLANK(AB69)),"",(AF69-AB69)*CN69-M69)</f>
        <v>0.0689046654293781</v>
      </c>
      <c r="BH69" s="3" t="n">
        <f aca="false">IF(OR(ISBLANK(AG69),ISBLANK(AD69)),"",(AG69-AD69)*CN69-M69)</f>
        <v>0.0132413258385977</v>
      </c>
      <c r="BI69" s="0" t="n">
        <f aca="false">IF(OR(ISBLANK(AI69),ISBLANK(AH69)),"",(AI69-AH69)*CN69-M69)</f>
        <v>0.0228226734761217</v>
      </c>
      <c r="BJ69" s="0" t="n">
        <f aca="false">IF(ISBLANK(AV69),"",AV69-M69)</f>
        <v>0.20331794319009</v>
      </c>
      <c r="BM69" s="0" t="n">
        <f aca="false">IF(OR(ISBLANK(O69),ISBLANK(N69)),"",ABS((O69-N69)*CN69-M69))</f>
        <v>0.144293788544717</v>
      </c>
      <c r="BN69" s="3" t="n">
        <f aca="false">IF(OR(ISBLANK(X69),ISBLANK(V69)),"",ABS((X69-V69)*CN69-M69))</f>
        <v>0.0654828336090771</v>
      </c>
      <c r="BO69" s="3" t="n">
        <f aca="false">IF(OR(ISBLANK(X69),ISBLANK(W69)),"",ABS((X69-W69)*CN69-M69))</f>
        <v>0.0654828336090771</v>
      </c>
      <c r="BP69" s="3" t="n">
        <f aca="false">IF(OR(ISBLANK(Y69),ISBLANK(V69)),"",ABS((Y69-V69)*CN69-M69))</f>
        <v>0.297238944899861</v>
      </c>
      <c r="BQ69" s="3" t="n">
        <f aca="false">IF(OR(ISBLANK(Y69),ISBLANK(W69)),"",ABS((Y69-W69)*CN69-M69))</f>
        <v>0.297238944899861</v>
      </c>
      <c r="BR69" s="3" t="n">
        <f aca="false">IF(OR(ISBLANK(AA69),ISBLANK(Z69)),"",ABS((AA69-Z69)*CN69-M69))</f>
        <v>0.552146503608979</v>
      </c>
      <c r="BS69" s="3" t="n">
        <f aca="false">IF(OR(ISBLANK(AC69),ISBLANK(AB69)),"",ABS((AC69-AB69)*CN69-M69))</f>
        <v>1.03315428697701</v>
      </c>
      <c r="BT69" s="3" t="n">
        <f aca="false">IF(OR(ISBLANK(AE69),ISBLANK(Z69)),"",ABS((AE69-Z69)*CN69-M69))</f>
        <v>0.104853097216425</v>
      </c>
      <c r="BU69" s="3" t="n">
        <f aca="false">IF(OR(ISBLANK(AF69),ISBLANK(AB69)),"",ABS((AF69-AB69)*CN69-M69))</f>
        <v>0.0689046654293781</v>
      </c>
      <c r="BV69" s="3" t="n">
        <f aca="false">IF(OR(ISBLANK(AG69),ISBLANK(AD69)),"",ABS((AG69-AD69)*CN69-M69))</f>
        <v>0.0132413258385977</v>
      </c>
      <c r="BW69" s="0" t="n">
        <f aca="false">IF(OR(ISBLANK(AI69),ISBLANK(AH69)),"",ABS((AI69-AH69)*CN69-M69))</f>
        <v>0.0228226734761217</v>
      </c>
      <c r="BX69" s="0" t="n">
        <f aca="false">IF(ISBLANK(AV69),"",ABS(AV69-M69))</f>
        <v>0.20331794319009</v>
      </c>
      <c r="CA69" s="0" t="n">
        <f aca="false">IF(OR(ISBLANK(O69),ISBLANK(N69)),"",((O69-N69)*CN69-M69)^2)</f>
        <v>0.0208206974125875</v>
      </c>
      <c r="CB69" s="3" t="n">
        <f aca="false">IF(OR(ISBLANK(X69),ISBLANK(V69)),"",ABS((X69-V69)*CN69-M69)^2)</f>
        <v>0.00428800149747408</v>
      </c>
      <c r="CC69" s="3" t="n">
        <f aca="false">IF(OR(ISBLANK(X69),ISBLANK(W69)),"",ABS((X69-W69)*CN69-M69)^2)</f>
        <v>0.00428800149747408</v>
      </c>
      <c r="CD69" s="3" t="n">
        <f aca="false">IF(OR(ISBLANK(Y69),ISBLANK(V69)),"",ABS((Y69-V69)*CN69-M69)^2)</f>
        <v>0.0883509903651824</v>
      </c>
      <c r="CE69" s="3" t="n">
        <f aca="false">IF(OR(ISBLANK(Y69),ISBLANK(W69)),"",ABS((Y69-W69)*CN69-M69)^2)</f>
        <v>0.0883509903651824</v>
      </c>
      <c r="CF69" s="3" t="n">
        <f aca="false">IF(OR(ISBLANK(AA69),ISBLANK(Z69)),"",ABS((AA69-Z69)*CN69-M69)^2)</f>
        <v>0.30486576144762</v>
      </c>
      <c r="CG69" s="3" t="n">
        <f aca="false">IF(OR(ISBLANK(AC69),ISBLANK(AB69)),"",ABS((AC69-AB69)*CN69-M69)^2)</f>
        <v>1.06740778069896</v>
      </c>
      <c r="CH69" s="3" t="n">
        <f aca="false">IF(OR(ISBLANK(AE69),ISBLANK(Z69)),"",ABS((AE69-Z69)*CN69-M69)^2)</f>
        <v>0.010994171995877</v>
      </c>
      <c r="CI69" s="3" t="n">
        <f aca="false">IF(OR(ISBLANK(AF69),ISBLANK(AB69)),"",ABS((AF69-AB69)*CN69-M69)^2)</f>
        <v>0.00474785291793454</v>
      </c>
      <c r="CJ69" s="3" t="n">
        <f aca="false">IF(OR(ISBLANK(AG69),ISBLANK(AD69)),"",ABS((AG69-AD69)*CN69-M69)^2)</f>
        <v>0.000175332709963916</v>
      </c>
      <c r="CK69" s="0" t="n">
        <f aca="false">IF(OR(ISBLANK(AI69),ISBLANK(AH69)),"",((AI69-AH69)*CN69-M69)^2)</f>
        <v>0.000520874424597667</v>
      </c>
      <c r="CL69" s="0" t="n">
        <f aca="false">IF(ISBLANK(AV69),"",(AV69-M69)^2)</f>
        <v>0.0413381860230486</v>
      </c>
      <c r="CN69" s="0" t="n">
        <v>27.211386245988</v>
      </c>
    </row>
    <row r="70" customFormat="false" ht="12.8" hidden="false" customHeight="false" outlineLevel="0" collapsed="false">
      <c r="A70" s="1" t="s">
        <v>133</v>
      </c>
      <c r="B70" s="0" t="n">
        <v>17</v>
      </c>
      <c r="C70" s="0" t="n">
        <v>10</v>
      </c>
      <c r="D70" s="0" t="n">
        <f aca="false">B70-C70</f>
        <v>7</v>
      </c>
      <c r="E70" s="0" t="s">
        <v>47</v>
      </c>
      <c r="F70" s="0" t="n">
        <v>1</v>
      </c>
      <c r="G70" s="0" t="n">
        <v>13</v>
      </c>
      <c r="H70" s="0" t="s">
        <v>119</v>
      </c>
      <c r="I70" s="0" t="n">
        <v>2</v>
      </c>
      <c r="L70" s="0" t="s">
        <v>51</v>
      </c>
      <c r="M70" s="0" t="n">
        <v>2.79</v>
      </c>
      <c r="N70" s="0" t="n">
        <v>-341.869303464</v>
      </c>
      <c r="O70" s="0" t="n">
        <v>-341.760598052612</v>
      </c>
      <c r="P70" s="0" t="s">
        <v>52</v>
      </c>
      <c r="Q70" s="0" t="n">
        <f aca="false">=IF(ISBLANK(AV70),"",AV70)</f>
        <v>2.97418278622853</v>
      </c>
      <c r="R70" s="0" t="n">
        <v>1</v>
      </c>
      <c r="S70" s="0" t="n">
        <v>1</v>
      </c>
      <c r="T70" s="0" t="n">
        <v>1</v>
      </c>
      <c r="V70" s="0" t="n">
        <v>-341.90100956</v>
      </c>
      <c r="W70" s="0" t="n">
        <v>-341.90100956</v>
      </c>
      <c r="X70" s="0" t="n">
        <v>-341.79814199</v>
      </c>
      <c r="Y70" s="0" t="n">
        <v>-341.79831247</v>
      </c>
      <c r="Z70" s="0" t="n">
        <v>-341.90072451</v>
      </c>
      <c r="AA70" s="0" t="n">
        <v>-341.78646441</v>
      </c>
      <c r="AB70" s="0" t="n">
        <v>-341.95844709</v>
      </c>
      <c r="AC70" s="0" t="n">
        <v>-341.83199937</v>
      </c>
      <c r="AD70" s="0" t="n">
        <v>-342.00960232</v>
      </c>
      <c r="AE70" s="0" t="n">
        <v>-341.79896757</v>
      </c>
      <c r="AF70" s="0" t="n">
        <v>-341.85829552</v>
      </c>
      <c r="AG70" s="0" t="n">
        <v>-341.90598356</v>
      </c>
      <c r="AH70" s="0" t="n">
        <v>-342.007887456279</v>
      </c>
      <c r="AI70" s="0" t="n">
        <v>-341.90377373</v>
      </c>
      <c r="AK70" s="0" t="n">
        <f aca="false">IF(OR(ISBLANK(O70),ISBLANK(N70)),"",(O70-N70)*CN70)</f>
        <v>2.95802493630716</v>
      </c>
      <c r="AL70" s="0" t="n">
        <f aca="false">IF(OR(ISBLANK(X70),ISBLANK(V70)),"",(X70-V70)*CN70)</f>
        <v>2.79916917945623</v>
      </c>
      <c r="AM70" s="3" t="n">
        <f aca="false">IF(OR(ISBLANK(X70),ISBLANK(W70)),"",(X70-W70)*CN70)</f>
        <v>2.79916917945623</v>
      </c>
      <c r="AN70" s="3" t="n">
        <f aca="false">IF(OR(ISBLANK(Y70),ISBLANK(V70)),"",(Y70-V70)*CN70)</f>
        <v>2.79453018232878</v>
      </c>
      <c r="AO70" s="3" t="n">
        <f aca="false">IF(OR(ISBLANK(Y70),ISBLANK(W70)),"",(Y70-W70)*CN70)</f>
        <v>2.79453018232878</v>
      </c>
      <c r="AP70" s="3" t="n">
        <f aca="false">IF(OR(ISBLANK(AA70),ISBLANK(Z70)),"",(AA70-Z70)*CN70)</f>
        <v>3.10917571360432</v>
      </c>
      <c r="AQ70" s="3" t="n">
        <f aca="false">IF(OR(ISBLANK(AC70),ISBLANK(AB70)),"",(AC70-AB70)*CN70)</f>
        <v>3.4408177488442</v>
      </c>
      <c r="AR70" s="3" t="n">
        <f aca="false">IF(OR(ISBLANK(AE70),ISBLANK(Z70)),"",(AE70-Z70)*CN70)</f>
        <v>2.76894739754909</v>
      </c>
      <c r="AS70" s="3" t="n">
        <f aca="false">IF(OR(ISBLANK(AF70),ISBLANK(AB70)),"",(AF70-AB70)*CN70)</f>
        <v>2.72526305441156</v>
      </c>
      <c r="AT70" s="3" t="n">
        <f aca="false">IF(OR(ISBLANK(AG70),ISBLANK(AD70)),"",(AG70-AD70)*CN70)</f>
        <v>2.81961010069081</v>
      </c>
      <c r="AU70" s="0" t="n">
        <f aca="false">=IF(OR(ISBLANK(AI70),ISBLANK(AH70)),"",(AI70-AH70)*CN70)</f>
        <v>2.83307881928606</v>
      </c>
      <c r="AV70" s="0" t="n">
        <v>2.97418278622853</v>
      </c>
      <c r="AY70" s="0" t="n">
        <f aca="false">IF(OR(ISBLANK(O70),ISBLANK(N70)),"",(O70-N70)*CN70-M70)</f>
        <v>0.168024936307158</v>
      </c>
      <c r="AZ70" s="0" t="n">
        <f aca="false">IF(OR(ISBLANK(X70),ISBLANK(V70)),"",(X70-V70)*CN70-M70)</f>
        <v>0.00916917945622942</v>
      </c>
      <c r="BA70" s="3" t="n">
        <f aca="false">IF(OR(ISBLANK(X70),ISBLANK(W70)),"",(X70-W70)*CN70-M70)</f>
        <v>0.00916917945622942</v>
      </c>
      <c r="BB70" s="3" t="n">
        <f aca="false">IF(OR(ISBLANK(Y70),ISBLANK(V70)),"",(Y70-V70)*CN70-M70)</f>
        <v>0.00453018232878444</v>
      </c>
      <c r="BC70" s="3" t="n">
        <f aca="false">IF(OR(ISBLANK(Y70),ISBLANK(W70)),"",(Y70-W70)*CN70-M70)</f>
        <v>0.00453018232878444</v>
      </c>
      <c r="BD70" s="3" t="n">
        <f aca="false">IF(OR(ISBLANK(AA70),ISBLANK(Z70)),"",(AA70-Z70)*CN70-M70)</f>
        <v>0.319175713604321</v>
      </c>
      <c r="BE70" s="3" t="n">
        <f aca="false">IF(OR(ISBLANK(AC70),ISBLANK(AB70)),"",(AC70-AB70)*CN70-M70)</f>
        <v>0.650817748844198</v>
      </c>
      <c r="BF70" s="3" t="n">
        <f aca="false">IF(OR(ISBLANK(AE70),ISBLANK(Z70)),"",(AE70-Z70)*CN70-M70)</f>
        <v>-0.0210526024509106</v>
      </c>
      <c r="BG70" s="3" t="n">
        <f aca="false">IF(OR(ISBLANK(AF70),ISBLANK(AB70)),"",(AF70-AB70)*CN70-M70)</f>
        <v>-0.0647369455884403</v>
      </c>
      <c r="BH70" s="3" t="n">
        <f aca="false">IF(OR(ISBLANK(AG70),ISBLANK(AD70)),"",(AG70-AD70)*CN70-M70)</f>
        <v>0.0296101006908094</v>
      </c>
      <c r="BI70" s="0" t="n">
        <f aca="false">IF(OR(ISBLANK(AI70),ISBLANK(AH70)),"",(AI70-AH70)*CN70-M70)</f>
        <v>0.0430788192860563</v>
      </c>
      <c r="BJ70" s="0" t="n">
        <f aca="false">IF(ISBLANK(AV70),"",AV70-M70)</f>
        <v>0.18418278622853</v>
      </c>
      <c r="BM70" s="0" t="n">
        <f aca="false">IF(OR(ISBLANK(O70),ISBLANK(N70)),"",ABS((O70-N70)*CN70-M70))</f>
        <v>0.168024936307158</v>
      </c>
      <c r="BN70" s="0" t="n">
        <f aca="false">IF(OR(ISBLANK(X70),ISBLANK(V70)),"",ABS((X70-V70)*CN70-M70))</f>
        <v>0.00916917945622942</v>
      </c>
      <c r="BO70" s="3" t="n">
        <f aca="false">IF(OR(ISBLANK(X70),ISBLANK(W70)),"",ABS((X70-W70)*CN70-M70))</f>
        <v>0.00916917945622942</v>
      </c>
      <c r="BP70" s="3" t="n">
        <f aca="false">IF(OR(ISBLANK(Y70),ISBLANK(V70)),"",ABS((Y70-V70)*CN70-M70))</f>
        <v>0.00453018232878444</v>
      </c>
      <c r="BQ70" s="3" t="n">
        <f aca="false">IF(OR(ISBLANK(Y70),ISBLANK(W70)),"",ABS((Y70-W70)*CN70-M70))</f>
        <v>0.00453018232878444</v>
      </c>
      <c r="BR70" s="3" t="n">
        <f aca="false">IF(OR(ISBLANK(AA70),ISBLANK(Z70)),"",ABS((AA70-Z70)*CN70-M70))</f>
        <v>0.319175713604321</v>
      </c>
      <c r="BS70" s="3" t="n">
        <f aca="false">IF(OR(ISBLANK(AC70),ISBLANK(AB70)),"",ABS((AC70-AB70)*CN70-M70))</f>
        <v>0.650817748844198</v>
      </c>
      <c r="BT70" s="3" t="n">
        <f aca="false">IF(OR(ISBLANK(AE70),ISBLANK(Z70)),"",ABS((AE70-Z70)*CN70-M70))</f>
        <v>0.0210526024509106</v>
      </c>
      <c r="BU70" s="3" t="n">
        <f aca="false">IF(OR(ISBLANK(AF70),ISBLANK(AB70)),"",ABS((AF70-AB70)*CN70-M70))</f>
        <v>0.0647369455884403</v>
      </c>
      <c r="BV70" s="3" t="n">
        <f aca="false">IF(OR(ISBLANK(AG70),ISBLANK(AD70)),"",ABS((AG70-AD70)*CN70-M70))</f>
        <v>0.0296101006908094</v>
      </c>
      <c r="BW70" s="0" t="n">
        <f aca="false">IF(OR(ISBLANK(AI70),ISBLANK(AH70)),"",ABS((AI70-AH70)*CN70-M70))</f>
        <v>0.0430788192860563</v>
      </c>
      <c r="BX70" s="0" t="n">
        <f aca="false">IF(ISBLANK(AV70),"",ABS(AV70-M70))</f>
        <v>0.18418278622853</v>
      </c>
      <c r="CA70" s="0" t="n">
        <f aca="false">IF(OR(ISBLANK(O70),ISBLANK(N70)),"",((O70-N70)*CN70-M70)^2)</f>
        <v>0.0282323792210243</v>
      </c>
      <c r="CB70" s="0" t="n">
        <f aca="false">IF(OR(ISBLANK(X70),ISBLANK(V70)),"",ABS((X70-V70)*CN70-M70)^2)</f>
        <v>8.40738519005395E-005</v>
      </c>
      <c r="CC70" s="3" t="n">
        <f aca="false">IF(OR(ISBLANK(X70),ISBLANK(W70)),"",ABS((X70-W70)*CN70-M70)^2)</f>
        <v>8.40738519005395E-005</v>
      </c>
      <c r="CD70" s="3" t="n">
        <f aca="false">IF(OR(ISBLANK(Y70),ISBLANK(V70)),"",ABS((Y70-V70)*CN70-M70)^2)</f>
        <v>2.05225519320308E-005</v>
      </c>
      <c r="CE70" s="3" t="n">
        <f aca="false">IF(OR(ISBLANK(Y70),ISBLANK(W70)),"",ABS((Y70-W70)*CN70-M70)^2)</f>
        <v>2.05225519320308E-005</v>
      </c>
      <c r="CF70" s="3" t="n">
        <f aca="false">IF(OR(ISBLANK(AA70),ISBLANK(Z70)),"",ABS((AA70-Z70)*CN70-M70)^2)</f>
        <v>0.101873136154828</v>
      </c>
      <c r="CG70" s="3" t="n">
        <f aca="false">IF(OR(ISBLANK(AC70),ISBLANK(AB70)),"",ABS((AC70-AB70)*CN70-M70)^2)</f>
        <v>0.42356374221063</v>
      </c>
      <c r="CH70" s="3" t="n">
        <f aca="false">IF(OR(ISBLANK(AE70),ISBLANK(Z70)),"",ABS((AE70-Z70)*CN70-M70)^2)</f>
        <v>0.000443212069956085</v>
      </c>
      <c r="CI70" s="3" t="n">
        <f aca="false">IF(OR(ISBLANK(AF70),ISBLANK(AB70)),"",ABS((AF70-AB70)*CN70-M70)^2)</f>
        <v>0.00419087212412069</v>
      </c>
      <c r="CJ70" s="3" t="n">
        <f aca="false">IF(OR(ISBLANK(AG70),ISBLANK(AD70)),"",ABS((AG70-AD70)*CN70-M70)^2)</f>
        <v>0.00087675806291987</v>
      </c>
      <c r="CK70" s="0" t="n">
        <f aca="false">IF(OR(ISBLANK(AI70),ISBLANK(AH70)),"",((AI70-AH70)*CN70-M70)^2)</f>
        <v>0.00185578467108069</v>
      </c>
      <c r="CL70" s="0" t="n">
        <f aca="false">IF(ISBLANK(AV70),"",(AV70-M70)^2)</f>
        <v>0.0339232987429044</v>
      </c>
      <c r="CN70" s="0" t="n">
        <v>27.211386245988</v>
      </c>
    </row>
    <row r="71" customFormat="false" ht="12.8" hidden="false" customHeight="false" outlineLevel="0" collapsed="false">
      <c r="A71" s="1" t="s">
        <v>134</v>
      </c>
      <c r="B71" s="0" t="n">
        <v>13</v>
      </c>
      <c r="C71" s="0" t="n">
        <v>2</v>
      </c>
      <c r="D71" s="0" t="n">
        <f aca="false">B71-C71</f>
        <v>11</v>
      </c>
      <c r="E71" s="0" t="s">
        <v>47</v>
      </c>
      <c r="F71" s="0" t="n">
        <v>2</v>
      </c>
      <c r="G71" s="0" t="n">
        <v>13</v>
      </c>
      <c r="H71" s="0" t="s">
        <v>116</v>
      </c>
      <c r="I71" s="0" t="n">
        <v>2</v>
      </c>
      <c r="L71" s="0" t="s">
        <v>51</v>
      </c>
      <c r="M71" s="0" t="n">
        <v>4.2</v>
      </c>
      <c r="N71" s="0" t="n">
        <v>-114.126122865</v>
      </c>
      <c r="O71" s="0" t="n">
        <v>-113.968789714189</v>
      </c>
      <c r="P71" s="0" t="s">
        <v>52</v>
      </c>
      <c r="Q71" s="0" t="n">
        <f aca="false">=IF(ISBLANK(AV71),"",AV71)</f>
        <v>4.25059622598998</v>
      </c>
      <c r="R71" s="0" t="n">
        <v>12</v>
      </c>
      <c r="S71" s="0" t="n">
        <v>1</v>
      </c>
      <c r="T71" s="0" t="n">
        <v>2</v>
      </c>
      <c r="V71" s="0" t="n">
        <v>-114.16073435</v>
      </c>
      <c r="W71" s="0" t="n">
        <v>-114.16073435</v>
      </c>
      <c r="X71" s="0" t="n">
        <v>-114.00495883</v>
      </c>
      <c r="Y71" s="0" t="n">
        <v>-114.00623511</v>
      </c>
      <c r="Z71" s="0" t="n">
        <v>-114.16051232</v>
      </c>
      <c r="AA71" s="0" t="n">
        <v>-113.9710776</v>
      </c>
      <c r="AB71" s="0" t="n">
        <v>-114.21338325</v>
      </c>
      <c r="AC71" s="0" t="n">
        <v>-114.01640841</v>
      </c>
      <c r="AD71" s="0" t="n">
        <v>-114.35155605</v>
      </c>
      <c r="AE71" s="0" t="n">
        <v>-114.00462308</v>
      </c>
      <c r="AF71" s="0" t="n">
        <v>-114.06388613</v>
      </c>
      <c r="AG71" s="0" t="n">
        <v>-114.19670928</v>
      </c>
      <c r="AH71" s="0" t="n">
        <v>-114.350419709505</v>
      </c>
      <c r="AI71" s="0" t="n">
        <v>-114.19525674</v>
      </c>
      <c r="AK71" s="0" t="n">
        <f aca="false">IF(OR(ISBLANK(O71),ISBLANK(N71)),"",(O71-N71)*CN71)</f>
        <v>4.28125313601637</v>
      </c>
      <c r="AL71" s="0" t="n">
        <f aca="false">IF(OR(ISBLANK(X71),ISBLANK(V71)),"",(X71-V71)*CN71)</f>
        <v>4.2388678423894</v>
      </c>
      <c r="AM71" s="3" t="n">
        <f aca="false">IF(OR(ISBLANK(X71),ISBLANK(W71)),"",(X71-W71)*CN71)</f>
        <v>4.2388678423894</v>
      </c>
      <c r="AN71" s="3" t="n">
        <f aca="false">IF(OR(ISBLANK(Y71),ISBLANK(V71)),"",(Y71-V71)*CN71)</f>
        <v>4.2041384943514</v>
      </c>
      <c r="AO71" s="3" t="n">
        <f aca="false">IF(OR(ISBLANK(Y71),ISBLANK(W71)),"",(Y71-W71)*CN71)</f>
        <v>4.2041384943514</v>
      </c>
      <c r="AP71" s="3" t="n">
        <f aca="false">IF(OR(ISBLANK(AA71),ISBLANK(Z71)),"",(AA71-Z71)*CN71)</f>
        <v>5.15478133432043</v>
      </c>
      <c r="AQ71" s="3" t="n">
        <f aca="false">IF(OR(ISBLANK(AC71),ISBLANK(AB71)),"",(AC71-AB71)*CN71)</f>
        <v>5.35995845198196</v>
      </c>
      <c r="AR71" s="3" t="n">
        <f aca="false">IF(OR(ISBLANK(AE71),ISBLANK(Z71)),"",(AE71-Z71)*CN71)</f>
        <v>4.24196232123334</v>
      </c>
      <c r="AS71" s="3" t="n">
        <f aca="false">IF(OR(ISBLANK(AF71),ISBLANK(AB71)),"",(AF71-AB71)*CN71)</f>
        <v>4.068023874983</v>
      </c>
      <c r="AT71" s="3" t="n">
        <f aca="false">IF(OR(ISBLANK(AG71),ISBLANK(AD71)),"",(AG71-AD71)*CN71)</f>
        <v>4.21359526741383</v>
      </c>
      <c r="AU71" s="0" t="n">
        <f aca="false">=IF(OR(ISBLANK(AI71),ISBLANK(AH71)),"",(AI71-AH71)*CN71)</f>
        <v>4.222199494275</v>
      </c>
      <c r="AV71" s="0" t="n">
        <v>4.25059622598998</v>
      </c>
      <c r="AY71" s="0" t="n">
        <f aca="false">IF(OR(ISBLANK(O71),ISBLANK(N71)),"",(O71-N71)*CN71-M71)</f>
        <v>0.0812531360163664</v>
      </c>
      <c r="AZ71" s="0" t="n">
        <f aca="false">IF(OR(ISBLANK(X71),ISBLANK(V71)),"",(X71-V71)*CN71-M71)</f>
        <v>0.0388678423894033</v>
      </c>
      <c r="BA71" s="3" t="n">
        <f aca="false">IF(OR(ISBLANK(X71),ISBLANK(W71)),"",(X71-W71)*CN71-M71)</f>
        <v>0.0388678423894033</v>
      </c>
      <c r="BB71" s="3" t="n">
        <f aca="false">IF(OR(ISBLANK(Y71),ISBLANK(V71)),"",(Y71-V71)*CN71-M71)</f>
        <v>0.00413849435140001</v>
      </c>
      <c r="BC71" s="3" t="n">
        <f aca="false">IF(OR(ISBLANK(Y71),ISBLANK(W71)),"",(Y71-W71)*CN71-M71)</f>
        <v>0.00413849435140001</v>
      </c>
      <c r="BD71" s="3" t="n">
        <f aca="false">IF(OR(ISBLANK(AA71),ISBLANK(Z71)),"",(AA71-Z71)*CN71-M71)</f>
        <v>0.954781334320429</v>
      </c>
      <c r="BE71" s="3" t="n">
        <f aca="false">IF(OR(ISBLANK(AC71),ISBLANK(AB71)),"",(AC71-AB71)*CN71-M71)</f>
        <v>1.15995845198196</v>
      </c>
      <c r="BF71" s="3" t="n">
        <f aca="false">IF(OR(ISBLANK(AE71),ISBLANK(Z71)),"",(AE71-Z71)*CN71-M71)</f>
        <v>0.041962321233342</v>
      </c>
      <c r="BG71" s="3" t="n">
        <f aca="false">IF(OR(ISBLANK(AF71),ISBLANK(AB71)),"",(AF71-AB71)*CN71-M71)</f>
        <v>-0.131976125017004</v>
      </c>
      <c r="BH71" s="3" t="n">
        <f aca="false">IF(OR(ISBLANK(AG71),ISBLANK(AD71)),"",(AG71-AD71)*CN71-M71)</f>
        <v>0.0135952674138311</v>
      </c>
      <c r="BI71" s="0" t="n">
        <f aca="false">IF(OR(ISBLANK(AI71),ISBLANK(AH71)),"",(AI71-AH71)*CN71-M71)</f>
        <v>0.0221994942750019</v>
      </c>
      <c r="BJ71" s="0" t="n">
        <f aca="false">IF(ISBLANK(AV71),"",AV71-M71)</f>
        <v>0.0505962259899802</v>
      </c>
      <c r="BM71" s="0" t="n">
        <f aca="false">IF(OR(ISBLANK(O71),ISBLANK(N71)),"",ABS((O71-N71)*CN71-M71))</f>
        <v>0.0812531360163664</v>
      </c>
      <c r="BN71" s="0" t="n">
        <f aca="false">IF(OR(ISBLANK(X71),ISBLANK(V71)),"",ABS((X71-V71)*CN71-M71))</f>
        <v>0.0388678423894033</v>
      </c>
      <c r="BO71" s="3" t="n">
        <f aca="false">IF(OR(ISBLANK(X71),ISBLANK(W71)),"",ABS((X71-W71)*CN71-M71))</f>
        <v>0.0388678423894033</v>
      </c>
      <c r="BP71" s="3" t="n">
        <f aca="false">IF(OR(ISBLANK(Y71),ISBLANK(V71)),"",ABS((Y71-V71)*CN71-M71))</f>
        <v>0.00413849435140001</v>
      </c>
      <c r="BQ71" s="3" t="n">
        <f aca="false">IF(OR(ISBLANK(Y71),ISBLANK(W71)),"",ABS((Y71-W71)*CN71-M71))</f>
        <v>0.00413849435140001</v>
      </c>
      <c r="BR71" s="3" t="n">
        <f aca="false">IF(OR(ISBLANK(AA71),ISBLANK(Z71)),"",ABS((AA71-Z71)*CN71-M71))</f>
        <v>0.954781334320429</v>
      </c>
      <c r="BS71" s="3" t="n">
        <f aca="false">IF(OR(ISBLANK(AC71),ISBLANK(AB71)),"",ABS((AC71-AB71)*CN71-M71))</f>
        <v>1.15995845198196</v>
      </c>
      <c r="BT71" s="3" t="n">
        <f aca="false">IF(OR(ISBLANK(AE71),ISBLANK(Z71)),"",ABS((AE71-Z71)*CN71-M71))</f>
        <v>0.041962321233342</v>
      </c>
      <c r="BU71" s="3" t="n">
        <f aca="false">IF(OR(ISBLANK(AF71),ISBLANK(AB71)),"",ABS((AF71-AB71)*CN71-M71))</f>
        <v>0.131976125017004</v>
      </c>
      <c r="BV71" s="3" t="n">
        <f aca="false">IF(OR(ISBLANK(AG71),ISBLANK(AD71)),"",ABS((AG71-AD71)*CN71-M71))</f>
        <v>0.0135952674138311</v>
      </c>
      <c r="BW71" s="0" t="n">
        <f aca="false">IF(OR(ISBLANK(AI71),ISBLANK(AH71)),"",ABS((AI71-AH71)*CN71-M71))</f>
        <v>0.0221994942750019</v>
      </c>
      <c r="BX71" s="0" t="n">
        <f aca="false">IF(ISBLANK(AV71),"",ABS(AV71-M71))</f>
        <v>0.0505962259899802</v>
      </c>
      <c r="CA71" s="0" t="n">
        <f aca="false">IF(OR(ISBLANK(O71),ISBLANK(N71)),"",((O71-N71)*CN71-M71)^2)</f>
        <v>0.00660207211249414</v>
      </c>
      <c r="CB71" s="0" t="n">
        <f aca="false">IF(OR(ISBLANK(X71),ISBLANK(V71)),"",ABS((X71-V71)*CN71-M71)^2)</f>
        <v>0.0015107091720075</v>
      </c>
      <c r="CC71" s="3" t="n">
        <f aca="false">IF(OR(ISBLANK(X71),ISBLANK(W71)),"",ABS((X71-W71)*CN71-M71)^2)</f>
        <v>0.0015107091720075</v>
      </c>
      <c r="CD71" s="3" t="n">
        <f aca="false">IF(OR(ISBLANK(Y71),ISBLANK(V71)),"",ABS((Y71-V71)*CN71-M71)^2)</f>
        <v>1.71271354965698E-005</v>
      </c>
      <c r="CE71" s="3" t="n">
        <f aca="false">IF(OR(ISBLANK(Y71),ISBLANK(W71)),"",ABS((Y71-W71)*CN71-M71)^2)</f>
        <v>1.71271354965698E-005</v>
      </c>
      <c r="CF71" s="3" t="n">
        <f aca="false">IF(OR(ISBLANK(AA71),ISBLANK(Z71)),"",ABS((AA71-Z71)*CN71-M71)^2)</f>
        <v>0.911607396366698</v>
      </c>
      <c r="CG71" s="3" t="n">
        <f aca="false">IF(OR(ISBLANK(AC71),ISBLANK(AB71)),"",ABS((AC71-AB71)*CN71-M71)^2)</f>
        <v>1.34550361032438</v>
      </c>
      <c r="CH71" s="3" t="n">
        <f aca="false">IF(OR(ISBLANK(AE71),ISBLANK(Z71)),"",ABS((AE71-Z71)*CN71-M71)^2)</f>
        <v>0.00176083640329018</v>
      </c>
      <c r="CI71" s="3" t="n">
        <f aca="false">IF(OR(ISBLANK(AF71),ISBLANK(AB71)),"",ABS((AF71-AB71)*CN71-M71)^2)</f>
        <v>0.0174176975745038</v>
      </c>
      <c r="CJ71" s="3" t="n">
        <f aca="false">IF(OR(ISBLANK(AG71),ISBLANK(AD71)),"",ABS((AG71-AD71)*CN71-M71)^2)</f>
        <v>0.000184831296053578</v>
      </c>
      <c r="CK71" s="0" t="n">
        <f aca="false">IF(OR(ISBLANK(AI71),ISBLANK(AH71)),"",((AI71-AH71)*CN71-M71)^2)</f>
        <v>0.000492817546065842</v>
      </c>
      <c r="CL71" s="0" t="n">
        <f aca="false">IF(ISBLANK(AV71),"",(AV71-M71)^2)</f>
        <v>0.00255997808442914</v>
      </c>
      <c r="CN71" s="0" t="n">
        <v>27.211386245988</v>
      </c>
    </row>
    <row r="72" customFormat="false" ht="12.8" hidden="false" customHeight="false" outlineLevel="0" collapsed="false">
      <c r="A72" s="1"/>
      <c r="B72" s="0" t="n">
        <v>13</v>
      </c>
      <c r="C72" s="0" t="n">
        <v>2</v>
      </c>
      <c r="D72" s="0" t="n">
        <f aca="false">B72-C72</f>
        <v>11</v>
      </c>
      <c r="E72" s="0" t="s">
        <v>47</v>
      </c>
      <c r="F72" s="0" t="n">
        <v>2</v>
      </c>
      <c r="G72" s="0" t="n">
        <v>13</v>
      </c>
      <c r="H72" s="0" t="s">
        <v>127</v>
      </c>
      <c r="I72" s="0" t="n">
        <v>2</v>
      </c>
      <c r="L72" s="0" t="s">
        <v>51</v>
      </c>
      <c r="M72" s="0" t="n">
        <v>6.29</v>
      </c>
      <c r="N72" s="0" t="n">
        <v>-114.126122865</v>
      </c>
      <c r="O72" s="0" t="n">
        <v>-113.894292850057</v>
      </c>
      <c r="P72" s="0" t="s">
        <v>52</v>
      </c>
      <c r="Q72" s="0" t="n">
        <f aca="false">=IF(ISBLANK(AV72),"",AV72)</f>
        <v>6.41765082077261</v>
      </c>
      <c r="R72" s="0" t="n">
        <v>3</v>
      </c>
      <c r="S72" s="0" t="n">
        <v>1</v>
      </c>
      <c r="T72" s="0" t="n">
        <v>3</v>
      </c>
      <c r="V72" s="0" t="n">
        <v>-114.16073435</v>
      </c>
      <c r="W72" s="0" t="n">
        <v>-114.16073435</v>
      </c>
      <c r="X72" s="0" t="n">
        <v>-113.92416626</v>
      </c>
      <c r="Y72" s="0" t="n">
        <v>-113.92822289</v>
      </c>
      <c r="Z72" s="0" t="n">
        <v>-114.16051232</v>
      </c>
      <c r="AA72" s="0" t="n">
        <v>-113.8908804</v>
      </c>
      <c r="AB72" s="0" t="n">
        <v>-114.21338325</v>
      </c>
      <c r="AC72" s="0" t="n">
        <v>-113.93075112</v>
      </c>
      <c r="AD72" s="0" t="n">
        <v>-114.35155605</v>
      </c>
      <c r="AE72" s="0" t="n">
        <v>-113.92743622</v>
      </c>
      <c r="AF72" s="0" t="n">
        <v>-113.97756491</v>
      </c>
      <c r="AG72" s="0" t="n">
        <v>-114.11887676</v>
      </c>
      <c r="AH72" s="0" t="n">
        <v>-114.350419709505</v>
      </c>
      <c r="AI72" s="0" t="n">
        <v>-114.11762812</v>
      </c>
      <c r="AK72" s="0" t="n">
        <f aca="false">IF(OR(ISBLANK(O72),ISBLANK(N72)),"",(O72-N72)*CN72)</f>
        <v>6.30841608002715</v>
      </c>
      <c r="AL72" s="0" t="n">
        <f aca="false">IF(OR(ISBLANK(X72),ISBLANK(V72)),"",(X72-V72)*CN72)</f>
        <v>6.43734567046542</v>
      </c>
      <c r="AM72" s="3" t="n">
        <f aca="false">IF(OR(ISBLANK(X72),ISBLANK(W72)),"",(X72-W72)*CN72)</f>
        <v>6.43734567046542</v>
      </c>
      <c r="AN72" s="3" t="n">
        <f aca="false">IF(OR(ISBLANK(Y72),ISBLANK(V72)),"",(Y72-V72)*CN72)</f>
        <v>6.32695914467853</v>
      </c>
      <c r="AO72" s="3" t="n">
        <f aca="false">IF(OR(ISBLANK(Y72),ISBLANK(W72)),"",(Y72-W72)*CN72)</f>
        <v>6.32695914467853</v>
      </c>
      <c r="AP72" s="3" t="n">
        <f aca="false">IF(OR(ISBLANK(AA72),ISBLANK(Z72)),"",(AA72-Z72)*CN72)</f>
        <v>7.3370583193672</v>
      </c>
      <c r="AQ72" s="3" t="n">
        <f aca="false">IF(OR(ISBLANK(AC72),ISBLANK(AB72)),"",(AC72-AB72)*CN72)</f>
        <v>7.69081205495657</v>
      </c>
      <c r="AR72" s="3" t="n">
        <f aca="false">IF(OR(ISBLANK(AE72),ISBLANK(Z72)),"",(AE72-Z72)*CN72)</f>
        <v>6.34232378180828</v>
      </c>
      <c r="AS72" s="3" t="n">
        <f aca="false">IF(OR(ISBLANK(AF72),ISBLANK(AB72)),"",(AF72-AB72)*CN72)</f>
        <v>6.41694393362796</v>
      </c>
      <c r="AT72" s="3" t="n">
        <f aca="false">IF(OR(ISBLANK(AG72),ISBLANK(AD72)),"",(AG72-AD72)*CN72)</f>
        <v>6.33152603163206</v>
      </c>
      <c r="AU72" s="0" t="n">
        <f aca="false">=IF(OR(ISBLANK(AI72),ISBLANK(AH72)),"",(AI72-AH72)*CN72)</f>
        <v>6.334581856838</v>
      </c>
      <c r="AV72" s="0" t="n">
        <v>6.41765082077261</v>
      </c>
      <c r="AY72" s="0" t="n">
        <f aca="false">IF(OR(ISBLANK(O72),ISBLANK(N72)),"",(O72-N72)*CN72-M72)</f>
        <v>0.0184160800271469</v>
      </c>
      <c r="AZ72" s="0" t="n">
        <f aca="false">IF(OR(ISBLANK(X72),ISBLANK(V72)),"",(X72-V72)*CN72-M72)</f>
        <v>0.147345670465421</v>
      </c>
      <c r="BA72" s="3" t="n">
        <f aca="false">IF(OR(ISBLANK(X72),ISBLANK(W72)),"",(X72-W72)*CN72-M72)</f>
        <v>0.147345670465421</v>
      </c>
      <c r="BB72" s="3" t="n">
        <f aca="false">IF(OR(ISBLANK(Y72),ISBLANK(V72)),"",(Y72-V72)*CN72-M72)</f>
        <v>0.0369591446785282</v>
      </c>
      <c r="BC72" s="3" t="n">
        <f aca="false">IF(OR(ISBLANK(Y72),ISBLANK(W72)),"",(Y72-W72)*CN72-M72)</f>
        <v>0.0369591446785282</v>
      </c>
      <c r="BD72" s="3" t="n">
        <f aca="false">IF(OR(ISBLANK(AA72),ISBLANK(Z72)),"",(AA72-Z72)*CN72-M72)</f>
        <v>1.04705831936719</v>
      </c>
      <c r="BE72" s="3" t="n">
        <f aca="false">IF(OR(ISBLANK(AC72),ISBLANK(AB72)),"",(AC72-AB72)*CN72-M72)</f>
        <v>1.40081205495657</v>
      </c>
      <c r="BF72" s="3" t="n">
        <f aca="false">IF(OR(ISBLANK(AE72),ISBLANK(Z72)),"",(AE72-Z72)*CN72-M72)</f>
        <v>0.0523237818082789</v>
      </c>
      <c r="BG72" s="3" t="n">
        <f aca="false">IF(OR(ISBLANK(AF72),ISBLANK(AB72)),"",(AF72-AB72)*CN72-M72)</f>
        <v>0.126943933627958</v>
      </c>
      <c r="BH72" s="3" t="n">
        <f aca="false">IF(OR(ISBLANK(AG72),ISBLANK(AD72)),"",(AG72-AD72)*CN72-M72)</f>
        <v>0.0415260316320625</v>
      </c>
      <c r="BI72" s="0" t="n">
        <f aca="false">IF(OR(ISBLANK(AI72),ISBLANK(AH72)),"",(AI72-AH72)*CN72-M72)</f>
        <v>0.0445818568379961</v>
      </c>
      <c r="BJ72" s="0" t="n">
        <f aca="false">IF(ISBLANK(AV72),"",AV72-M72)</f>
        <v>0.12765082077261</v>
      </c>
      <c r="BM72" s="0" t="n">
        <f aca="false">IF(OR(ISBLANK(O72),ISBLANK(N72)),"",ABS((O72-N72)*CN72-M72))</f>
        <v>0.0184160800271469</v>
      </c>
      <c r="BN72" s="0" t="n">
        <f aca="false">IF(OR(ISBLANK(X72),ISBLANK(V72)),"",ABS((X72-V72)*CN72-M72))</f>
        <v>0.147345670465421</v>
      </c>
      <c r="BO72" s="3" t="n">
        <f aca="false">IF(OR(ISBLANK(X72),ISBLANK(W72)),"",ABS((X72-W72)*CN72-M72))</f>
        <v>0.147345670465421</v>
      </c>
      <c r="BP72" s="3" t="n">
        <f aca="false">IF(OR(ISBLANK(Y72),ISBLANK(V72)),"",ABS((Y72-V72)*CN72-M72))</f>
        <v>0.0369591446785282</v>
      </c>
      <c r="BQ72" s="3" t="n">
        <f aca="false">IF(OR(ISBLANK(Y72),ISBLANK(W72)),"",ABS((Y72-W72)*CN72-M72))</f>
        <v>0.0369591446785282</v>
      </c>
      <c r="BR72" s="3" t="n">
        <f aca="false">IF(OR(ISBLANK(AA72),ISBLANK(Z72)),"",ABS((AA72-Z72)*CN72-M72))</f>
        <v>1.04705831936719</v>
      </c>
      <c r="BS72" s="3" t="n">
        <f aca="false">IF(OR(ISBLANK(AC72),ISBLANK(AB72)),"",ABS((AC72-AB72)*CN72-M72))</f>
        <v>1.40081205495657</v>
      </c>
      <c r="BT72" s="3" t="n">
        <f aca="false">IF(OR(ISBLANK(AE72),ISBLANK(Z72)),"",ABS((AE72-Z72)*CN72-M72))</f>
        <v>0.0523237818082789</v>
      </c>
      <c r="BU72" s="3" t="n">
        <f aca="false">IF(OR(ISBLANK(AF72),ISBLANK(AB72)),"",ABS((AF72-AB72)*CN72-M72))</f>
        <v>0.126943933627958</v>
      </c>
      <c r="BV72" s="3" t="n">
        <f aca="false">IF(OR(ISBLANK(AG72),ISBLANK(AD72)),"",ABS((AG72-AD72)*CN72-M72))</f>
        <v>0.0415260316320625</v>
      </c>
      <c r="BW72" s="0" t="n">
        <f aca="false">IF(OR(ISBLANK(AI72),ISBLANK(AH72)),"",ABS((AI72-AH72)*CN72-M72))</f>
        <v>0.0445818568379961</v>
      </c>
      <c r="BX72" s="0" t="n">
        <f aca="false">IF(ISBLANK(AV72),"",ABS(AV72-M72))</f>
        <v>0.12765082077261</v>
      </c>
      <c r="CA72" s="0" t="n">
        <f aca="false">IF(OR(ISBLANK(O72),ISBLANK(N72)),"",((O72-N72)*CN72-M72)^2)</f>
        <v>0.000339152003566279</v>
      </c>
      <c r="CB72" s="0" t="n">
        <f aca="false">IF(OR(ISBLANK(X72),ISBLANK(V72)),"",ABS((X72-V72)*CN72-M72)^2)</f>
        <v>0.0217107466049046</v>
      </c>
      <c r="CC72" s="3" t="n">
        <f aca="false">IF(OR(ISBLANK(X72),ISBLANK(W72)),"",ABS((X72-W72)*CN72-M72)^2)</f>
        <v>0.0217107466049046</v>
      </c>
      <c r="CD72" s="3" t="n">
        <f aca="false">IF(OR(ISBLANK(Y72),ISBLANK(V72)),"",ABS((Y72-V72)*CN72-M72)^2)</f>
        <v>0.00136597837536838</v>
      </c>
      <c r="CE72" s="3" t="n">
        <f aca="false">IF(OR(ISBLANK(Y72),ISBLANK(W72)),"",ABS((Y72-W72)*CN72-M72)^2)</f>
        <v>0.00136597837536838</v>
      </c>
      <c r="CF72" s="3" t="n">
        <f aca="false">IF(OR(ISBLANK(AA72),ISBLANK(Z72)),"",ABS((AA72-Z72)*CN72-M72)^2)</f>
        <v>1.09633112415605</v>
      </c>
      <c r="CG72" s="3" t="n">
        <f aca="false">IF(OR(ISBLANK(AC72),ISBLANK(AB72)),"",ABS((AC72-AB72)*CN72-M72)^2)</f>
        <v>1.96227441331166</v>
      </c>
      <c r="CH72" s="3" t="n">
        <f aca="false">IF(OR(ISBLANK(AE72),ISBLANK(Z72)),"",ABS((AE72-Z72)*CN72-M72)^2)</f>
        <v>0.00273777814272038</v>
      </c>
      <c r="CI72" s="3" t="n">
        <f aca="false">IF(OR(ISBLANK(AF72),ISBLANK(AB72)),"",ABS((AF72-AB72)*CN72-M72)^2)</f>
        <v>0.0161147622849394</v>
      </c>
      <c r="CJ72" s="3" t="n">
        <f aca="false">IF(OR(ISBLANK(AG72),ISBLANK(AD72)),"",ABS((AG72-AD72)*CN72-M72)^2)</f>
        <v>0.00172441130310705</v>
      </c>
      <c r="CK72" s="0" t="n">
        <f aca="false">IF(OR(ISBLANK(AI72),ISBLANK(AH72)),"",((AI72-AH72)*CN72-M72)^2)</f>
        <v>0.00198754195912358</v>
      </c>
      <c r="CL72" s="0" t="n">
        <f aca="false">IF(ISBLANK(AV72),"",(AV72-M72)^2)</f>
        <v>0.016294732043921</v>
      </c>
      <c r="CN72" s="0" t="n">
        <v>27.211386245988</v>
      </c>
    </row>
    <row r="73" customFormat="false" ht="12.8" hidden="false" customHeight="false" outlineLevel="0" collapsed="false">
      <c r="Q73" s="3"/>
    </row>
    <row r="75" customFormat="false" ht="12.8" hidden="false" customHeight="false" outlineLevel="0" collapsed="false">
      <c r="AK75" s="1" t="str">
        <f aca="false">AK1</f>
        <v>ΔCSF</v>
      </c>
      <c r="AL75" s="1" t="str">
        <f aca="false">AL1</f>
        <v>sCI2/sCI0/HF</v>
      </c>
      <c r="AM75" s="1" t="str">
        <f aca="false">AM1</f>
        <v>sCI2/HF</v>
      </c>
      <c r="AN75" s="1" t="str">
        <f aca="false">AN1</f>
        <v>ΔsCI2/sCI0</v>
      </c>
      <c r="AO75" s="1" t="str">
        <f aca="false">AO1</f>
        <v>ΔsCI2</v>
      </c>
      <c r="AP75" s="1" t="str">
        <f aca="false">AP1</f>
        <v>hCI1/HF</v>
      </c>
      <c r="AQ75" s="1" t="str">
        <f aca="false">AQ1</f>
        <v>hCI1.5/HF</v>
      </c>
      <c r="AR75" s="1" t="str">
        <f aca="false">AR1</f>
        <v>ΔhCI1</v>
      </c>
      <c r="AS75" s="1" t="str">
        <f aca="false">AS1</f>
        <v>ΔhCI1.5</v>
      </c>
      <c r="AT75" s="1" t="str">
        <f aca="false">AT1</f>
        <v>ΔhCI2</v>
      </c>
      <c r="AU75" s="1" t="str">
        <f aca="false">AU1</f>
        <v>ΔCISD</v>
      </c>
      <c r="AV75" s="1" t="str">
        <f aca="false">AV1</f>
        <v>CIS</v>
      </c>
      <c r="AW75" s="1"/>
      <c r="AX75" s="1" t="s">
        <v>135</v>
      </c>
      <c r="AY75" s="1" t="str">
        <f aca="false">AY1</f>
        <v>ΔCSF</v>
      </c>
      <c r="AZ75" s="1" t="str">
        <f aca="false">AZ1</f>
        <v>sCI2/sCI0/HF</v>
      </c>
      <c r="BA75" s="1" t="str">
        <f aca="false">BA1</f>
        <v>sCI2/HF</v>
      </c>
      <c r="BB75" s="1" t="str">
        <f aca="false">BB1</f>
        <v>ΔsCI2/sCI0</v>
      </c>
      <c r="BC75" s="1" t="str">
        <f aca="false">BC1</f>
        <v>ΔsCI2</v>
      </c>
      <c r="BD75" s="1" t="str">
        <f aca="false">BD1</f>
        <v>hCI1/HF</v>
      </c>
      <c r="BE75" s="1" t="str">
        <f aca="false">BE1</f>
        <v>hCI1.5/HF</v>
      </c>
      <c r="BF75" s="1" t="str">
        <f aca="false">BF1</f>
        <v>ΔhCI1</v>
      </c>
      <c r="BG75" s="1" t="str">
        <f aca="false">BG1</f>
        <v>ΔhCI1.5</v>
      </c>
      <c r="BH75" s="1" t="str">
        <f aca="false">BH1</f>
        <v>ΔhCI2</v>
      </c>
      <c r="BI75" s="1" t="str">
        <f aca="false">BI1</f>
        <v>ΔCISD</v>
      </c>
      <c r="BJ75" s="1" t="str">
        <f aca="false">BJ1</f>
        <v>CIS</v>
      </c>
      <c r="BL75" s="1" t="s">
        <v>136</v>
      </c>
      <c r="BM75" s="1" t="str">
        <f aca="false">BM1</f>
        <v>ΔCSF</v>
      </c>
      <c r="BN75" s="1" t="str">
        <f aca="false">BN1</f>
        <v>sCI2/sCI0/HF</v>
      </c>
      <c r="BO75" s="1" t="str">
        <f aca="false">BO1</f>
        <v>sCI2/HF</v>
      </c>
      <c r="BP75" s="1" t="str">
        <f aca="false">BP1</f>
        <v>ΔsCI2/sCI0</v>
      </c>
      <c r="BQ75" s="1" t="str">
        <f aca="false">BQ1</f>
        <v>ΔsCI2</v>
      </c>
      <c r="BR75" s="1" t="str">
        <f aca="false">BR1</f>
        <v>hCI1/HF</v>
      </c>
      <c r="BS75" s="1" t="str">
        <f aca="false">BS1</f>
        <v>hCI1.5/HF</v>
      </c>
      <c r="BT75" s="1" t="str">
        <f aca="false">BT1</f>
        <v>ΔhCI1</v>
      </c>
      <c r="BU75" s="1" t="str">
        <f aca="false">BU1</f>
        <v>ΔhCI1.5</v>
      </c>
      <c r="BV75" s="1" t="str">
        <f aca="false">BV1</f>
        <v>ΔhCI2</v>
      </c>
      <c r="BW75" s="1" t="str">
        <f aca="false">BW1</f>
        <v>ΔCISD</v>
      </c>
      <c r="BX75" s="1" t="str">
        <f aca="false">BX1</f>
        <v>CIS</v>
      </c>
      <c r="BZ75" s="1" t="s">
        <v>137</v>
      </c>
      <c r="CA75" s="1" t="str">
        <f aca="false">CA1</f>
        <v>ΔCSF</v>
      </c>
      <c r="CB75" s="1" t="str">
        <f aca="false">CB1</f>
        <v>sCI2/sCI0/HF</v>
      </c>
      <c r="CC75" s="1" t="str">
        <f aca="false">CC1</f>
        <v>sCI2/HF</v>
      </c>
      <c r="CD75" s="1" t="str">
        <f aca="false">CD1</f>
        <v>ΔsCI2/sCI0</v>
      </c>
      <c r="CE75" s="1" t="str">
        <f aca="false">CE1</f>
        <v>ΔsCI2</v>
      </c>
      <c r="CF75" s="1" t="str">
        <f aca="false">CF1</f>
        <v>hCI1/HF</v>
      </c>
      <c r="CG75" s="1" t="str">
        <f aca="false">CG1</f>
        <v>hCI1.5/HF</v>
      </c>
      <c r="CH75" s="1" t="str">
        <f aca="false">CH1</f>
        <v>ΔhCI1</v>
      </c>
      <c r="CI75" s="1" t="str">
        <f aca="false">CI1</f>
        <v>ΔhCI1.5</v>
      </c>
      <c r="CJ75" s="1" t="str">
        <f aca="false">CJ1</f>
        <v>ΔhCI2</v>
      </c>
      <c r="CK75" s="1" t="str">
        <f aca="false">CK1</f>
        <v>ΔCISD</v>
      </c>
      <c r="CL75" s="1" t="str">
        <f aca="false">CL1</f>
        <v>CIS</v>
      </c>
      <c r="CM75" s="1"/>
    </row>
    <row r="76" customFormat="false" ht="12.8" hidden="false" customHeight="false" outlineLevel="0" collapsed="false">
      <c r="AJ76" s="1" t="s">
        <v>138</v>
      </c>
      <c r="AK76" s="0" t="n">
        <f aca="false">COUNTIFS(P2:P73,"T",AK2:AK73,"&lt;&gt;")</f>
        <v>69</v>
      </c>
      <c r="AL76" s="0" t="n">
        <f aca="false">COUNTIFS(P2:P73,"T",AL2:AL73,"&lt;&gt;")</f>
        <v>69</v>
      </c>
      <c r="AM76" s="0" t="n">
        <f aca="false">COUNTIFS(P2:P73,"T",AM2:AM73,"&lt;&gt;")</f>
        <v>69</v>
      </c>
      <c r="AN76" s="0" t="n">
        <f aca="false">COUNTIFS(P2:P73,"T",AN2:AN73,"&lt;&gt;")</f>
        <v>69</v>
      </c>
      <c r="AO76" s="0" t="n">
        <f aca="false">COUNTIFS(P2:P73,"T",AO2:AO73,"&lt;&gt;")</f>
        <v>69</v>
      </c>
      <c r="AP76" s="0" t="n">
        <f aca="false">COUNTIFS(P2:P73,"T",AP2:AP73,"&lt;&gt;")</f>
        <v>69</v>
      </c>
      <c r="AQ76" s="0" t="n">
        <f aca="false">COUNTIFS(P2:P73,"T",AQ2:AQ73,"&lt;&gt;")</f>
        <v>69</v>
      </c>
      <c r="AR76" s="0" t="n">
        <f aca="false">COUNTIFS(P2:P73,"T",AR2:AR73,"&lt;&gt;")</f>
        <v>69</v>
      </c>
      <c r="AS76" s="0" t="n">
        <f aca="false">COUNTIFS(P2:P73,"T",AS2:AS73,"&lt;&gt;")</f>
        <v>69</v>
      </c>
      <c r="AT76" s="0" t="n">
        <f aca="false">COUNTIFS(P2:P73,"T",AT2:AT73,"&lt;&gt;")</f>
        <v>69</v>
      </c>
      <c r="AU76" s="0" t="n">
        <f aca="false">COUNTIFS(P2:P73,"T",AU2:AU73,"&lt;&gt;")</f>
        <v>69</v>
      </c>
      <c r="AV76" s="0" t="n">
        <f aca="false">COUNTIFS(P2:P73,"T",AV2:AV73,"&lt;&gt;")</f>
        <v>67</v>
      </c>
      <c r="AX76" s="1" t="s">
        <v>138</v>
      </c>
      <c r="AY76" s="0" t="n">
        <f aca="false">AVERAGEIFS(AY2:AY73,P2:P73,"T",AY2:AY73,"&lt;&gt;")</f>
        <v>-0.523572345678491</v>
      </c>
      <c r="AZ76" s="0" t="n">
        <f aca="false">AVERAGEIFS(AZ2:AZ73,P2:P73,"T",AZ2:AZ73,"&lt;&gt;")</f>
        <v>-0.286471587598729</v>
      </c>
      <c r="BA76" s="0" t="n">
        <f aca="false">AVERAGEIFS(BA2:BA73,P2:P73,"T",BA2:BA73,"&lt;&gt;")</f>
        <v>0.939672281710589</v>
      </c>
      <c r="BB76" s="0" t="n">
        <f aca="false">AVERAGEIFS(BB2:BB73,P2:P73,"T",BB2:BB73,"&lt;&gt;")</f>
        <v>-0.785569760826217</v>
      </c>
      <c r="BC76" s="0" t="n">
        <f aca="false">AVERAGEIFS(BC2:BC73,P2:P73,"T",BC2:BC73,"&lt;&gt;")</f>
        <v>0.440574108483102</v>
      </c>
      <c r="BD76" s="0" t="n">
        <f aca="false">AVERAGEIFS(BD2:BD73,P2:P73,"T",BD2:BD73,"&lt;&gt;")</f>
        <v>0.956097914452302</v>
      </c>
      <c r="BE76" s="0" t="n">
        <f aca="false">AVERAGEIFS(BE2:BE73,P2:P73,"T",BE2:BE73,"&lt;&gt;")</f>
        <v>1.70619380004622</v>
      </c>
      <c r="BF76" s="0" t="n">
        <f aca="false">AVERAGEIFS(BF2:BF73,P2:P73,"T",BF2:BF73,"&lt;&gt;")</f>
        <v>-0.992298929197943</v>
      </c>
      <c r="BG76" s="0" t="n">
        <f aca="false">AVERAGEIFS(BG2:BG73,P2:P73,"T",BG2:BG73,"&lt;&gt;")</f>
        <v>-2.07130516600827</v>
      </c>
      <c r="BH76" s="0" t="n">
        <f aca="false">AVERAGEIFS(BH2:BH73,P2:P73,"T",BH2:BH73,"&lt;&gt;")</f>
        <v>-0.138557724673182</v>
      </c>
      <c r="BI76" s="0" t="n">
        <f aca="false">AVERAGEIFS(BI2:BI73,P2:P73,"T",BI2:BI73,"&lt;&gt;")</f>
        <v>-0.087482456079506</v>
      </c>
      <c r="BJ76" s="0" t="n">
        <f aca="false">AVERAGEIFS(BJ2:BJ73,P2:P73,"T",BJ2:BJ73,"&lt;&gt;")</f>
        <v>0.1278973986669</v>
      </c>
      <c r="BK76" s="1"/>
      <c r="BL76" s="1" t="s">
        <v>138</v>
      </c>
      <c r="BM76" s="0" t="n">
        <f aca="false">AVERAGEIF(P2:P346,"T",BM2:BM346)</f>
        <v>0.678744323170597</v>
      </c>
      <c r="BN76" s="0" t="n">
        <f aca="false">AVERAGEIF(P2:P346,"T",BN2:BN346)</f>
        <v>0.546955954187619</v>
      </c>
      <c r="BO76" s="0" t="n">
        <f aca="false">AVERAGEIF(P2:P346,"T",BO2:BO346)</f>
        <v>1.03476042163685</v>
      </c>
      <c r="BP76" s="0" t="n">
        <f aca="false">AVERAGEIF(P2:P346,"T",BP2:BP346)</f>
        <v>0.828806177716154</v>
      </c>
      <c r="BQ76" s="0" t="n">
        <f aca="false">AVERAGEIF(P2:P346,"T",BQ2:BQ346)</f>
        <v>0.640568079440383</v>
      </c>
      <c r="BR76" s="0" t="n">
        <f aca="false">AVERAGEIF(P2:P346,"T",BR2:BR346)</f>
        <v>1.03971037824546</v>
      </c>
      <c r="BS76" s="0" t="n">
        <f aca="false">AVERAGEIF(P2:P346,"T",BS2:BS346)</f>
        <v>1.70701611460776</v>
      </c>
      <c r="BT76" s="0" t="n">
        <f aca="false">AVERAGEIF(P2:P346,"T",BT2:BT346)</f>
        <v>1.1605471861353</v>
      </c>
      <c r="BU76" s="0" t="n">
        <f aca="false">AVERAGEIF(P2:P346,"T",BU2:BU346)</f>
        <v>2.15529063208557</v>
      </c>
      <c r="BV76" s="0" t="n">
        <f aca="false">AVERAGEIF(P2:P346,"T",BV2:BV346)</f>
        <v>0.17417207962532</v>
      </c>
      <c r="BW76" s="0" t="n">
        <f aca="false">AVERAGEIF(P2:P346,"T",BW2:BW346)</f>
        <v>0.155842649923654</v>
      </c>
      <c r="BX76" s="0" t="n">
        <f aca="false">AVERAGEIF(P2:P346,"T",BX2:BX346)</f>
        <v>0.551441595902795</v>
      </c>
      <c r="BZ76" s="1" t="s">
        <v>138</v>
      </c>
      <c r="CA76" s="0" t="n">
        <f aca="false">SQRT(AVERAGEIF(P2:P346,"T",CA2:CA73))</f>
        <v>0.83744500342536</v>
      </c>
      <c r="CB76" s="0" t="n">
        <f aca="false">SQRT(AVERAGEIF(P2:P346,"T",CB2:CB73))</f>
        <v>0.841260427413646</v>
      </c>
      <c r="CC76" s="0" t="n">
        <f aca="false">SQRT(AVERAGEIF(P2:P346,"T",CC2:CC73))</f>
        <v>1.27051848253253</v>
      </c>
      <c r="CD76" s="0" t="n">
        <f aca="false">SQRT(AVERAGEIF(P2:P346,"T",CD2:CD73))</f>
        <v>1.04818386152518</v>
      </c>
      <c r="CE76" s="0" t="n">
        <f aca="false">SQRT(AVERAGEIF(P2:P346,"T",CE2:CE73))</f>
        <v>0.780273203161162</v>
      </c>
      <c r="CF76" s="0" t="n">
        <f aca="false">SQRT(AVERAGEIF(P2:P346,"T",CF2:CF73))</f>
        <v>1.27632479577113</v>
      </c>
      <c r="CG76" s="0" t="n">
        <f aca="false">SQRT(AVERAGEIF(P2:P346,"T",CG2:CG73))</f>
        <v>1.85605850071337</v>
      </c>
      <c r="CH76" s="0" t="n">
        <f aca="false">SQRT(AVERAGEIF(P2:P346,"T",CH2:CH73))</f>
        <v>1.41399591037262</v>
      </c>
      <c r="CI76" s="0" t="n">
        <f aca="false">SQRT(AVERAGEIF(P2:P346,"T",CI2:CI73))</f>
        <v>2.60684603814399</v>
      </c>
      <c r="CJ76" s="0" t="n">
        <f aca="false">SQRT(AVERAGEIF(P2:P346,"T",CJ2:CJ73))</f>
        <v>0.225094856259701</v>
      </c>
      <c r="CK76" s="0" t="n">
        <f aca="false">SQRT(AVERAGEIF(P2:P346,"T",CK2:CK73))</f>
        <v>0.213858714271763</v>
      </c>
      <c r="CL76" s="0" t="n">
        <f aca="false">SQRT(AVERAGEIF(P2:P73,"T",CL2:CL73))</f>
        <v>0.731868272197817</v>
      </c>
    </row>
    <row r="77" customFormat="false" ht="12.8" hidden="false" customHeight="false" outlineLevel="0" collapsed="false">
      <c r="AJ77" s="1" t="s">
        <v>139</v>
      </c>
      <c r="AK77" s="0" t="n">
        <f aca="false">COUNTIFS(P2:P73,"T",AK2:AK73,"&lt;&gt;",I2:I73,"&lt;&gt;2")</f>
        <v>50</v>
      </c>
      <c r="AL77" s="0" t="n">
        <f aca="false">COUNTIFS(P2:P73,"T",AL2:AL73,"&lt;&gt;",I2:I73,"&lt;&gt;2")</f>
        <v>50</v>
      </c>
      <c r="AM77" s="0" t="n">
        <f aca="false">COUNTIFS(P2:P73,"T",AM2:AM73,"&lt;&gt;",I2:I73,"&lt;&gt;2")</f>
        <v>50</v>
      </c>
      <c r="AN77" s="0" t="n">
        <f aca="false">COUNTIFS(P2:P73,"T",AN2:AN73,"&lt;&gt;",I2:I73,"&lt;&gt;2")</f>
        <v>50</v>
      </c>
      <c r="AO77" s="0" t="n">
        <f aca="false">COUNTIFS(P2:P73,"T",AO2:AO73,"&lt;&gt;",I2:I73,"&lt;&gt;2")</f>
        <v>50</v>
      </c>
      <c r="AP77" s="0" t="n">
        <f aca="false">COUNTIFS(P2:P73,"T",AP2:AP73,"&lt;&gt;",I2:I73,"&lt;&gt;2")</f>
        <v>50</v>
      </c>
      <c r="AQ77" s="0" t="n">
        <f aca="false">COUNTIFS(P2:P73,"T",AQ2:AQ73,"&lt;&gt;",I2:I73,"&lt;&gt;2")</f>
        <v>50</v>
      </c>
      <c r="AR77" s="0" t="n">
        <f aca="false">COUNTIFS(P2:P73,"T",AR2:AR73,"&lt;&gt;",I2:I73,"&lt;&gt;2")</f>
        <v>50</v>
      </c>
      <c r="AS77" s="0" t="n">
        <f aca="false">COUNTIFS(P2:P73,"T",AS2:AS73,"&lt;&gt;",I2:I73,"&lt;&gt;2")</f>
        <v>50</v>
      </c>
      <c r="AT77" s="0" t="n">
        <f aca="false">COUNTIFS(P2:P73,"T",AT2:AT73,"&lt;&gt;",I2:I73,"&lt;&gt;2")</f>
        <v>50</v>
      </c>
      <c r="AU77" s="0" t="n">
        <f aca="false">COUNTIFS(P2:P73,"T",AU2:AU73,"&lt;&gt;",I2:I73,"&lt;&gt;2")</f>
        <v>50</v>
      </c>
      <c r="AV77" s="0" t="n">
        <f aca="false">COUNTIFS(P2:P73,"T",AV2:AV73,"&lt;&gt;",I2:I73,"&lt;&gt;2")</f>
        <v>48</v>
      </c>
      <c r="AX77" s="1" t="s">
        <v>139</v>
      </c>
      <c r="AY77" s="0" t="n">
        <f aca="false">AVERAGEIFS(AY2:AY73,AY2:AY73,"&lt;&gt;",I2:I73,"&lt;&gt;2",P2:P73,"T")</f>
        <v>-0.708389981430369</v>
      </c>
      <c r="AZ77" s="0" t="n">
        <f aca="false">AVERAGEIFS(AZ2:AZ73,AZ2:AZ73,"&lt;&gt;",I2:I73,"&lt;&gt;2",P2:P73,"T")</f>
        <v>-0.471046458760184</v>
      </c>
      <c r="BA77" s="0" t="n">
        <f aca="false">AVERAGEIFS(BA2:BA73,BA2:BA73,"&lt;&gt;",I2:I73,"&lt;&gt;2",P2:P73,"T")</f>
        <v>1.22103208088667</v>
      </c>
      <c r="BB77" s="0" t="n">
        <f aca="false">AVERAGEIFS(BB2:BB73,BB2:BB73,"&lt;&gt;",I2:I73,"&lt;&gt;2",P2:P73,"T")</f>
        <v>-1.03855872743044</v>
      </c>
      <c r="BC77" s="0" t="n">
        <f aca="false">AVERAGEIFS(BC2:BC73,BC2:BC73,"&lt;&gt;",I2:I73,"&lt;&gt;2",P2:P73,"T")</f>
        <v>0.653519812216424</v>
      </c>
      <c r="BD77" s="0" t="n">
        <f aca="false">AVERAGEIFS(BD2:BD73,BD2:BD73,"&lt;&gt;",I2:I73,"&lt;&gt;2",P2:P73,"T")</f>
        <v>1.07129541435173</v>
      </c>
      <c r="BE77" s="0" t="n">
        <f aca="false">AVERAGEIFS(BE2:BE73,BE2:BE73,"&lt;&gt;",I2:I73,"&lt;&gt;2",P2:P73,"T")</f>
        <v>1.94942674547557</v>
      </c>
      <c r="BF77" s="0" t="n">
        <f aca="false">AVERAGEIFS(BF2:BF73,BF2:BF73,"&lt;&gt;",I2:I73,"&lt;&gt;2",P2:P73,"T")</f>
        <v>-1.29067357612669</v>
      </c>
      <c r="BG77" s="0" t="n">
        <f aca="false">AVERAGEIFS(BG2:BG73,BG2:BG73,"&lt;&gt;",I2:I73,"&lt;&gt;2",P2:P73,"T")</f>
        <v>-2.80420029463697</v>
      </c>
      <c r="BH77" s="0" t="n">
        <f aca="false">AVERAGEIFS(BH2:BH73,BH2:BH73,"&lt;&gt;",I2:I73,"&lt;&gt;2",P2:P73,"T")</f>
        <v>-0.184365067750055</v>
      </c>
      <c r="BI77" s="0" t="n">
        <f aca="false">AVERAGEIFS(BI2:BI73,BI2:BI73,"&lt;&gt;",I2:I73,"&lt;&gt;2",P2:P73,"T")</f>
        <v>-0.122066057798363</v>
      </c>
      <c r="BJ77" s="0" t="n">
        <f aca="false">AVERAGEIFS(BJ2:BJ73,BJ2:BJ73,"&lt;&gt;",I2:I73,"&lt;&gt;2",P2:P73,"T")</f>
        <v>0.0287131249999998</v>
      </c>
      <c r="BL77" s="1" t="s">
        <v>139</v>
      </c>
      <c r="BM77" s="0" t="n">
        <f aca="false">AVERAGEIFS(BM2:BM73,BM2:BM73,"&lt;&gt;",I2:I73,"&lt;&gt;2",P2:P73,"T")</f>
        <v>0.774123383506398</v>
      </c>
      <c r="BN77" s="0" t="n">
        <f aca="false">AVERAGEIFS(BN2:BN73,BN2:BN73,"&lt;&gt;",I2:I73,"&lt;&gt;2",P2:P73,"T")</f>
        <v>0.621786679832071</v>
      </c>
      <c r="BO77" s="0" t="n">
        <f aca="false">AVERAGEIFS(BO2:BO73,BO2:BO73,"&lt;&gt;",I2:I73,"&lt;&gt;2",P2:P73,"T")</f>
        <v>1.29495684491201</v>
      </c>
      <c r="BP77" s="0" t="n">
        <f aca="false">AVERAGEIFS(BP2:BP73,BP2:BP73,"&lt;&gt;",I2:I73,"&lt;&gt;2",P2:P73,"T")</f>
        <v>1.03855872743044</v>
      </c>
      <c r="BQ77" s="0" t="n">
        <f aca="false">AVERAGEIFS(BQ2:BQ73,BQ2:BQ73,"&lt;&gt;",I2:I73,"&lt;&gt;2",P2:P73,"T")</f>
        <v>0.778790151809872</v>
      </c>
      <c r="BR77" s="0" t="n">
        <f aca="false">AVERAGEIFS(BR2:BR73,BR2:BR73,"&lt;&gt;",I2:I73,"&lt;&gt;2",P2:P73,"T")</f>
        <v>1.15830862562805</v>
      </c>
      <c r="BS77" s="0" t="n">
        <f aca="false">AVERAGEIFS(BS2:BS73,BS2:BS73,"&lt;&gt;",I2:I73,"&lt;&gt;2",P2:P73,"T")</f>
        <v>1.94942674547557</v>
      </c>
      <c r="BT77" s="0" t="n">
        <f aca="false">AVERAGEIFS(BT2:BT73,BT2:BT73,"&lt;&gt;",I2:I73,"&lt;&gt;2",P2:P73,"T")</f>
        <v>1.47015444080803</v>
      </c>
      <c r="BU77" s="0" t="n">
        <f aca="false">AVERAGEIFS(BU2:BU73,BU2:BU73,"&lt;&gt;",I2:I73,"&lt;&gt;2",P2:P73,"T")</f>
        <v>2.80420029463697</v>
      </c>
      <c r="BV77" s="0" t="n">
        <f aca="false">AVERAGEIFS(BV2:BV73,BV2:BV73,"&lt;&gt;",I2:I73,"&lt;&gt;2",P2:P73,"T")</f>
        <v>0.200647747848263</v>
      </c>
      <c r="BW77" s="0" t="n">
        <f aca="false">AVERAGEIFS(BW2:BW73,BW2:BW73,"&lt;&gt;",I2:I73,"&lt;&gt;2",P2:P73,"T")</f>
        <v>0.168156430339278</v>
      </c>
      <c r="BX77" s="0" t="n">
        <f aca="false">AVERAGEIFS(BX2:BX73,BX2:BX73,"&lt;&gt;",I2:I73,"&lt;&gt;2",P2:P73,"T")</f>
        <v>0.607191875</v>
      </c>
      <c r="BZ77" s="1" t="s">
        <v>139</v>
      </c>
      <c r="CA77" s="0" t="n">
        <f aca="false">SQRT(AVERAGEIFS(CA2:CA73,CA2:CA73,"&lt;&gt;",I2:I73,"&lt;&gt;2",P2:P73,"T"))</f>
        <v>0.91334333001355</v>
      </c>
      <c r="CB77" s="0" t="n">
        <f aca="false">SQRT(AVERAGEIFS(CB2:CB73,CB2:CB73,"&lt;&gt;",I2:I73,"&lt;&gt;2",P2:P73,"T"))</f>
        <v>0.924156015580489</v>
      </c>
      <c r="CC77" s="0" t="n">
        <f aca="false">SQRT(AVERAGEIFS(CC2:CC73,CC2:CC73,"&lt;&gt;",I2:I73,"&lt;&gt;2",P2:P73,"T"))</f>
        <v>1.45087274762245</v>
      </c>
      <c r="CD77" s="0" t="n">
        <f aca="false">SQRT(AVERAGEIFS(CD2:CD73,CD2:CD73,"&lt;&gt;",I2:I73,"&lt;&gt;2",P2:P73,"T"))</f>
        <v>1.20807077448304</v>
      </c>
      <c r="CE77" s="0" t="n">
        <f aca="false">SQRT(AVERAGEIFS(CE2:CE73,CE2:CE73,"&lt;&gt;",I2:I73,"&lt;&gt;2",P2:P73,"T"))</f>
        <v>0.885112347949812</v>
      </c>
      <c r="CF77" s="0" t="n">
        <f aca="false">SQRT(AVERAGEIFS(CF2:CF73,CF2:CF73,"&lt;&gt;",I2:I73,"&lt;&gt;2",P2:P73,"T"))</f>
        <v>1.38966660899944</v>
      </c>
      <c r="CG77" s="0" t="n">
        <f aca="false">SQRT(AVERAGEIFS(CG2:CG73,CG2:CG73,"&lt;&gt;",I2:I73,"&lt;&gt;2",P2:P73,"T"))</f>
        <v>2.03636133909744</v>
      </c>
      <c r="CH77" s="0" t="n">
        <f aca="false">SQRT(AVERAGEIFS(CH2:CH73,CH2:CH73,"&lt;&gt;",I2:I73,"&lt;&gt;2",P2:P73,"T"))</f>
        <v>1.63371019307671</v>
      </c>
      <c r="CI77" s="0" t="n">
        <f aca="false">SQRT(AVERAGEIFS(CI2:CI73,CI2:CI73,"&lt;&gt;",I2:I73,"&lt;&gt;2",P2:P73,"T"))</f>
        <v>3.03182204202557</v>
      </c>
      <c r="CJ77" s="0" t="n">
        <f aca="false">SQRT(AVERAGEIFS(CJ2:CJ73,CJ2:CJ73,"&lt;&gt;",I2:I73,"&lt;&gt;2",P2:P73,"T"))</f>
        <v>0.245994650407244</v>
      </c>
      <c r="CK77" s="0" t="n">
        <f aca="false">SQRT(AVERAGEIFS(CK2:CK73,CK2:CK73,"&lt;&gt;",I2:I73,"&lt;&gt;2",P2:P73,"T"))</f>
        <v>0.215345198539362</v>
      </c>
      <c r="CL77" s="0" t="n">
        <f aca="false">AVERAGEIFS(CL2:CL73,CL2:CL73,"&lt;&gt;",I2:I73,"&lt;&gt;2",P2:P73,"T")</f>
        <v>0.592952868460417</v>
      </c>
    </row>
    <row r="78" customFormat="false" ht="12.8" hidden="false" customHeight="false" outlineLevel="0" collapsed="false">
      <c r="AJ78" s="1" t="s">
        <v>140</v>
      </c>
      <c r="AK78" s="0" t="n">
        <f aca="false">COUNTIFS(P2:P73,"T",AK2:AK73,"&lt;&gt;",I2:I73,"2")</f>
        <v>19</v>
      </c>
      <c r="AL78" s="0" t="n">
        <f aca="false">COUNTIFS(P2:P73,"T",AL2:AL73,"&lt;&gt;",I2:I73,"2")</f>
        <v>19</v>
      </c>
      <c r="AM78" s="0" t="n">
        <f aca="false">COUNTIFS(P2:P73,"T",AM2:AM73,"&lt;&gt;",I2:I73,"2")</f>
        <v>19</v>
      </c>
      <c r="AN78" s="0" t="n">
        <f aca="false">COUNTIFS(P2:P73,"T",AN2:AN73,"&lt;&gt;",I2:I73,"2")</f>
        <v>19</v>
      </c>
      <c r="AO78" s="0" t="n">
        <f aca="false">COUNTIFS(P2:P73,"T",AO2:AO73,"&lt;&gt;",I2:I73,"2")</f>
        <v>19</v>
      </c>
      <c r="AP78" s="0" t="n">
        <f aca="false">COUNTIFS(P2:P73,"T",AP2:AP73,"&lt;&gt;",I2:I73,"2")</f>
        <v>19</v>
      </c>
      <c r="AQ78" s="0" t="n">
        <f aca="false">COUNTIFS(P2:P73,"T",AQ2:AQ73,"&lt;&gt;",I2:I73,"2")</f>
        <v>19</v>
      </c>
      <c r="AR78" s="0" t="n">
        <f aca="false">COUNTIFS(P2:P73,"T",AR2:AR73,"&lt;&gt;",I2:I73,"2")</f>
        <v>19</v>
      </c>
      <c r="AS78" s="0" t="n">
        <f aca="false">COUNTIFS(P2:P73,"T",AS2:AS73,"&lt;&gt;",I2:I73,"2")</f>
        <v>19</v>
      </c>
      <c r="AT78" s="0" t="n">
        <f aca="false">COUNTIFS(P2:P73,"T",AT2:AT73,"&lt;&gt;",I2:I73,"2")</f>
        <v>19</v>
      </c>
      <c r="AU78" s="0" t="n">
        <f aca="false">COUNTIFS(P2:P73,"T",AU2:AU73,"&lt;&gt;",I2:I73,"2")</f>
        <v>19</v>
      </c>
      <c r="AV78" s="0" t="n">
        <f aca="false">COUNTIFS(P2:P73,"T",AV2:AV73,"&lt;&gt;",I2:I73,"2")</f>
        <v>19</v>
      </c>
      <c r="AX78" s="1" t="s">
        <v>140</v>
      </c>
      <c r="AY78" s="0" t="n">
        <f aca="false">AVERAGEIFS(AY2:AY351,P2:P351,"T",I2:I351,"2")</f>
        <v>-0.0372101463314437</v>
      </c>
      <c r="AZ78" s="0" t="n">
        <f aca="false">AVERAGEIFS(AZ2:AZ351,P2:P351,"T",I2:I351,"2")</f>
        <v>0.199251757562995</v>
      </c>
      <c r="BA78" s="0" t="n">
        <f aca="false">AVERAGEIFS(BA2:BA351,P2:P351,"T",I2:I351,"2")</f>
        <v>0.199251757562995</v>
      </c>
      <c r="BB78" s="0" t="n">
        <f aca="false">AVERAGEIFS(BB2:BB351,P2:P351,"T",I2:I351,"2")</f>
        <v>-0.119809322394062</v>
      </c>
      <c r="BC78" s="0" t="n">
        <f aca="false">AVERAGEIFS(BC2:BC351,P2:P351,"T",I2:I351,"2")</f>
        <v>-0.119809322394062</v>
      </c>
      <c r="BD78" s="0" t="n">
        <f aca="false">AVERAGEIFS(BD2:BD351,P2:P351,"T",I2:I351,"2")</f>
        <v>0.652946598927489</v>
      </c>
      <c r="BE78" s="0" t="n">
        <f aca="false">AVERAGEIFS(BE2:BE351,P2:P351,"T",I2:I351,"2")</f>
        <v>1.06610710154794</v>
      </c>
      <c r="BF78" s="0" t="n">
        <f aca="false">AVERAGEIFS(BF2:BF351,P2:P351,"T",I2:I351,"2")</f>
        <v>-0.207102489911763</v>
      </c>
      <c r="BG78" s="0" t="n">
        <f aca="false">AVERAGEIFS(BG2:BG351,P2:P351,"T",I2:I351,"2")</f>
        <v>-0.142633774880124</v>
      </c>
      <c r="BH78" s="0" t="n">
        <f aca="false">AVERAGEIFS(BH2:BH351,P2:P351,"T",I2:I351,"2")</f>
        <v>-0.0180120849972018</v>
      </c>
      <c r="BI78" s="0" t="n">
        <f aca="false">AVERAGEIFS(BI2:BI351,P2:P351,"T",I2:I351,"2")</f>
        <v>0.00352702212801247</v>
      </c>
      <c r="BJ78" s="0" t="n">
        <f aca="false">AVERAGEIFS(BJ2:BJ351,P2:P351,"T",I2:I351,"2",AW2:AW351,"&lt;&gt;q")</f>
        <v>0.378468195299069</v>
      </c>
      <c r="BL78" s="1" t="s">
        <v>140</v>
      </c>
      <c r="BM78" s="0" t="n">
        <f aca="false">AVERAGEIFS(BM2:BM351,P2:P351,"T",I2:I351,"2")</f>
        <v>0.427746795971122</v>
      </c>
      <c r="BN78" s="0" t="n">
        <f aca="false">AVERAGEIFS(BN2:BN351,P2:P351,"T",I2:I351,"2")</f>
        <v>0.350032991965374</v>
      </c>
      <c r="BO78" s="0" t="n">
        <f aca="false">AVERAGEIFS(BO2:BO351,P2:P351,"T",I2:I351,"2")</f>
        <v>0.350032991965373</v>
      </c>
      <c r="BP78" s="0" t="n">
        <f aca="false">AVERAGEIFS(BP2:BP351,P2:P351,"T",I2:I351,"2")</f>
        <v>0.276825783731203</v>
      </c>
      <c r="BQ78" s="0" t="n">
        <f aca="false">AVERAGEIFS(BQ2:BQ351,P2:P351,"T",I2:I351,"2")</f>
        <v>0.276825783731203</v>
      </c>
      <c r="BR78" s="0" t="n">
        <f aca="false">AVERAGEIFS(BR2:BR351,P2:P351,"T",I2:I351,"2")</f>
        <v>0.72760972723864</v>
      </c>
      <c r="BS78" s="0" t="n">
        <f aca="false">AVERAGEIFS(BS2:BS351,P2:P351,"T",I2:I351,"2")</f>
        <v>1.06909340179773</v>
      </c>
      <c r="BT78" s="0" t="n">
        <f aca="false">AVERAGEIFS(BT2:BT351,P2:P351,"T",I2:I351,"2")</f>
        <v>0.345791252786023</v>
      </c>
      <c r="BU78" s="0" t="n">
        <f aca="false">AVERAGEIFS(BU2:BU351,P2:P351,"T",I2:I351,"2")</f>
        <v>0.447633625371355</v>
      </c>
      <c r="BV78" s="0" t="n">
        <f aca="false">AVERAGEIFS(BV2:BV351,P2:P351,"T",I2:I351,"2")</f>
        <v>0.104499268512313</v>
      </c>
      <c r="BW78" s="0" t="n">
        <f aca="false">AVERAGEIFS(BW2:BW351,P2:P351,"T",I2:I351,"2")</f>
        <v>0.123437964619381</v>
      </c>
      <c r="BX78" s="0" t="n">
        <f aca="false">AVERAGEIFS(BX2:BX351,P2:P351,"T",I2:I351,"2",AW2:AW351,"&lt;&gt;q")</f>
        <v>0.41059878555196</v>
      </c>
      <c r="BZ78" s="1" t="s">
        <v>140</v>
      </c>
      <c r="CA78" s="0" t="n">
        <f aca="false">SQRT(AVERAGEIFS(CA2:CA351,P2:P351,"T",I2:I351,"2"))</f>
        <v>0.592979688370212</v>
      </c>
      <c r="CB78" s="0" t="n">
        <f aca="false">SQRT(AVERAGEIFS(CB2:CB351,P2:P351,"T",I2:I351,"2"))</f>
        <v>0.567978933441842</v>
      </c>
      <c r="CC78" s="0" t="n">
        <f aca="false">SQRT(AVERAGEIFS(CC2:CC351,P2:P351,"T",I2:I351,"2"))</f>
        <v>0.567978933441842</v>
      </c>
      <c r="CD78" s="0" t="n">
        <f aca="false">SQRT(AVERAGEIFS(CD2:CD351,P2:P351,"T",I2:I351,"2"))</f>
        <v>0.386469806389476</v>
      </c>
      <c r="CE78" s="0" t="n">
        <f aca="false">SQRT(AVERAGEIFS(CE2:CE351,P2:P351,"T",I2:I351,"2"))</f>
        <v>0.386469806389476</v>
      </c>
      <c r="CF78" s="0" t="n">
        <f aca="false">SQRT(AVERAGEIFS(CF2:CF351,P2:P351,"T",I2:I351,"2"))</f>
        <v>0.913140322078749</v>
      </c>
      <c r="CG78" s="0" t="n">
        <f aca="false">SQRT(AVERAGEIFS(CG2:CG351,P2:P351,"T",I2:I351,"2"))</f>
        <v>1.2641492404051</v>
      </c>
      <c r="CH78" s="0" t="n">
        <f aca="false">SQRT(AVERAGEIFS(CH2:CH351,P2:P351,"T",I2:I351,"2"))</f>
        <v>0.487046752097614</v>
      </c>
      <c r="CI78" s="0" t="n">
        <f aca="false">SQRT(AVERAGEIFS(CI2:CI351,P2:P351,"T",I2:I351,"2"))</f>
        <v>0.699712259240512</v>
      </c>
      <c r="CJ78" s="0" t="n">
        <f aca="false">SQRT(AVERAGEIFS(CJ2:CJ351,P2:P351,"T",I2:I351,"2"))</f>
        <v>0.157346835510236</v>
      </c>
      <c r="CK78" s="0" t="n">
        <f aca="false">SQRT(AVERAGEIFS(CK2:CK351,P2:P351,"T",I2:I351,"2"))</f>
        <v>0.209896616222339</v>
      </c>
      <c r="CL78" s="0" t="n">
        <f aca="false">SQRT(AVERAGEIFS(CL2:CL351,P2:P351,"T",I2:I351,"2",AW2:AW351,"&lt;&gt;q"))</f>
        <v>0.625154741258338</v>
      </c>
    </row>
    <row r="79" customFormat="false" ht="12.8" hidden="false" customHeight="false" outlineLevel="0" collapsed="false">
      <c r="AK79" s="0" t="str">
        <f aca="false">IF(OR(ISBLANK(O79),ISBLANK(N79)),"",ROUND((O79-N79)*CN79,2))</f>
        <v/>
      </c>
      <c r="AU79" s="0" t="str">
        <f aca="false">=IF(OR(ISBLANK(AI79),ISBLANK(AH79)),"",ROUND((AI79-AH79)*CN79,2))</f>
        <v/>
      </c>
      <c r="BI79" s="0" t="str">
        <f aca="false">IF(OR(ISBLANK(AI79),ISBLANK(AH79)),"",(AI79-AH79)*CN79-M79)</f>
        <v/>
      </c>
      <c r="BM79" s="0" t="str">
        <f aca="false">IF(OR(ISBLANK(O79),ISBLANK(N79)),"",ABS((O79-N79)*CN79-M79))</f>
        <v/>
      </c>
      <c r="BW79" s="0" t="str">
        <f aca="false">IF(OR(ISBLANK(AI79),ISBLANK(AH79)),"",ABS((AI79-AH79)*CN79-M79))</f>
        <v/>
      </c>
      <c r="BX79" s="3" t="str">
        <f aca="false">IF(ISBLANK(AV79),"",ABS(AV79-M79))</f>
        <v/>
      </c>
      <c r="CA79" s="0" t="str">
        <f aca="false">IF(OR(ISBLANK(O79),ISBLANK(N79)),"",((O79-N79)*CN79-M79)^2)</f>
        <v/>
      </c>
      <c r="CK79" s="0" t="str">
        <f aca="false">IF(OR(ISBLANK(AI79),ISBLANK(AH79)),"",((AI79-AH79)*CN79-M79)^2)</f>
        <v/>
      </c>
      <c r="CL79" s="3" t="str">
        <f aca="false">IF(ISBLANK(AV79),"",(AV79-M79)^2)</f>
        <v/>
      </c>
      <c r="CM79" s="3"/>
    </row>
    <row r="80" customFormat="false" ht="12.8" hidden="false" customHeight="false" outlineLevel="0" collapsed="false">
      <c r="AK80" s="0" t="str">
        <f aca="false">IF(OR(ISBLANK(O80),ISBLANK(N80)),"",ROUND((O80-N80)*CN80,2))</f>
        <v/>
      </c>
      <c r="AU80" s="0" t="str">
        <f aca="false">=IF(OR(ISBLANK(AI80),ISBLANK(AH80)),"",ROUND((AI80-AH80)*CN80,2))</f>
        <v/>
      </c>
      <c r="BI80" s="0" t="str">
        <f aca="false">IF(OR(ISBLANK(AI80),ISBLANK(AH80)),"",(AI80-AH80)*CN80-M80)</f>
        <v/>
      </c>
      <c r="BM80" s="0" t="str">
        <f aca="false">IF(OR(ISBLANK(O80),ISBLANK(N80)),"",ABS((O80-N80)*CN80-M80))</f>
        <v/>
      </c>
      <c r="BW80" s="0" t="str">
        <f aca="false">IF(OR(ISBLANK(AI80),ISBLANK(AH80)),"",ABS((AI80-AH80)*CN80-M80))</f>
        <v/>
      </c>
      <c r="BX80" s="3" t="str">
        <f aca="false">IF(ISBLANK(AV80),"",ABS(AV80-M80))</f>
        <v/>
      </c>
      <c r="CA80" s="0" t="str">
        <f aca="false">IF(OR(ISBLANK(O80),ISBLANK(N80)),"",((O80-N80)*CN80-M80)^2)</f>
        <v/>
      </c>
      <c r="CK80" s="0" t="str">
        <f aca="false">IF(OR(ISBLANK(AI80),ISBLANK(AH80)),"",((AI80-AH80)*CN80-M80)^2)</f>
        <v/>
      </c>
      <c r="CL80" s="3" t="str">
        <f aca="false">IF(ISBLANK(AV80),"",(AV80-M80)^2)</f>
        <v/>
      </c>
      <c r="CM80" s="3"/>
    </row>
    <row r="81" customFormat="false" ht="12.8" hidden="false" customHeight="false" outlineLevel="0" collapsed="false">
      <c r="AK81" s="0" t="str">
        <f aca="false">IF(OR(ISBLANK(O81),ISBLANK(N81)),"",ROUND((O81-N81)*CN81,2))</f>
        <v/>
      </c>
      <c r="AU81" s="0" t="str">
        <f aca="false">=IF(OR(ISBLANK(AI81),ISBLANK(AH81)),"",ROUND((AI81-AH81)*CN81,2))</f>
        <v/>
      </c>
      <c r="AX81" s="1" t="s">
        <v>141</v>
      </c>
      <c r="AY81" s="1" t="str">
        <f aca="false">AY1</f>
        <v>ΔCSF</v>
      </c>
      <c r="AZ81" s="1" t="str">
        <f aca="false">AZ1</f>
        <v>sCI2/sCI0/HF</v>
      </c>
      <c r="BA81" s="1" t="str">
        <f aca="false">BA1</f>
        <v>sCI2/HF</v>
      </c>
      <c r="BB81" s="1" t="str">
        <f aca="false">BB1</f>
        <v>ΔsCI2/sCI0</v>
      </c>
      <c r="BC81" s="1" t="str">
        <f aca="false">BC1</f>
        <v>ΔsCI2</v>
      </c>
      <c r="BD81" s="1" t="str">
        <f aca="false">BD1</f>
        <v>hCI1/HF</v>
      </c>
      <c r="BE81" s="1" t="str">
        <f aca="false">BE1</f>
        <v>hCI1.5/HF</v>
      </c>
      <c r="BF81" s="1" t="str">
        <f aca="false">BF1</f>
        <v>ΔhCI1</v>
      </c>
      <c r="BG81" s="1" t="str">
        <f aca="false">BG1</f>
        <v>ΔhCI1.5</v>
      </c>
      <c r="BH81" s="1" t="str">
        <f aca="false">BH1</f>
        <v>ΔhCI2</v>
      </c>
      <c r="BI81" s="1" t="str">
        <f aca="false">BI1</f>
        <v>ΔCISD</v>
      </c>
      <c r="BJ81" s="1" t="str">
        <f aca="false">BJ1</f>
        <v>CIS</v>
      </c>
      <c r="BW81" s="0" t="str">
        <f aca="false">IF(OR(ISBLANK(AI81),ISBLANK(AH81)),"",ABS((AI81-AH81)*CN81-M81))</f>
        <v/>
      </c>
      <c r="BX81" s="3" t="str">
        <f aca="false">IF(ISBLANK(AV81),"",ABS(AV81-M81))</f>
        <v/>
      </c>
      <c r="CA81" s="0" t="str">
        <f aca="false">IF(OR(ISBLANK(O81),ISBLANK(N81)),"",((O81-N81)*CN81-M81)^2)</f>
        <v/>
      </c>
      <c r="CK81" s="0" t="str">
        <f aca="false">IF(OR(ISBLANK(AI81),ISBLANK(AH81)),"",((AI81-AH81)*CN81-M81)^2)</f>
        <v/>
      </c>
      <c r="CL81" s="3" t="str">
        <f aca="false">IF(ISBLANK(AV81),"",(AV81-M81)^2)</f>
        <v/>
      </c>
      <c r="CM81" s="3"/>
    </row>
    <row r="82" customFormat="false" ht="12.8" hidden="false" customHeight="false" outlineLevel="0" collapsed="false">
      <c r="AK82" s="0" t="str">
        <f aca="false">IF(OR(ISBLANK(O82),ISBLANK(N82)),"",ROUND((O82-N82)*CN82,2))</f>
        <v/>
      </c>
      <c r="AU82" s="0" t="str">
        <f aca="false">=IF(OR(ISBLANK(AI82),ISBLANK(AH82)),"",ROUND((AI82-AH82)*CN82,2))</f>
        <v/>
      </c>
      <c r="AX82" s="1" t="s">
        <v>139</v>
      </c>
      <c r="AY82" s="0" t="n">
        <f aca="false">_xlfn.STDEV.P(AY2:AY51)</f>
        <v>0.576523783281593</v>
      </c>
      <c r="AZ82" s="0" t="n">
        <f aca="false">_xlfn.STDEV.P(AZ2:AZ51)</f>
        <v>0.795097210926498</v>
      </c>
      <c r="BA82" s="0" t="n">
        <f aca="false">_xlfn.STDEV.P(BA2:BA51)</f>
        <v>0.78365323149916</v>
      </c>
      <c r="BB82" s="0" t="n">
        <f aca="false">_xlfn.STDEV.P(BB2:BB51)</f>
        <v>0.617114872481725</v>
      </c>
      <c r="BC82" s="0" t="n">
        <f aca="false">_xlfn.STDEV.P(BC2:BC51)</f>
        <v>0.596938626270608</v>
      </c>
      <c r="BD82" s="0" t="n">
        <f aca="false">_xlfn.STDEV.P(BD2:BD51)</f>
        <v>0.885155025606788</v>
      </c>
      <c r="BE82" s="0" t="n">
        <f aca="false">_xlfn.STDEV.P(BE2:BE51)</f>
        <v>0.58864494170532</v>
      </c>
      <c r="BF82" s="0" t="n">
        <f aca="false">_xlfn.STDEV.P(BF2:BF51)</f>
        <v>1.0015841027348</v>
      </c>
      <c r="BG82" s="0" t="n">
        <f aca="false">_xlfn.STDEV.P(BG2:BG51)</f>
        <v>1.15256479300299</v>
      </c>
      <c r="BH82" s="0" t="n">
        <f aca="false">_xlfn.STDEV.P(BH2:BH51)</f>
        <v>0.162858496316587</v>
      </c>
      <c r="BI82" s="0" t="n">
        <f aca="false">_xlfn.STDEV.P(BI2:BI51)</f>
        <v>0.177407531033843</v>
      </c>
      <c r="BJ82" s="0" t="n">
        <f aca="false">_xlfn.STDEV.P(BJ2:BJ51)</f>
        <v>0.769498814107696</v>
      </c>
      <c r="BW82" s="0" t="str">
        <f aca="false">IF(OR(ISBLANK(AI82),ISBLANK(AH82)),"",ABS((AI82-AH82)*CN82-M82))</f>
        <v/>
      </c>
      <c r="BX82" s="3" t="str">
        <f aca="false">IF(ISBLANK(AV82),"",ABS(AV82-M82))</f>
        <v/>
      </c>
      <c r="CA82" s="0" t="str">
        <f aca="false">IF(OR(ISBLANK(O82),ISBLANK(N82)),"",((O82-N82)*CN82-M82)^2)</f>
        <v/>
      </c>
      <c r="CK82" s="0" t="str">
        <f aca="false">IF(OR(ISBLANK(AI82),ISBLANK(AH82)),"",((AI82-AH82)*CN82-M82)^2)</f>
        <v/>
      </c>
      <c r="CL82" s="3" t="str">
        <f aca="false">IF(ISBLANK(AV82),"",(AV82-M82)^2)</f>
        <v/>
      </c>
      <c r="CM82" s="3"/>
    </row>
    <row r="83" customFormat="false" ht="12.8" hidden="false" customHeight="false" outlineLevel="0" collapsed="false">
      <c r="AK83" s="0" t="str">
        <f aca="false">IF(OR(ISBLANK(O83),ISBLANK(N83)),"",ROUND((O83-N83)*CN83,2))</f>
        <v/>
      </c>
      <c r="AU83" s="0" t="str">
        <f aca="false">=IF(OR(ISBLANK(AI83),ISBLANK(AH83)),"",ROUND((AI83-AH83)*CN83,2))</f>
        <v/>
      </c>
      <c r="AX83" s="1" t="s">
        <v>140</v>
      </c>
      <c r="AY83" s="0" t="n">
        <f aca="false">_xlfn.STDEV.P(AY54:AY72)</f>
        <v>0.591811047404174</v>
      </c>
      <c r="AZ83" s="0" t="n">
        <f aca="false">_xlfn.STDEV.P(AZ54:AZ72)</f>
        <v>0.531882323396623</v>
      </c>
      <c r="BA83" s="0" t="n">
        <f aca="false">_xlfn.STDEV.P(BA54:BA72)</f>
        <v>0.531882323396623</v>
      </c>
      <c r="BB83" s="0" t="n">
        <f aca="false">_xlfn.STDEV.P(BB54:BB72)</f>
        <v>0.367429772226197</v>
      </c>
      <c r="BC83" s="0" t="n">
        <f aca="false">_xlfn.STDEV.P(BC54:BC72)</f>
        <v>0.367429772226197</v>
      </c>
      <c r="BD83" s="0" t="n">
        <f aca="false">_xlfn.STDEV.P(BD54:BD72)</f>
        <v>0.63834629062532</v>
      </c>
      <c r="BE83" s="0" t="n">
        <f aca="false">_xlfn.STDEV.P(BE54:BE72)</f>
        <v>0.679329780037521</v>
      </c>
      <c r="BF83" s="0" t="n">
        <f aca="false">_xlfn.STDEV.P(BF54:BF72)</f>
        <v>0.440820935756439</v>
      </c>
      <c r="BG83" s="0" t="n">
        <f aca="false">_xlfn.STDEV.P(BG54:BG72)</f>
        <v>0.685020329621616</v>
      </c>
      <c r="BH83" s="0" t="n">
        <f aca="false">_xlfn.STDEV.P(BH54:BH72)</f>
        <v>0.156312480113198</v>
      </c>
      <c r="BI83" s="0" t="n">
        <f aca="false">_xlfn.STDEV.P(BI54:BI72)</f>
        <v>0.209866980767571</v>
      </c>
      <c r="BJ83" s="0" t="n">
        <f aca="false">_xlfn.STDEV.P(BJ54:BJ72)</f>
        <v>0.497574392091117</v>
      </c>
      <c r="BW83" s="0" t="str">
        <f aca="false">IF(OR(ISBLANK(AI83),ISBLANK(AH83)),"",ABS((AI83-AH83)*CN83-M83))</f>
        <v/>
      </c>
      <c r="BX83" s="3" t="str">
        <f aca="false">IF(ISBLANK(AV83),"",ABS(AV83-M83))</f>
        <v/>
      </c>
      <c r="CA83" s="0" t="str">
        <f aca="false">IF(OR(ISBLANK(O83),ISBLANK(N83)),"",((O83-N83)*CN83-M83)^2)</f>
        <v/>
      </c>
      <c r="CK83" s="0" t="str">
        <f aca="false">IF(OR(ISBLANK(AI83),ISBLANK(AH83)),"",((AI83-AH83)*CN83-M83)^2)</f>
        <v/>
      </c>
      <c r="CL83" s="3" t="str">
        <f aca="false">IF(ISBLANK(AV83),"",(AV83-M83)^2)</f>
        <v/>
      </c>
      <c r="CM83" s="3"/>
    </row>
    <row r="84" customFormat="false" ht="12.8" hidden="false" customHeight="false" outlineLevel="0" collapsed="false">
      <c r="AK84" s="0" t="str">
        <f aca="false">IF(OR(ISBLANK(O84),ISBLANK(N84)),"",ROUND((O84-N84)*CN84,2))</f>
        <v/>
      </c>
      <c r="AU84" s="0" t="str">
        <f aca="false">=IF(OR(ISBLANK(AI84),ISBLANK(AH84)),"",ROUND((AI84-AH84)*CN84,2))</f>
        <v/>
      </c>
      <c r="BI84" s="0" t="str">
        <f aca="false">IF(OR(ISBLANK(AI84),ISBLANK(AH84)),"",ROUND((AI84-AH84)*CN84-M84,3))</f>
        <v/>
      </c>
      <c r="BW84" s="0" t="str">
        <f aca="false">IF(OR(ISBLANK(AI84),ISBLANK(AH84)),"",ABS((AI84-AH84)*CN84-M84))</f>
        <v/>
      </c>
      <c r="BX84" s="3" t="str">
        <f aca="false">IF(ISBLANK(AV84),"",ABS(AV84-M84))</f>
        <v/>
      </c>
      <c r="CA84" s="0" t="str">
        <f aca="false">IF(OR(ISBLANK(O84),ISBLANK(N84)),"",((O84-N84)*CN84-M84)^2)</f>
        <v/>
      </c>
      <c r="CK84" s="0" t="str">
        <f aca="false">IF(OR(ISBLANK(AI84),ISBLANK(AH84)),"",((AI84-AH84)*CN84-M84)^2)</f>
        <v/>
      </c>
    </row>
    <row r="85" customFormat="false" ht="12.8" hidden="false" customHeight="false" outlineLevel="0" collapsed="false">
      <c r="AK85" s="0" t="str">
        <f aca="false">IF(OR(ISBLANK(O85),ISBLANK(N85)),"",ROUND((O85-N85)*CN85,2))</f>
        <v/>
      </c>
      <c r="AU85" s="0" t="str">
        <f aca="false">=IF(OR(ISBLANK(AI85),ISBLANK(AH85)),"",ROUND((AI85-AH85)*CN85,2))</f>
        <v/>
      </c>
      <c r="BI85" s="0" t="str">
        <f aca="false">IF(OR(ISBLANK(AI85),ISBLANK(AH85)),"",ROUND((AI85-AH85)*CN85-M85,3))</f>
        <v/>
      </c>
      <c r="BW85" s="0" t="str">
        <f aca="false">IF(OR(ISBLANK(AI85),ISBLANK(AH85)),"",ABS((AI85-AH85)*CN85-M85))</f>
        <v/>
      </c>
      <c r="BX85" s="3" t="str">
        <f aca="false">IF(ISBLANK(AV85),"",ABS(AV85-M85))</f>
        <v/>
      </c>
      <c r="CA85" s="0" t="str">
        <f aca="false">IF(OR(ISBLANK(O85),ISBLANK(N85)),"",((O85-N85)*CN85-M85)^2)</f>
        <v/>
      </c>
      <c r="CK85" s="0" t="str">
        <f aca="false">IF(OR(ISBLANK(AI85),ISBLANK(AH85)),"",((AI85-AH85)*CN85-M85)^2)</f>
        <v/>
      </c>
    </row>
    <row r="86" customFormat="false" ht="12.8" hidden="false" customHeight="false" outlineLevel="0" collapsed="false">
      <c r="AK86" s="0" t="str">
        <f aca="false">IF(OR(ISBLANK(O86),ISBLANK(N86)),"",ROUND((O86-N86)*CN86,2))</f>
        <v/>
      </c>
      <c r="AU86" s="0" t="str">
        <f aca="false">=IF(OR(ISBLANK(AI86),ISBLANK(AH86)),"",ROUND((AI86-AH86)*CN86,2))</f>
        <v/>
      </c>
      <c r="BI86" s="0" t="str">
        <f aca="false">IF(OR(ISBLANK(AI86),ISBLANK(AH86)),"",ROUND((AI86-AH86)*CN86-M86,3))</f>
        <v/>
      </c>
      <c r="BW86" s="0" t="str">
        <f aca="false">IF(OR(ISBLANK(AI86),ISBLANK(AH86)),"",ABS((AI86-AH86)*CN86-M86))</f>
        <v/>
      </c>
      <c r="BX86" s="3" t="str">
        <f aca="false">IF(ISBLANK(AV86),"",ABS(AV86-M86))</f>
        <v/>
      </c>
      <c r="CA86" s="0" t="str">
        <f aca="false">IF(OR(ISBLANK(O86),ISBLANK(N86)),"",((O86-N86)*CN86-M86)^2)</f>
        <v/>
      </c>
      <c r="CK86" s="0" t="str">
        <f aca="false">IF(OR(ISBLANK(AI86),ISBLANK(AH86)),"",((AI86-AH86)*CN86-M86)^2)</f>
        <v/>
      </c>
    </row>
    <row r="87" customFormat="false" ht="12.8" hidden="false" customHeight="false" outlineLevel="0" collapsed="false">
      <c r="AK87" s="0" t="str">
        <f aca="false">IF(OR(ISBLANK(O87),ISBLANK(N87)),"",ROUND((O87-N87)*CN87,2))</f>
        <v/>
      </c>
      <c r="AU87" s="0" t="str">
        <f aca="false">=IF(OR(ISBLANK(AI87),ISBLANK(AH87)),"",ROUND((AI87-AH87)*CN87,2))</f>
        <v/>
      </c>
      <c r="BI87" s="0" t="str">
        <f aca="false">IF(OR(ISBLANK(AI87),ISBLANK(AH87)),"",ROUND((AI87-AH87)*CN87-M87,3))</f>
        <v/>
      </c>
      <c r="BW87" s="0" t="str">
        <f aca="false">IF(OR(ISBLANK(AI87),ISBLANK(AH87)),"",ABS((AI87-AH87)*CN87-M87))</f>
        <v/>
      </c>
      <c r="BX87" s="3" t="str">
        <f aca="false">IF(ISBLANK(AV87),"",ABS(AV87-M87))</f>
        <v/>
      </c>
      <c r="CA87" s="0" t="str">
        <f aca="false">IF(OR(ISBLANK(O87),ISBLANK(N87)),"",((O87-N87)*CN87-M87)^2)</f>
        <v/>
      </c>
      <c r="CK87" s="0" t="str">
        <f aca="false">IF(OR(ISBLANK(AI87),ISBLANK(AH87)),"",((AI87-AH87)*CN87-M87)^2)</f>
        <v/>
      </c>
    </row>
    <row r="88" customFormat="false" ht="12.8" hidden="false" customHeight="false" outlineLevel="0" collapsed="false">
      <c r="AK88" s="0" t="str">
        <f aca="false">IF(OR(ISBLANK(O88),ISBLANK(N88)),"",ROUND((O88-N88)*CN88,2))</f>
        <v/>
      </c>
      <c r="AU88" s="0" t="str">
        <f aca="false">=IF(OR(ISBLANK(AI88),ISBLANK(AH88)),"",ROUND((AI88-AH88)*CN88,2))</f>
        <v/>
      </c>
      <c r="BI88" s="0" t="str">
        <f aca="false">IF(OR(ISBLANK(AI88),ISBLANK(AH88)),"",ROUND((AI88-AH88)*CN88-M88,3))</f>
        <v/>
      </c>
      <c r="BW88" s="0" t="str">
        <f aca="false">IF(OR(ISBLANK(AI88),ISBLANK(AH88)),"",ABS((AI88-AH88)*CN88-M88))</f>
        <v/>
      </c>
      <c r="BX88" s="3" t="str">
        <f aca="false">IF(ISBLANK(AV88),"",ABS(AV88-M88))</f>
        <v/>
      </c>
      <c r="CK88" s="0" t="str">
        <f aca="false">IF(OR(ISBLANK(AI88),ISBLANK(AH88)),"",((AI88-AH88)*CN88-M88)^2)</f>
        <v/>
      </c>
    </row>
    <row r="89" customFormat="false" ht="12.8" hidden="false" customHeight="false" outlineLevel="0" collapsed="false">
      <c r="AK89" s="0" t="str">
        <f aca="false">IF(OR(ISBLANK(O89),ISBLANK(N89)),"",ROUND((O89-N89)*CN89,2))</f>
        <v/>
      </c>
      <c r="AU89" s="0" t="str">
        <f aca="false">=IF(OR(ISBLANK(AI89),ISBLANK(AH89)),"",ROUND((AI89-AH89)*CN89,2))</f>
        <v/>
      </c>
      <c r="BI89" s="0" t="str">
        <f aca="false">IF(OR(ISBLANK(AI89),ISBLANK(AH89)),"",ROUND((AI89-AH89)*CN89-M89,3))</f>
        <v/>
      </c>
      <c r="BW89" s="0" t="str">
        <f aca="false">IF(OR(ISBLANK(AI89),ISBLANK(AH89)),"",ABS((AI89-AH89)*CN89-M89))</f>
        <v/>
      </c>
      <c r="BX89" s="3" t="str">
        <f aca="false">IF(ISBLANK(AV89),"",ABS(AV89-M89))</f>
        <v/>
      </c>
      <c r="CK89" s="0" t="str">
        <f aca="false">IF(OR(ISBLANK(AI89),ISBLANK(AH89)),"",((AI89-AH89)*CN89-M89)^2)</f>
        <v/>
      </c>
    </row>
    <row r="90" customFormat="false" ht="12.8" hidden="false" customHeight="false" outlineLevel="0" collapsed="false">
      <c r="AK90" s="0" t="str">
        <f aca="false">IF(OR(ISBLANK(O90),ISBLANK(N90)),"",ROUND((O90-N90)*CN90,2))</f>
        <v/>
      </c>
      <c r="AU90" s="0" t="str">
        <f aca="false">=IF(OR(ISBLANK(AI90),ISBLANK(AH90)),"",ROUND((AI90-AH90)*CN90,2))</f>
        <v/>
      </c>
      <c r="BI90" s="0" t="str">
        <f aca="false">IF(OR(ISBLANK(AI90),ISBLANK(AH90)),"",ROUND((AI90-AH90)*CN90-M90,3))</f>
        <v/>
      </c>
      <c r="BW90" s="0" t="str">
        <f aca="false">IF(OR(ISBLANK(AI90),ISBLANK(AH90)),"",ABS((AI90-AH90)*CN90-M90))</f>
        <v/>
      </c>
      <c r="BX90" s="3" t="str">
        <f aca="false">IF(ISBLANK(AV90),"",ABS(AV90-M90))</f>
        <v/>
      </c>
      <c r="CK90" s="0" t="str">
        <f aca="false">IF(OR(ISBLANK(AI90),ISBLANK(AH90)),"",((AI90-AH90)*CN90-M90)^2)</f>
        <v/>
      </c>
    </row>
    <row r="91" customFormat="false" ht="12.8" hidden="false" customHeight="false" outlineLevel="0" collapsed="false">
      <c r="AK91" s="0" t="str">
        <f aca="false">IF(OR(ISBLANK(O91),ISBLANK(N91)),"",ROUND((O91-N91)*CN91,2))</f>
        <v/>
      </c>
      <c r="AU91" s="0" t="str">
        <f aca="false">=IF(OR(ISBLANK(AI91),ISBLANK(AH91)),"",ROUND((AI91-AH91)*CN91,2))</f>
        <v/>
      </c>
      <c r="BI91" s="0" t="str">
        <f aca="false">IF(OR(ISBLANK(AI91),ISBLANK(AH91)),"",ROUND((AI91-AH91)*CN91-M91,3))</f>
        <v/>
      </c>
      <c r="BW91" s="0" t="str">
        <f aca="false">IF(OR(ISBLANK(AI91),ISBLANK(AH91)),"",ABS((AI91-AH91)*CN91-M91))</f>
        <v/>
      </c>
      <c r="BX91" s="3" t="str">
        <f aca="false">IF(ISBLANK(AV91),"",ABS(AV91-M91))</f>
        <v/>
      </c>
      <c r="CK91" s="0" t="str">
        <f aca="false">IF(OR(ISBLANK(AI91),ISBLANK(AH91)),"",((AI91-AH91)*CN91-M91)^2)</f>
        <v/>
      </c>
    </row>
    <row r="92" customFormat="false" ht="12.8" hidden="false" customHeight="false" outlineLevel="0" collapsed="false">
      <c r="AK92" s="0" t="str">
        <f aca="false">IF(OR(ISBLANK(O92),ISBLANK(N92)),"",ROUND((O92-N92)*CN92,2))</f>
        <v/>
      </c>
      <c r="AU92" s="0" t="str">
        <f aca="false">=IF(OR(ISBLANK(AI92),ISBLANK(AH92)),"",ROUND((AI92-AH92)*CN92,2))</f>
        <v/>
      </c>
      <c r="BI92" s="0" t="str">
        <f aca="false">IF(OR(ISBLANK(AI92),ISBLANK(AH92)),"",ROUND((AI92-AH92)*CN92-M92,3))</f>
        <v/>
      </c>
      <c r="BW92" s="0" t="str">
        <f aca="false">IF(OR(ISBLANK(AI92),ISBLANK(AH92)),"",ABS((AI92-AH92)*CN92-M92))</f>
        <v/>
      </c>
      <c r="BX92" s="3" t="str">
        <f aca="false">IF(ISBLANK(AV92),"",ABS(AV92-M92))</f>
        <v/>
      </c>
      <c r="CK92" s="0" t="str">
        <f aca="false">IF(OR(ISBLANK(AI92),ISBLANK(AH92)),"",((AI92-AH92)*CN92-M92)^2)</f>
        <v/>
      </c>
    </row>
    <row r="93" customFormat="false" ht="12.8" hidden="false" customHeight="false" outlineLevel="0" collapsed="false">
      <c r="AK93" s="0" t="str">
        <f aca="false">IF(OR(ISBLANK(O93),ISBLANK(N93)),"",ROUND((O93-N93)*CN93,2))</f>
        <v/>
      </c>
      <c r="AU93" s="0" t="str">
        <f aca="false">=IF(OR(ISBLANK(AI93),ISBLANK(AH93)),"",ROUND((AI93-AH93)*CN93,2))</f>
        <v/>
      </c>
      <c r="BI93" s="0" t="str">
        <f aca="false">IF(OR(ISBLANK(AI93),ISBLANK(AH93)),"",ROUND((AI93-AH93)*CN93-M93,3))</f>
        <v/>
      </c>
      <c r="BW93" s="0" t="str">
        <f aca="false">IF(OR(ISBLANK(AI93),ISBLANK(AH93)),"",ABS((AI93-AH93)*CN93-M93))</f>
        <v/>
      </c>
      <c r="BX93" s="3" t="str">
        <f aca="false">IF(ISBLANK(AV93),"",ABS(AV93-M93))</f>
        <v/>
      </c>
      <c r="CK93" s="0" t="str">
        <f aca="false">IF(OR(ISBLANK(AI93),ISBLANK(AH93)),"",((AI93-AH93)*CN93-M93)^2)</f>
        <v/>
      </c>
    </row>
    <row r="94" customFormat="false" ht="12.8" hidden="false" customHeight="false" outlineLevel="0" collapsed="false">
      <c r="AK94" s="0" t="str">
        <f aca="false">IF(OR(ISBLANK(O94),ISBLANK(N94)),"",ROUND((O94-N94)*CN94,2))</f>
        <v/>
      </c>
      <c r="AU94" s="0" t="str">
        <f aca="false">=IF(OR(ISBLANK(AI94),ISBLANK(AH94)),"",ROUND((AI94-AH94)*CN94,2))</f>
        <v/>
      </c>
      <c r="BI94" s="0" t="str">
        <f aca="false">IF(OR(ISBLANK(AI94),ISBLANK(AH94)),"",ROUND((AI94-AH94)*CN94-M94,3))</f>
        <v/>
      </c>
      <c r="BW94" s="0" t="str">
        <f aca="false">IF(OR(ISBLANK(AI94),ISBLANK(AH94)),"",ABS((AI94-AH94)*CN94-M94))</f>
        <v/>
      </c>
      <c r="BX94" s="3" t="str">
        <f aca="false">IF(ISBLANK(AV94),"",ABS(AV94-M94))</f>
        <v/>
      </c>
      <c r="CK94" s="0" t="str">
        <f aca="false">IF(OR(ISBLANK(AI94),ISBLANK(AH94)),"",((AI94-AH94)*CN94-M94)^2)</f>
        <v/>
      </c>
    </row>
    <row r="95" customFormat="false" ht="12.8" hidden="false" customHeight="false" outlineLevel="0" collapsed="false">
      <c r="AK95" s="0" t="str">
        <f aca="false">IF(OR(ISBLANK(O95),ISBLANK(N95)),"",ROUND((O95-N95)*CN95,2))</f>
        <v/>
      </c>
      <c r="AU95" s="0" t="str">
        <f aca="false">=IF(OR(ISBLANK(AI95),ISBLANK(AH95)),"",ROUND((AI95-AH95)*CN95,2))</f>
        <v/>
      </c>
      <c r="BI95" s="0" t="str">
        <f aca="false">IF(OR(ISBLANK(AI95),ISBLANK(AH95)),"",ROUND((AI95-AH95)*CN95-M95,3))</f>
        <v/>
      </c>
      <c r="BW95" s="0" t="str">
        <f aca="false">IF(OR(ISBLANK(AI95),ISBLANK(AH95)),"",ABS((AI95-AH95)*CN95-M95))</f>
        <v/>
      </c>
      <c r="BX95" s="3" t="str">
        <f aca="false">IF(ISBLANK(AV95),"",ABS(AV95-M95))</f>
        <v/>
      </c>
      <c r="CK95" s="0" t="str">
        <f aca="false">IF(OR(ISBLANK(AI95),ISBLANK(AH95)),"",((AI95-AH95)*CN95-M95)^2)</f>
        <v/>
      </c>
    </row>
    <row r="96" customFormat="false" ht="12.8" hidden="false" customHeight="false" outlineLevel="0" collapsed="false">
      <c r="AK96" s="0" t="str">
        <f aca="false">IF(OR(ISBLANK(O96),ISBLANK(N96)),"",ROUND((O96-N96)*CN96,2))</f>
        <v/>
      </c>
      <c r="AU96" s="0" t="str">
        <f aca="false">=IF(OR(ISBLANK(AI96),ISBLANK(AH96)),"",ROUND((AI96-AH96)*CN96,2))</f>
        <v/>
      </c>
      <c r="BI96" s="0" t="str">
        <f aca="false">IF(OR(ISBLANK(AI96),ISBLANK(AH96)),"",ROUND((AI96-AH96)*CN96-M96,3))</f>
        <v/>
      </c>
      <c r="BW96" s="0" t="str">
        <f aca="false">IF(OR(ISBLANK(AI96),ISBLANK(AH96)),"",ABS((AI96-AH96)*CN96-M96))</f>
        <v/>
      </c>
      <c r="BX96" s="3" t="str">
        <f aca="false">IF(ISBLANK(AV96),"",ABS(AV96-M96))</f>
        <v/>
      </c>
      <c r="CK96" s="0" t="str">
        <f aca="false">IF(OR(ISBLANK(AI96),ISBLANK(AH96)),"",((AI96-AH96)*CN96-M96)^2)</f>
        <v/>
      </c>
    </row>
    <row r="97" customFormat="false" ht="12.8" hidden="false" customHeight="false" outlineLevel="0" collapsed="false">
      <c r="AK97" s="0" t="str">
        <f aca="false">IF(OR(ISBLANK(O97),ISBLANK(N97)),"",ROUND((O97-N97)*CN97,2))</f>
        <v/>
      </c>
      <c r="AU97" s="0" t="str">
        <f aca="false">=IF(OR(ISBLANK(AI97),ISBLANK(AH97)),"",ROUND((AI97-AH97)*CN97,2))</f>
        <v/>
      </c>
      <c r="BI97" s="0" t="str">
        <f aca="false">IF(OR(ISBLANK(AI97),ISBLANK(AH97)),"",ROUND((AI97-AH97)*CN97-M97,3))</f>
        <v/>
      </c>
      <c r="BW97" s="0" t="str">
        <f aca="false">IF(OR(ISBLANK(AI97),ISBLANK(AH97)),"",ABS((AI97-AH97)*CN97-M97))</f>
        <v/>
      </c>
      <c r="BX97" s="3" t="str">
        <f aca="false">IF(ISBLANK(AV97),"",ABS(AV97-M97))</f>
        <v/>
      </c>
      <c r="CK97" s="0" t="str">
        <f aca="false">IF(OR(ISBLANK(AI97),ISBLANK(AH97)),"",((AI97-AH97)*CN97-M97)^2)</f>
        <v/>
      </c>
    </row>
    <row r="98" customFormat="false" ht="12.8" hidden="false" customHeight="false" outlineLevel="0" collapsed="false">
      <c r="AK98" s="0" t="str">
        <f aca="false">IF(OR(ISBLANK(O98),ISBLANK(N98)),"",ROUND((O98-N98)*CN98,2))</f>
        <v/>
      </c>
      <c r="AU98" s="0" t="str">
        <f aca="false">=IF(OR(ISBLANK(AI98),ISBLANK(AH98)),"",ROUND((AI98-AH98)*CN98,2))</f>
        <v/>
      </c>
      <c r="BI98" s="0" t="str">
        <f aca="false">IF(OR(ISBLANK(AI98),ISBLANK(AH98)),"",ROUND((AI98-AH98)*CN98-M98,3))</f>
        <v/>
      </c>
      <c r="BW98" s="0" t="str">
        <f aca="false">IF(OR(ISBLANK(AI98),ISBLANK(AH98)),"",ABS((AI98-AH98)*CN98-M98))</f>
        <v/>
      </c>
      <c r="BX98" s="3" t="str">
        <f aca="false">IF(ISBLANK(AV98),"",ABS(AV98-M98))</f>
        <v/>
      </c>
      <c r="CK98" s="0" t="str">
        <f aca="false">IF(OR(ISBLANK(AI98),ISBLANK(AH98)),"",((AI98-AH98)*CN98-M98)^2)</f>
        <v/>
      </c>
    </row>
    <row r="99" customFormat="false" ht="12.8" hidden="false" customHeight="false" outlineLevel="0" collapsed="false">
      <c r="AK99" s="0" t="str">
        <f aca="false">IF(OR(ISBLANK(O99),ISBLANK(N99)),"",ROUND((O99-N99)*CN99,2))</f>
        <v/>
      </c>
      <c r="AU99" s="0" t="str">
        <f aca="false">=IF(OR(ISBLANK(AI99),ISBLANK(AH99)),"",ROUND((AI99-AH99)*CN99,2))</f>
        <v/>
      </c>
      <c r="BI99" s="0" t="str">
        <f aca="false">IF(OR(ISBLANK(AI99),ISBLANK(AH99)),"",ROUND((AI99-AH99)*CN99-M99,3))</f>
        <v/>
      </c>
      <c r="BW99" s="0" t="str">
        <f aca="false">IF(OR(ISBLANK(AI99),ISBLANK(AH99)),"",ABS((AI99-AH99)*CN99-M99))</f>
        <v/>
      </c>
      <c r="BX99" s="3" t="str">
        <f aca="false">IF(ISBLANK(AV99),"",ABS(AV99-M99))</f>
        <v/>
      </c>
      <c r="CK99" s="0" t="str">
        <f aca="false">IF(OR(ISBLANK(AI99),ISBLANK(AH99)),"",((AI99-AH99)*CN99-M99)^2)</f>
        <v/>
      </c>
    </row>
    <row r="100" customFormat="false" ht="12.8" hidden="false" customHeight="false" outlineLevel="0" collapsed="false">
      <c r="AK100" s="0" t="str">
        <f aca="false">IF(OR(ISBLANK(O100),ISBLANK(N100)),"",ROUND((O100-N100)*CN100,2))</f>
        <v/>
      </c>
      <c r="AU100" s="0" t="str">
        <f aca="false">=IF(OR(ISBLANK(AI100),ISBLANK(AH100)),"",ROUND((AI100-AH100)*CN100,2))</f>
        <v/>
      </c>
      <c r="BI100" s="0" t="str">
        <f aca="false">IF(OR(ISBLANK(AI100),ISBLANK(AH100)),"",ROUND((AI100-AH100)*CN100-M100,3))</f>
        <v/>
      </c>
      <c r="BW100" s="0" t="str">
        <f aca="false">IF(OR(ISBLANK(AI100),ISBLANK(AH100)),"",ABS((AI100-AH100)*CN100-M100))</f>
        <v/>
      </c>
      <c r="BX100" s="3" t="str">
        <f aca="false">IF(ISBLANK(AV100),"",ABS(AV100-M100))</f>
        <v/>
      </c>
      <c r="CK100" s="0" t="str">
        <f aca="false">IF(OR(ISBLANK(AI100),ISBLANK(AH100)),"",((AI100-AH100)*CN100-M100)^2)</f>
        <v/>
      </c>
    </row>
    <row r="101" customFormat="false" ht="12.8" hidden="false" customHeight="false" outlineLevel="0" collapsed="false">
      <c r="AK101" s="0" t="str">
        <f aca="false">IF(OR(ISBLANK(O101),ISBLANK(N101)),"",ROUND((O101-N101)*CN101,2))</f>
        <v/>
      </c>
      <c r="AU101" s="0" t="str">
        <f aca="false">=IF(OR(ISBLANK(AI101),ISBLANK(AH101)),"",ROUND((AI101-AH101)*CN101,2))</f>
        <v/>
      </c>
      <c r="BI101" s="0" t="str">
        <f aca="false">IF(OR(ISBLANK(AI101),ISBLANK(AH101)),"",ROUND((AI101-AH101)*CN101-M101,3))</f>
        <v/>
      </c>
      <c r="BW101" s="0" t="str">
        <f aca="false">IF(OR(ISBLANK(AI101),ISBLANK(AH101)),"",ABS((AI101-AH101)*CN101-M101))</f>
        <v/>
      </c>
      <c r="BX101" s="3" t="str">
        <f aca="false">IF(ISBLANK(AV101),"",ABS(AV101-M101))</f>
        <v/>
      </c>
      <c r="CK101" s="0" t="str">
        <f aca="false">IF(OR(ISBLANK(AI101),ISBLANK(AH101)),"",((AI101-AH101)*CN101-M101)^2)</f>
        <v/>
      </c>
    </row>
    <row r="102" customFormat="false" ht="12.8" hidden="false" customHeight="false" outlineLevel="0" collapsed="false">
      <c r="AK102" s="0" t="str">
        <f aca="false">IF(OR(ISBLANK(O102),ISBLANK(N102)),"",ROUND((O102-N102)*CN102,2))</f>
        <v/>
      </c>
      <c r="AU102" s="0" t="str">
        <f aca="false">=IF(OR(ISBLANK(AI102),ISBLANK(AH102)),"",ROUND((AI102-AH102)*CN102,2))</f>
        <v/>
      </c>
      <c r="BI102" s="0" t="str">
        <f aca="false">IF(OR(ISBLANK(AI102),ISBLANK(AH102)),"",ROUND((AI102-AH102)*CN102-M102,3))</f>
        <v/>
      </c>
      <c r="BW102" s="0" t="str">
        <f aca="false">IF(OR(ISBLANK(AI102),ISBLANK(AH102)),"",ABS((AI102-AH102)*CN102-M102))</f>
        <v/>
      </c>
      <c r="BX102" s="3" t="str">
        <f aca="false">IF(ISBLANK(AV102),"",ABS(AV102-M102))</f>
        <v/>
      </c>
      <c r="CK102" s="0" t="str">
        <f aca="false">IF(OR(ISBLANK(AI102),ISBLANK(AH102)),"",((AI102-AH102)*CN102-M102)^2)</f>
        <v/>
      </c>
    </row>
    <row r="103" customFormat="false" ht="12.8" hidden="false" customHeight="false" outlineLevel="0" collapsed="false">
      <c r="AK103" s="0" t="str">
        <f aca="false">IF(OR(ISBLANK(O103),ISBLANK(N103)),"",ROUND((O103-N103)*CN103,2))</f>
        <v/>
      </c>
      <c r="AU103" s="0" t="str">
        <f aca="false">=IF(OR(ISBLANK(AI103),ISBLANK(AH103)),"",ROUND((AI103-AH103)*CN103,2))</f>
        <v/>
      </c>
      <c r="BI103" s="0" t="str">
        <f aca="false">IF(OR(ISBLANK(AI103),ISBLANK(AH103)),"",ROUND((AI103-AH103)*CN103-M103,3))</f>
        <v/>
      </c>
      <c r="BW103" s="0" t="str">
        <f aca="false">IF(OR(ISBLANK(AI103),ISBLANK(AH103)),"",ABS((AI103-AH103)*CN103-M103))</f>
        <v/>
      </c>
      <c r="BX103" s="3" t="str">
        <f aca="false">IF(ISBLANK(AV103),"",ABS(AV103-M103))</f>
        <v/>
      </c>
      <c r="CK103" s="0" t="str">
        <f aca="false">IF(OR(ISBLANK(AI103),ISBLANK(AH103)),"",((AI103-AH103)*CN103-M103)^2)</f>
        <v/>
      </c>
    </row>
    <row r="104" customFormat="false" ht="12.8" hidden="false" customHeight="false" outlineLevel="0" collapsed="false">
      <c r="AK104" s="0" t="str">
        <f aca="false">IF(OR(ISBLANK(O104),ISBLANK(N104)),"",ROUND((O104-N104)*CN104,2))</f>
        <v/>
      </c>
      <c r="AU104" s="0" t="str">
        <f aca="false">=IF(OR(ISBLANK(AI104),ISBLANK(AH104)),"",ROUND((AI104-AH104)*CN104,2))</f>
        <v/>
      </c>
      <c r="BI104" s="0" t="str">
        <f aca="false">IF(OR(ISBLANK(AI104),ISBLANK(AH104)),"",ROUND((AI104-AH104)*CN104-M104,3))</f>
        <v/>
      </c>
      <c r="BW104" s="0" t="str">
        <f aca="false">IF(OR(ISBLANK(AI104),ISBLANK(AH104)),"",ABS((AI104-AH104)*CN104-M104))</f>
        <v/>
      </c>
      <c r="BX104" s="3" t="str">
        <f aca="false">IF(ISBLANK(AV104),"",ABS(AV104-M104))</f>
        <v/>
      </c>
      <c r="CK104" s="0" t="str">
        <f aca="false">IF(OR(ISBLANK(AI104),ISBLANK(AH104)),"",((AI104-AH104)*CN104-M104)^2)</f>
        <v/>
      </c>
    </row>
    <row r="105" customFormat="false" ht="12.8" hidden="false" customHeight="false" outlineLevel="0" collapsed="false">
      <c r="AK105" s="0" t="str">
        <f aca="false">IF(OR(ISBLANK(O105),ISBLANK(N105)),"",ROUND((O105-N105)*CN105,2))</f>
        <v/>
      </c>
      <c r="AU105" s="0" t="str">
        <f aca="false">=IF(OR(ISBLANK(AI105),ISBLANK(AH105)),"",ROUND((AI105-AH105)*CN105,2))</f>
        <v/>
      </c>
      <c r="BI105" s="0" t="str">
        <f aca="false">IF(OR(ISBLANK(AI105),ISBLANK(AH105)),"",ROUND((AI105-AH105)*CN105-M105,3))</f>
        <v/>
      </c>
      <c r="BW105" s="0" t="str">
        <f aca="false">IF(OR(ISBLANK(AI105),ISBLANK(AH105)),"",ABS((AI105-AH105)*CN105-M105))</f>
        <v/>
      </c>
      <c r="BX105" s="3" t="str">
        <f aca="false">IF(ISBLANK(AV105),"",ABS(AV105-M105))</f>
        <v/>
      </c>
      <c r="CK105" s="0" t="str">
        <f aca="false">IF(OR(ISBLANK(AI105),ISBLANK(AH105)),"",((AI105-AH105)*CN105-M105)^2)</f>
        <v/>
      </c>
    </row>
    <row r="106" customFormat="false" ht="12.8" hidden="false" customHeight="false" outlineLevel="0" collapsed="false">
      <c r="AK106" s="0" t="str">
        <f aca="false">IF(OR(ISBLANK(O106),ISBLANK(N106)),"",ROUND((O106-N106)*CN106,2))</f>
        <v/>
      </c>
      <c r="AU106" s="0" t="str">
        <f aca="false">=IF(OR(ISBLANK(AI106),ISBLANK(AH106)),"",ROUND((AI106-AH106)*CN106,2))</f>
        <v/>
      </c>
      <c r="BI106" s="0" t="str">
        <f aca="false">IF(OR(ISBLANK(AI106),ISBLANK(AH106)),"",ROUND((AI106-AH106)*CN106-M106,3))</f>
        <v/>
      </c>
      <c r="BW106" s="0" t="str">
        <f aca="false">IF(OR(ISBLANK(AI106),ISBLANK(AH106)),"",ABS((AI106-AH106)*CN106-M106))</f>
        <v/>
      </c>
      <c r="BX106" s="3" t="str">
        <f aca="false">IF(ISBLANK(AV106),"",ABS(AV106-M106))</f>
        <v/>
      </c>
      <c r="CK106" s="0" t="str">
        <f aca="false">IF(OR(ISBLANK(AI106),ISBLANK(AH106)),"",((AI106-AH106)*CN106-M106)^2)</f>
        <v/>
      </c>
    </row>
    <row r="107" customFormat="false" ht="12.8" hidden="false" customHeight="false" outlineLevel="0" collapsed="false">
      <c r="AK107" s="0" t="str">
        <f aca="false">IF(OR(ISBLANK(O107),ISBLANK(N107)),"",ROUND((O107-N107)*CN107,2))</f>
        <v/>
      </c>
      <c r="AU107" s="0" t="str">
        <f aca="false">=IF(OR(ISBLANK(AI107),ISBLANK(AH107)),"",ROUND((AI107-AH107)*CN107,2))</f>
        <v/>
      </c>
      <c r="BI107" s="0" t="str">
        <f aca="false">IF(OR(ISBLANK(AI107),ISBLANK(AH107)),"",ROUND((AI107-AH107)*CN107-M107,3))</f>
        <v/>
      </c>
      <c r="BW107" s="0" t="str">
        <f aca="false">IF(OR(ISBLANK(AI107),ISBLANK(AH107)),"",ABS((AI107-AH107)*CN107-M107))</f>
        <v/>
      </c>
      <c r="BX107" s="3" t="str">
        <f aca="false">IF(ISBLANK(AV107),"",ABS(AV107-M107))</f>
        <v/>
      </c>
      <c r="CK107" s="0" t="str">
        <f aca="false">IF(OR(ISBLANK(AI107),ISBLANK(AH107)),"",((AI107-AH107)*CN107-M107)^2)</f>
        <v/>
      </c>
    </row>
    <row r="108" customFormat="false" ht="12.8" hidden="false" customHeight="false" outlineLevel="0" collapsed="false">
      <c r="AK108" s="0" t="str">
        <f aca="false">IF(OR(ISBLANK(O108),ISBLANK(N108)),"",ROUND((O108-N108)*CN108,2))</f>
        <v/>
      </c>
      <c r="AU108" s="0" t="str">
        <f aca="false">=IF(OR(ISBLANK(AI108),ISBLANK(AH108)),"",ROUND((AI108-AH108)*CN108,2))</f>
        <v/>
      </c>
      <c r="BI108" s="0" t="str">
        <f aca="false">IF(OR(ISBLANK(AI108),ISBLANK(AH108)),"",ROUND((AI108-AH108)*CN108-M108,3))</f>
        <v/>
      </c>
      <c r="BW108" s="0" t="str">
        <f aca="false">IF(OR(ISBLANK(AI108),ISBLANK(AH108)),"",ABS((AI108-AH108)*CN108-M108))</f>
        <v/>
      </c>
      <c r="BX108" s="3" t="str">
        <f aca="false">IF(ISBLANK(AV108),"",ABS(AV108-M108))</f>
        <v/>
      </c>
      <c r="CK108" s="0" t="str">
        <f aca="false">IF(OR(ISBLANK(AI108),ISBLANK(AH108)),"",((AI108-AH108)*CN108-M108)^2)</f>
        <v/>
      </c>
    </row>
    <row r="109" customFormat="false" ht="12.8" hidden="false" customHeight="false" outlineLevel="0" collapsed="false">
      <c r="AK109" s="0" t="str">
        <f aca="false">IF(OR(ISBLANK(O109),ISBLANK(N109)),"",ROUND((O109-N109)*CN109,2))</f>
        <v/>
      </c>
      <c r="AU109" s="0" t="str">
        <f aca="false">=IF(OR(ISBLANK(AI109),ISBLANK(AH109)),"",ROUND((AI109-AH109)*CN109,2))</f>
        <v/>
      </c>
      <c r="BI109" s="0" t="str">
        <f aca="false">IF(OR(ISBLANK(AI109),ISBLANK(AH109)),"",ROUND((AI109-AH109)*CN109-M109,3))</f>
        <v/>
      </c>
      <c r="BW109" s="0" t="str">
        <f aca="false">IF(OR(ISBLANK(AI109),ISBLANK(AH109)),"",ABS((AI109-AH109)*CN109-M109))</f>
        <v/>
      </c>
      <c r="BX109" s="3" t="str">
        <f aca="false">IF(ISBLANK(AV109),"",ABS(AV109-M109))</f>
        <v/>
      </c>
      <c r="CK109" s="0" t="str">
        <f aca="false">IF(OR(ISBLANK(AI109),ISBLANK(AH109)),"",((AI109-AH109)*CN109-M109)^2)</f>
        <v/>
      </c>
    </row>
    <row r="110" customFormat="false" ht="12.8" hidden="false" customHeight="false" outlineLevel="0" collapsed="false">
      <c r="AK110" s="0" t="str">
        <f aca="false">IF(OR(ISBLANK(O110),ISBLANK(N110)),"",ROUND((O110-N110)*CN110,2))</f>
        <v/>
      </c>
      <c r="AU110" s="0" t="str">
        <f aca="false">=IF(OR(ISBLANK(AI110),ISBLANK(AH110)),"",ROUND((AI110-AH110)*CN110,2))</f>
        <v/>
      </c>
      <c r="BI110" s="0" t="str">
        <f aca="false">IF(OR(ISBLANK(AI110),ISBLANK(AH110)),"",ROUND((AI110-AH110)*CN110-M110,3))</f>
        <v/>
      </c>
      <c r="BW110" s="0" t="str">
        <f aca="false">IF(OR(ISBLANK(AI110),ISBLANK(AH110)),"",ABS((AI110-AH110)*CN110-M110))</f>
        <v/>
      </c>
      <c r="BX110" s="3" t="str">
        <f aca="false">IF(ISBLANK(AV110),"",ABS(AV110-M110))</f>
        <v/>
      </c>
      <c r="CK110" s="0" t="str">
        <f aca="false">IF(OR(ISBLANK(AI110),ISBLANK(AH110)),"",((AI110-AH110)*CN110-M110)^2)</f>
        <v/>
      </c>
    </row>
    <row r="111" customFormat="false" ht="12.8" hidden="false" customHeight="false" outlineLevel="0" collapsed="false">
      <c r="AK111" s="0" t="str">
        <f aca="false">IF(OR(ISBLANK(O111),ISBLANK(N111)),"",ROUND((O111-N111)*CN111,2))</f>
        <v/>
      </c>
      <c r="AU111" s="0" t="str">
        <f aca="false">=IF(OR(ISBLANK(AI111),ISBLANK(AH111)),"",ROUND((AI111-AH111)*CN111,2))</f>
        <v/>
      </c>
      <c r="BI111" s="0" t="str">
        <f aca="false">IF(OR(ISBLANK(AI111),ISBLANK(AH111)),"",ROUND((AI111-AH111)*CN111-M111,3))</f>
        <v/>
      </c>
      <c r="BW111" s="0" t="str">
        <f aca="false">IF(OR(ISBLANK(AI111),ISBLANK(AH111)),"",ABS((AI111-AH111)*CN111-M111))</f>
        <v/>
      </c>
      <c r="BX111" s="3" t="str">
        <f aca="false">IF(ISBLANK(AV111),"",ABS(AV111-M111))</f>
        <v/>
      </c>
      <c r="CK111" s="0" t="str">
        <f aca="false">IF(OR(ISBLANK(AI111),ISBLANK(AH111)),"",((AI111-AH111)*CN111-M111)^2)</f>
        <v/>
      </c>
    </row>
    <row r="112" customFormat="false" ht="12.8" hidden="false" customHeight="false" outlineLevel="0" collapsed="false">
      <c r="AK112" s="0" t="str">
        <f aca="false">IF(OR(ISBLANK(O112),ISBLANK(N112)),"",ROUND((O112-N112)*CN112,2))</f>
        <v/>
      </c>
      <c r="AU112" s="0" t="str">
        <f aca="false">=IF(OR(ISBLANK(AI112),ISBLANK(AH112)),"",ROUND((AI112-AH112)*CN112,2))</f>
        <v/>
      </c>
      <c r="BI112" s="0" t="str">
        <f aca="false">IF(OR(ISBLANK(AI112),ISBLANK(AH112)),"",ROUND((AI112-AH112)*CN112-M112,3))</f>
        <v/>
      </c>
      <c r="BW112" s="0" t="str">
        <f aca="false">IF(OR(ISBLANK(AI112),ISBLANK(AH112)),"",ABS((AI112-AH112)*CN112-M112))</f>
        <v/>
      </c>
      <c r="BX112" s="3" t="str">
        <f aca="false">IF(ISBLANK(AV112),"",ABS(AV112-M112))</f>
        <v/>
      </c>
      <c r="CK112" s="0" t="str">
        <f aca="false">IF(OR(ISBLANK(AI112),ISBLANK(AH112)),"",((AI112-AH112)*CN112-M112)^2)</f>
        <v/>
      </c>
    </row>
    <row r="113" customFormat="false" ht="12.8" hidden="false" customHeight="false" outlineLevel="0" collapsed="false">
      <c r="AK113" s="0" t="str">
        <f aca="false">IF(OR(ISBLANK(O113),ISBLANK(N113)),"",ROUND((O113-N113)*CN113,2))</f>
        <v/>
      </c>
      <c r="AU113" s="0" t="str">
        <f aca="false">=IF(OR(ISBLANK(AI113),ISBLANK(AH113)),"",ROUND((AI113-AH113)*CN113,2))</f>
        <v/>
      </c>
      <c r="BI113" s="0" t="str">
        <f aca="false">IF(OR(ISBLANK(AI113),ISBLANK(AH113)),"",ROUND((AI113-AH113)*CN113-M113,3))</f>
        <v/>
      </c>
      <c r="BW113" s="0" t="str">
        <f aca="false">IF(OR(ISBLANK(AI113),ISBLANK(AH113)),"",ABS((AI113-AH113)*CN113-M113))</f>
        <v/>
      </c>
      <c r="BX113" s="3" t="str">
        <f aca="false">IF(ISBLANK(AV113),"",ABS(AV113-M113))</f>
        <v/>
      </c>
      <c r="CK113" s="0" t="str">
        <f aca="false">IF(OR(ISBLANK(AI113),ISBLANK(AH113)),"",((AI113-AH113)*CN113-M113)^2)</f>
        <v/>
      </c>
    </row>
    <row r="114" customFormat="false" ht="12.8" hidden="false" customHeight="false" outlineLevel="0" collapsed="false">
      <c r="AK114" s="0" t="str">
        <f aca="false">IF(OR(ISBLANK(O114),ISBLANK(N114)),"",ROUND((O114-N114)*CN114,2))</f>
        <v/>
      </c>
      <c r="AU114" s="0" t="str">
        <f aca="false">=IF(OR(ISBLANK(AI114),ISBLANK(AH114)),"",ROUND((AI114-AH114)*CN114,2))</f>
        <v/>
      </c>
      <c r="BI114" s="0" t="str">
        <f aca="false">IF(OR(ISBLANK(AI114),ISBLANK(AH114)),"",ROUND((AI114-AH114)*CN114-M114,3))</f>
        <v/>
      </c>
      <c r="BW114" s="0" t="str">
        <f aca="false">IF(OR(ISBLANK(AI114),ISBLANK(AH114)),"",ABS((AI114-AH114)*CN114-M114))</f>
        <v/>
      </c>
      <c r="BX114" s="3" t="str">
        <f aca="false">IF(ISBLANK(AV114),"",ABS(AV114-M114))</f>
        <v/>
      </c>
      <c r="CK114" s="0" t="str">
        <f aca="false">IF(OR(ISBLANK(AI114),ISBLANK(AH114)),"",((AI114-AH114)*CN114-M114)^2)</f>
        <v/>
      </c>
    </row>
    <row r="115" customFormat="false" ht="12.8" hidden="false" customHeight="false" outlineLevel="0" collapsed="false">
      <c r="AK115" s="0" t="str">
        <f aca="false">IF(OR(ISBLANK(O115),ISBLANK(N115)),"",ROUND((O115-N115)*CN115,2))</f>
        <v/>
      </c>
      <c r="AU115" s="0" t="str">
        <f aca="false">=IF(OR(ISBLANK(AI115),ISBLANK(AH115)),"",ROUND((AI115-AH115)*CN115,2))</f>
        <v/>
      </c>
      <c r="BI115" s="0" t="str">
        <f aca="false">IF(OR(ISBLANK(AI115),ISBLANK(AH115)),"",ROUND((AI115-AH115)*CN115-M115,3))</f>
        <v/>
      </c>
      <c r="BW115" s="0" t="str">
        <f aca="false">IF(OR(ISBLANK(AI115),ISBLANK(AH115)),"",ABS((AI115-AH115)*CN115-M115))</f>
        <v/>
      </c>
      <c r="BX115" s="3" t="str">
        <f aca="false">IF(ISBLANK(AV115),"",ABS(AV115-M115))</f>
        <v/>
      </c>
      <c r="CK115" s="0" t="str">
        <f aca="false">IF(OR(ISBLANK(AI115),ISBLANK(AH115)),"",((AI115-AH115)*CN115-M115)^2)</f>
        <v/>
      </c>
    </row>
    <row r="116" customFormat="false" ht="12.8" hidden="false" customHeight="false" outlineLevel="0" collapsed="false">
      <c r="AK116" s="0" t="str">
        <f aca="false">IF(OR(ISBLANK(O116),ISBLANK(N116)),"",ROUND((O116-N116)*CN116,2))</f>
        <v/>
      </c>
      <c r="AU116" s="0" t="str">
        <f aca="false">=IF(OR(ISBLANK(AI116),ISBLANK(AH116)),"",ROUND((AI116-AH116)*CN116,2))</f>
        <v/>
      </c>
      <c r="BI116" s="0" t="str">
        <f aca="false">IF(OR(ISBLANK(AI116),ISBLANK(AH116)),"",ROUND((AI116-AH116)*CN116-M116,3))</f>
        <v/>
      </c>
      <c r="BW116" s="0" t="str">
        <f aca="false">IF(OR(ISBLANK(AI116),ISBLANK(AH116)),"",ABS((AI116-AH116)*CN116-M116))</f>
        <v/>
      </c>
      <c r="BX116" s="3" t="str">
        <f aca="false">IF(ISBLANK(AV116),"",ABS(AV116-M116))</f>
        <v/>
      </c>
      <c r="CK116" s="0" t="str">
        <f aca="false">IF(OR(ISBLANK(AI116),ISBLANK(AH116)),"",((AI116-AH116)*CN116-M116)^2)</f>
        <v/>
      </c>
    </row>
    <row r="117" customFormat="false" ht="12.8" hidden="false" customHeight="false" outlineLevel="0" collapsed="false">
      <c r="AK117" s="0" t="str">
        <f aca="false">IF(OR(ISBLANK(O117),ISBLANK(N117)),"",ROUND((O117-N117)*CN117,2))</f>
        <v/>
      </c>
      <c r="AU117" s="0" t="str">
        <f aca="false">=IF(OR(ISBLANK(AI117),ISBLANK(AH117)),"",ROUND((AI117-AH117)*CN117,2))</f>
        <v/>
      </c>
      <c r="BI117" s="0" t="str">
        <f aca="false">IF(OR(ISBLANK(AI117),ISBLANK(AH117)),"",ROUND((AI117-AH117)*CN117-M117,3))</f>
        <v/>
      </c>
      <c r="BW117" s="0" t="str">
        <f aca="false">IF(OR(ISBLANK(AI117),ISBLANK(AH117)),"",ABS((AI117-AH117)*CN117-M117))</f>
        <v/>
      </c>
      <c r="BX117" s="3" t="str">
        <f aca="false">IF(ISBLANK(AV117),"",ABS(AV117-M117))</f>
        <v/>
      </c>
      <c r="CK117" s="0" t="str">
        <f aca="false">IF(OR(ISBLANK(AI117),ISBLANK(AH117)),"",((AI117-AH117)*CN117-M117)^2)</f>
        <v/>
      </c>
    </row>
    <row r="118" customFormat="false" ht="12.8" hidden="false" customHeight="false" outlineLevel="0" collapsed="false">
      <c r="AK118" s="0" t="str">
        <f aca="false">IF(OR(ISBLANK(O118),ISBLANK(N118)),"",ROUND((O118-N118)*CN118,2))</f>
        <v/>
      </c>
      <c r="AU118" s="0" t="str">
        <f aca="false">=IF(OR(ISBLANK(AI118),ISBLANK(AH118)),"",ROUND((AI118-AH118)*CN118,2))</f>
        <v/>
      </c>
      <c r="BI118" s="0" t="str">
        <f aca="false">IF(OR(ISBLANK(AI118),ISBLANK(AH118)),"",ROUND((AI118-AH118)*CN118-M118,3))</f>
        <v/>
      </c>
      <c r="BW118" s="0" t="str">
        <f aca="false">IF(OR(ISBLANK(AI118),ISBLANK(AH118)),"",ABS((AI118-AH118)*CN118-M118))</f>
        <v/>
      </c>
      <c r="BX118" s="3" t="str">
        <f aca="false">IF(ISBLANK(AV118),"",ABS(AV118-M118))</f>
        <v/>
      </c>
      <c r="CK118" s="0" t="str">
        <f aca="false">IF(OR(ISBLANK(AI118),ISBLANK(AH118)),"",((AI118-AH118)*CN118-M118)^2)</f>
        <v/>
      </c>
    </row>
    <row r="119" customFormat="false" ht="12.8" hidden="false" customHeight="false" outlineLevel="0" collapsed="false">
      <c r="AK119" s="0" t="str">
        <f aca="false">IF(OR(ISBLANK(O119),ISBLANK(N119)),"",ROUND((O119-N119)*CN119,2))</f>
        <v/>
      </c>
      <c r="AU119" s="0" t="str">
        <f aca="false">=IF(OR(ISBLANK(AI119),ISBLANK(AH119)),"",ROUND((AI119-AH119)*CN119,2))</f>
        <v/>
      </c>
      <c r="BI119" s="0" t="str">
        <f aca="false">IF(OR(ISBLANK(AI119),ISBLANK(AH119)),"",ROUND((AI119-AH119)*CN119-M119,3))</f>
        <v/>
      </c>
      <c r="BW119" s="0" t="str">
        <f aca="false">IF(OR(ISBLANK(AI119),ISBLANK(AH119)),"",ABS((AI119-AH119)*CN119-M119))</f>
        <v/>
      </c>
      <c r="BX119" s="3" t="str">
        <f aca="false">IF(ISBLANK(AV119),"",ABS(AV119-M119))</f>
        <v/>
      </c>
      <c r="CK119" s="0" t="str">
        <f aca="false">IF(OR(ISBLANK(AI119),ISBLANK(AH119)),"",((AI119-AH119)*CN119-M119)^2)</f>
        <v/>
      </c>
    </row>
    <row r="120" customFormat="false" ht="12.8" hidden="false" customHeight="false" outlineLevel="0" collapsed="false">
      <c r="AK120" s="0" t="str">
        <f aca="false">IF(OR(ISBLANK(O120),ISBLANK(N120)),"",ROUND((O120-N120)*CN120,2))</f>
        <v/>
      </c>
      <c r="AU120" s="0" t="str">
        <f aca="false">=IF(OR(ISBLANK(AI120),ISBLANK(AH120)),"",ROUND((AI120-AH120)*CN120,2))</f>
        <v/>
      </c>
      <c r="BI120" s="0" t="str">
        <f aca="false">IF(OR(ISBLANK(AI120),ISBLANK(AH120)),"",ROUND((AI120-AH120)*CN120-M120,3))</f>
        <v/>
      </c>
      <c r="BW120" s="0" t="str">
        <f aca="false">IF(OR(ISBLANK(AI120),ISBLANK(AH120)),"",ABS((AI120-AH120)*CN120-M120))</f>
        <v/>
      </c>
      <c r="BX120" s="3" t="str">
        <f aca="false">IF(ISBLANK(AV120),"",ABS(AV120-M120))</f>
        <v/>
      </c>
      <c r="CK120" s="0" t="str">
        <f aca="false">IF(OR(ISBLANK(AI120),ISBLANK(AH120)),"",((AI120-AH120)*CN120-M120)^2)</f>
        <v/>
      </c>
    </row>
    <row r="121" customFormat="false" ht="12.8" hidden="false" customHeight="false" outlineLevel="0" collapsed="false">
      <c r="AK121" s="0" t="str">
        <f aca="false">IF(OR(ISBLANK(O121),ISBLANK(N121)),"",ROUND((O121-N121)*CN121,2))</f>
        <v/>
      </c>
      <c r="AU121" s="0" t="str">
        <f aca="false">=IF(OR(ISBLANK(AI121),ISBLANK(AH121)),"",ROUND((AI121-AH121)*CN121,2))</f>
        <v/>
      </c>
      <c r="BI121" s="0" t="str">
        <f aca="false">IF(OR(ISBLANK(AI121),ISBLANK(AH121)),"",ROUND((AI121-AH121)*CN121-M121,3))</f>
        <v/>
      </c>
      <c r="BW121" s="0" t="str">
        <f aca="false">IF(OR(ISBLANK(AI121),ISBLANK(AH121)),"",ABS((AI121-AH121)*CN121-M121))</f>
        <v/>
      </c>
      <c r="BX121" s="3" t="str">
        <f aca="false">IF(ISBLANK(AV121),"",ABS(AV121-M121))</f>
        <v/>
      </c>
      <c r="CK121" s="0" t="str">
        <f aca="false">IF(OR(ISBLANK(AI121),ISBLANK(AH121)),"",((AI121-AH121)*CN121-M121)^2)</f>
        <v/>
      </c>
    </row>
    <row r="122" customFormat="false" ht="12.8" hidden="false" customHeight="false" outlineLevel="0" collapsed="false">
      <c r="AK122" s="0" t="str">
        <f aca="false">IF(OR(ISBLANK(O122),ISBLANK(N122)),"",ROUND((O122-N122)*CN122,2))</f>
        <v/>
      </c>
      <c r="AU122" s="0" t="str">
        <f aca="false">=IF(OR(ISBLANK(AI122),ISBLANK(AH122)),"",ROUND((AI122-AH122)*CN122,2))</f>
        <v/>
      </c>
      <c r="BI122" s="0" t="str">
        <f aca="false">IF(OR(ISBLANK(AI122),ISBLANK(AH122)),"",ROUND((AI122-AH122)*CN122-M122,3))</f>
        <v/>
      </c>
      <c r="BW122" s="0" t="str">
        <f aca="false">IF(OR(ISBLANK(AI122),ISBLANK(AH122)),"",ABS((AI122-AH122)*CN122-M122))</f>
        <v/>
      </c>
      <c r="BX122" s="3" t="str">
        <f aca="false">IF(ISBLANK(AV122),"",ABS(AV122-M122))</f>
        <v/>
      </c>
      <c r="CK122" s="0" t="str">
        <f aca="false">IF(OR(ISBLANK(AI122),ISBLANK(AH122)),"",((AI122-AH122)*CN122-M122)^2)</f>
        <v/>
      </c>
    </row>
    <row r="123" customFormat="false" ht="12.8" hidden="false" customHeight="false" outlineLevel="0" collapsed="false">
      <c r="AK123" s="0" t="str">
        <f aca="false">IF(OR(ISBLANK(O123),ISBLANK(N123)),"",ROUND((O123-N123)*CN123,2))</f>
        <v/>
      </c>
      <c r="AU123" s="0" t="str">
        <f aca="false">=IF(OR(ISBLANK(AI123),ISBLANK(AH123)),"",ROUND((AI123-AH123)*CN123,2))</f>
        <v/>
      </c>
      <c r="BI123" s="0" t="str">
        <f aca="false">IF(OR(ISBLANK(AI123),ISBLANK(AH123)),"",ROUND((AI123-AH123)*CN123-M123,3))</f>
        <v/>
      </c>
      <c r="BW123" s="0" t="str">
        <f aca="false">IF(OR(ISBLANK(AI123),ISBLANK(AH123)),"",ABS((AI123-AH123)*CN123-M123))</f>
        <v/>
      </c>
      <c r="BX123" s="3" t="str">
        <f aca="false">IF(ISBLANK(AV123),"",ABS(AV123-M123))</f>
        <v/>
      </c>
      <c r="CK123" s="0" t="str">
        <f aca="false">IF(OR(ISBLANK(AI123),ISBLANK(AH123)),"",((AI123-AH123)*CN123-M123)^2)</f>
        <v/>
      </c>
    </row>
    <row r="124" customFormat="false" ht="12.8" hidden="false" customHeight="false" outlineLevel="0" collapsed="false">
      <c r="AK124" s="0" t="str">
        <f aca="false">IF(OR(ISBLANK(O124),ISBLANK(N124)),"",ROUND((O124-N124)*CN124,2))</f>
        <v/>
      </c>
      <c r="AU124" s="0" t="str">
        <f aca="false">=IF(OR(ISBLANK(AI124),ISBLANK(AH124)),"",ROUND((AI124-AH124)*CN124,2))</f>
        <v/>
      </c>
      <c r="BI124" s="0" t="str">
        <f aca="false">IF(OR(ISBLANK(AI124),ISBLANK(AH124)),"",ROUND((AI124-AH124)*CN124-M124,3))</f>
        <v/>
      </c>
      <c r="BW124" s="0" t="str">
        <f aca="false">IF(OR(ISBLANK(AI124),ISBLANK(AH124)),"",ABS((AI124-AH124)*CN124-M124))</f>
        <v/>
      </c>
      <c r="BX124" s="3" t="str">
        <f aca="false">IF(ISBLANK(AV124),"",ABS(AV124-M124))</f>
        <v/>
      </c>
      <c r="CK124" s="0" t="str">
        <f aca="false">IF(OR(ISBLANK(AI124),ISBLANK(AH124)),"",((AI124-AH124)*CN124-M124)^2)</f>
        <v/>
      </c>
    </row>
    <row r="125" customFormat="false" ht="12.8" hidden="false" customHeight="false" outlineLevel="0" collapsed="false">
      <c r="AK125" s="0" t="str">
        <f aca="false">IF(OR(ISBLANK(O125),ISBLANK(N125)),"",ROUND((O125-N125)*CN125,2))</f>
        <v/>
      </c>
      <c r="AU125" s="0" t="str">
        <f aca="false">=IF(OR(ISBLANK(AI125),ISBLANK(AH125)),"",ROUND((AI125-AH125)*CN125,2))</f>
        <v/>
      </c>
      <c r="BI125" s="0" t="str">
        <f aca="false">IF(OR(ISBLANK(AI125),ISBLANK(AH125)),"",ROUND((AI125-AH125)*CN125-M125,3))</f>
        <v/>
      </c>
      <c r="BW125" s="0" t="str">
        <f aca="false">IF(OR(ISBLANK(AI125),ISBLANK(AH125)),"",ABS((AI125-AH125)*CN125-M125))</f>
        <v/>
      </c>
      <c r="BX125" s="3" t="str">
        <f aca="false">IF(ISBLANK(AV125),"",ABS(AV125-M125))</f>
        <v/>
      </c>
      <c r="CK125" s="0" t="str">
        <f aca="false">IF(OR(ISBLANK(AI125),ISBLANK(AH125)),"",((AI125-AH125)*CN125-M125)^2)</f>
        <v/>
      </c>
    </row>
    <row r="126" customFormat="false" ht="12.8" hidden="false" customHeight="false" outlineLevel="0" collapsed="false">
      <c r="AK126" s="0" t="str">
        <f aca="false">IF(OR(ISBLANK(O126),ISBLANK(N126)),"",ROUND((O126-N126)*CN126,2))</f>
        <v/>
      </c>
      <c r="AU126" s="0" t="str">
        <f aca="false">=IF(OR(ISBLANK(AI126),ISBLANK(AH126)),"",ROUND((AI126-AH126)*CN126,2))</f>
        <v/>
      </c>
      <c r="BI126" s="0" t="str">
        <f aca="false">IF(OR(ISBLANK(AI126),ISBLANK(AH126)),"",ROUND((AI126-AH126)*CN126-M126,3))</f>
        <v/>
      </c>
      <c r="BW126" s="0" t="str">
        <f aca="false">IF(OR(ISBLANK(AI126),ISBLANK(AH126)),"",ABS((AI126-AH126)*CN126-M126))</f>
        <v/>
      </c>
      <c r="BX126" s="3" t="str">
        <f aca="false">IF(ISBLANK(AV126),"",ABS(AV126-M126))</f>
        <v/>
      </c>
      <c r="CK126" s="0" t="str">
        <f aca="false">IF(OR(ISBLANK(AI126),ISBLANK(AH126)),"",((AI126-AH126)*CN126-M126)^2)</f>
        <v/>
      </c>
    </row>
    <row r="127" customFormat="false" ht="12.8" hidden="false" customHeight="false" outlineLevel="0" collapsed="false">
      <c r="AK127" s="0" t="str">
        <f aca="false">IF(OR(ISBLANK(O127),ISBLANK(N127)),"",ROUND((O127-N127)*CN127,2))</f>
        <v/>
      </c>
      <c r="AU127" s="0" t="str">
        <f aca="false">=IF(OR(ISBLANK(AI127),ISBLANK(AH127)),"",ROUND((AI127-AH127)*CN127,2))</f>
        <v/>
      </c>
      <c r="BI127" s="0" t="str">
        <f aca="false">IF(OR(ISBLANK(AI127),ISBLANK(AH127)),"",ROUND((AI127-AH127)*CN127-M127,3))</f>
        <v/>
      </c>
      <c r="BW127" s="0" t="str">
        <f aca="false">IF(OR(ISBLANK(AI127),ISBLANK(AH127)),"",ABS((AI127-AH127)*CN127-M127))</f>
        <v/>
      </c>
      <c r="BX127" s="3" t="str">
        <f aca="false">IF(ISBLANK(AV127),"",ABS(AV127-M127))</f>
        <v/>
      </c>
      <c r="CK127" s="0" t="str">
        <f aca="false">IF(OR(ISBLANK(AI127),ISBLANK(AH127)),"",((AI127-AH127)*CN127-M127)^2)</f>
        <v/>
      </c>
    </row>
    <row r="128" customFormat="false" ht="12.8" hidden="false" customHeight="false" outlineLevel="0" collapsed="false">
      <c r="AK128" s="0" t="str">
        <f aca="false">IF(OR(ISBLANK(O128),ISBLANK(N128)),"",ROUND((O128-N128)*CN128,2))</f>
        <v/>
      </c>
      <c r="AU128" s="0" t="str">
        <f aca="false">=IF(OR(ISBLANK(AI128),ISBLANK(AH128)),"",ROUND((AI128-AH128)*CN128,2))</f>
        <v/>
      </c>
      <c r="BI128" s="0" t="str">
        <f aca="false">IF(OR(ISBLANK(AI128),ISBLANK(AH128)),"",ROUND((AI128-AH128)*CN128-M128,3))</f>
        <v/>
      </c>
      <c r="BW128" s="0" t="str">
        <f aca="false">IF(OR(ISBLANK(AI128),ISBLANK(AH128)),"",ABS((AI128-AH128)*CN128-M128))</f>
        <v/>
      </c>
      <c r="BX128" s="3" t="str">
        <f aca="false">IF(ISBLANK(AV128),"",ABS(AV128-M128))</f>
        <v/>
      </c>
      <c r="CK128" s="0" t="str">
        <f aca="false">IF(OR(ISBLANK(AI128),ISBLANK(AH128)),"",((AI128-AH128)*CN128-M128)^2)</f>
        <v/>
      </c>
    </row>
    <row r="129" customFormat="false" ht="12.8" hidden="false" customHeight="false" outlineLevel="0" collapsed="false">
      <c r="AK129" s="0" t="str">
        <f aca="false">IF(OR(ISBLANK(O129),ISBLANK(N129)),"",ROUND((O129-N129)*CN129,2))</f>
        <v/>
      </c>
      <c r="AU129" s="0" t="str">
        <f aca="false">=IF(OR(ISBLANK(AI129),ISBLANK(AH129)),"",ROUND((AI129-AH129)*CN129,2))</f>
        <v/>
      </c>
      <c r="BI129" s="0" t="str">
        <f aca="false">IF(OR(ISBLANK(AI129),ISBLANK(AH129)),"",ROUND((AI129-AH129)*CN129-M129,3))</f>
        <v/>
      </c>
      <c r="BW129" s="0" t="str">
        <f aca="false">IF(OR(ISBLANK(AI129),ISBLANK(AH129)),"",ABS((AI129-AH129)*CN129-M129))</f>
        <v/>
      </c>
      <c r="BX129" s="3" t="str">
        <f aca="false">IF(ISBLANK(AV129),"",ABS(AV129-M129))</f>
        <v/>
      </c>
      <c r="CK129" s="0" t="str">
        <f aca="false">IF(OR(ISBLANK(AI129),ISBLANK(AH129)),"",((AI129-AH129)*CN129-M129)^2)</f>
        <v/>
      </c>
    </row>
    <row r="130" customFormat="false" ht="12.8" hidden="false" customHeight="false" outlineLevel="0" collapsed="false">
      <c r="AK130" s="0" t="str">
        <f aca="false">IF(OR(ISBLANK(O130),ISBLANK(N130)),"",ROUND((O130-N130)*CN130,2))</f>
        <v/>
      </c>
      <c r="AU130" s="0" t="str">
        <f aca="false">=IF(OR(ISBLANK(AI130),ISBLANK(AH130)),"",ROUND((AI130-AH130)*CN130,2))</f>
        <v/>
      </c>
      <c r="BI130" s="0" t="str">
        <f aca="false">IF(OR(ISBLANK(AI130),ISBLANK(AH130)),"",ROUND((AI130-AH130)*CN130-M130,3))</f>
        <v/>
      </c>
      <c r="BW130" s="0" t="str">
        <f aca="false">IF(OR(ISBLANK(AI130),ISBLANK(AH130)),"",ABS((AI130-AH130)*CN130-M130))</f>
        <v/>
      </c>
      <c r="BX130" s="3" t="str">
        <f aca="false">IF(ISBLANK(AV130),"",ABS(AV130-M130))</f>
        <v/>
      </c>
      <c r="CK130" s="0" t="str">
        <f aca="false">IF(OR(ISBLANK(AI130),ISBLANK(AH130)),"",((AI130-AH130)*CN130-M130)^2)</f>
        <v/>
      </c>
    </row>
    <row r="131" customFormat="false" ht="12.8" hidden="false" customHeight="false" outlineLevel="0" collapsed="false">
      <c r="AK131" s="0" t="str">
        <f aca="false">IF(OR(ISBLANK(O131),ISBLANK(N131)),"",ROUND((O131-N131)*CN131,2))</f>
        <v/>
      </c>
      <c r="AU131" s="0" t="str">
        <f aca="false">=IF(OR(ISBLANK(AI131),ISBLANK(AH131)),"",ROUND((AI131-AH131)*CN131,2))</f>
        <v/>
      </c>
      <c r="BI131" s="0" t="str">
        <f aca="false">IF(OR(ISBLANK(AI131),ISBLANK(AH131)),"",ROUND((AI131-AH131)*CN131-M131,3))</f>
        <v/>
      </c>
      <c r="BW131" s="0" t="str">
        <f aca="false">IF(OR(ISBLANK(AI131),ISBLANK(AH131)),"",ABS((AI131-AH131)*CN131-M131))</f>
        <v/>
      </c>
      <c r="BX131" s="3" t="str">
        <f aca="false">IF(ISBLANK(AV131),"",ABS(AV131-M131))</f>
        <v/>
      </c>
      <c r="CK131" s="0" t="str">
        <f aca="false">IF(OR(ISBLANK(AI131),ISBLANK(AH131)),"",((AI131-AH131)*CN131-M131)^2)</f>
        <v/>
      </c>
    </row>
    <row r="132" customFormat="false" ht="12.8" hidden="false" customHeight="false" outlineLevel="0" collapsed="false">
      <c r="AK132" s="0" t="str">
        <f aca="false">IF(OR(ISBLANK(O132),ISBLANK(N132)),"",ROUND((O132-N132)*CN132,2))</f>
        <v/>
      </c>
      <c r="AU132" s="0" t="str">
        <f aca="false">=IF(OR(ISBLANK(AI132),ISBLANK(AH132)),"",ROUND((AI132-AH132)*CN132,2))</f>
        <v/>
      </c>
      <c r="BI132" s="0" t="str">
        <f aca="false">IF(OR(ISBLANK(AI132),ISBLANK(AH132)),"",ROUND((AI132-AH132)*CN132-M132,3))</f>
        <v/>
      </c>
      <c r="BW132" s="0" t="str">
        <f aca="false">IF(OR(ISBLANK(AI132),ISBLANK(AH132)),"",ABS((AI132-AH132)*CN132-M132))</f>
        <v/>
      </c>
      <c r="BX132" s="3" t="str">
        <f aca="false">IF(ISBLANK(AV132),"",ABS(AV132-M132))</f>
        <v/>
      </c>
      <c r="CK132" s="0" t="str">
        <f aca="false">IF(OR(ISBLANK(AI132),ISBLANK(AH132)),"",((AI132-AH132)*CN132-M132)^2)</f>
        <v/>
      </c>
    </row>
    <row r="133" customFormat="false" ht="12.8" hidden="false" customHeight="false" outlineLevel="0" collapsed="false">
      <c r="AK133" s="0" t="str">
        <f aca="false">IF(OR(ISBLANK(O133),ISBLANK(N133)),"",ROUND((O133-N133)*CN133,2))</f>
        <v/>
      </c>
      <c r="AU133" s="0" t="str">
        <f aca="false">=IF(OR(ISBLANK(AI133),ISBLANK(AH133)),"",ROUND((AI133-AH133)*CN133,2))</f>
        <v/>
      </c>
      <c r="BI133" s="0" t="str">
        <f aca="false">IF(OR(ISBLANK(AI133),ISBLANK(AH133)),"",ROUND((AI133-AH133)*CN133-M133,3))</f>
        <v/>
      </c>
      <c r="BW133" s="0" t="str">
        <f aca="false">IF(OR(ISBLANK(AI133),ISBLANK(AH133)),"",ABS((AI133-AH133)*CN133-M133))</f>
        <v/>
      </c>
      <c r="BX133" s="3" t="str">
        <f aca="false">IF(ISBLANK(AV133),"",ABS(AV133-M133))</f>
        <v/>
      </c>
      <c r="CK133" s="0" t="str">
        <f aca="false">IF(OR(ISBLANK(AI133),ISBLANK(AH133)),"",((AI133-AH133)*CN133-M133)^2)</f>
        <v/>
      </c>
    </row>
    <row r="134" customFormat="false" ht="12.8" hidden="false" customHeight="false" outlineLevel="0" collapsed="false">
      <c r="AK134" s="0" t="str">
        <f aca="false">IF(OR(ISBLANK(O134),ISBLANK(N134)),"",ROUND((O134-N134)*CN134,2))</f>
        <v/>
      </c>
      <c r="AU134" s="0" t="str">
        <f aca="false">=IF(OR(ISBLANK(AI134),ISBLANK(AH134)),"",ROUND((AI134-AH134)*CN134,2))</f>
        <v/>
      </c>
      <c r="BI134" s="0" t="str">
        <f aca="false">IF(OR(ISBLANK(AI134),ISBLANK(AH134)),"",ROUND((AI134-AH134)*CN134-M134,3))</f>
        <v/>
      </c>
      <c r="BW134" s="0" t="str">
        <f aca="false">IF(OR(ISBLANK(AI134),ISBLANK(AH134)),"",ABS((AI134-AH134)*CN134-M134))</f>
        <v/>
      </c>
      <c r="BX134" s="3" t="str">
        <f aca="false">IF(ISBLANK(AV134),"",ABS(AV134-M134))</f>
        <v/>
      </c>
      <c r="CK134" s="0" t="str">
        <f aca="false">IF(OR(ISBLANK(AI134),ISBLANK(AH134)),"",((AI134-AH134)*CN134-M134)^2)</f>
        <v/>
      </c>
    </row>
    <row r="135" customFormat="false" ht="12.8" hidden="false" customHeight="false" outlineLevel="0" collapsed="false">
      <c r="AK135" s="0" t="str">
        <f aca="false">IF(OR(ISBLANK(O135),ISBLANK(N135)),"",ROUND((O135-N135)*CN135,2))</f>
        <v/>
      </c>
      <c r="AU135" s="0" t="str">
        <f aca="false">=IF(OR(ISBLANK(AI135),ISBLANK(AH135)),"",ROUND((AI135-AH135)*CN135,2))</f>
        <v/>
      </c>
      <c r="BI135" s="0" t="str">
        <f aca="false">IF(OR(ISBLANK(AI135),ISBLANK(AH135)),"",ROUND((AI135-AH135)*CN135-M135,3))</f>
        <v/>
      </c>
      <c r="BW135" s="0" t="str">
        <f aca="false">IF(OR(ISBLANK(AI135),ISBLANK(AH135)),"",ABS((AI135-AH135)*CN135-M135))</f>
        <v/>
      </c>
      <c r="BX135" s="3" t="str">
        <f aca="false">IF(ISBLANK(AV135),"",ABS(AV135-M135))</f>
        <v/>
      </c>
      <c r="CK135" s="0" t="str">
        <f aca="false">IF(OR(ISBLANK(AI135),ISBLANK(AH135)),"",((AI135-AH135)*CN135-M135)^2)</f>
        <v/>
      </c>
    </row>
    <row r="136" customFormat="false" ht="12.8" hidden="false" customHeight="false" outlineLevel="0" collapsed="false">
      <c r="AK136" s="0" t="str">
        <f aca="false">IF(OR(ISBLANK(O136),ISBLANK(N136)),"",ROUND((O136-N136)*CN136,2))</f>
        <v/>
      </c>
      <c r="AU136" s="0" t="str">
        <f aca="false">=IF(OR(ISBLANK(AI136),ISBLANK(AH136)),"",ROUND((AI136-AH136)*CN136,2))</f>
        <v/>
      </c>
      <c r="BI136" s="0" t="str">
        <f aca="false">IF(OR(ISBLANK(AI136),ISBLANK(AH136)),"",ROUND((AI136-AH136)*CN136-M136,3))</f>
        <v/>
      </c>
      <c r="BW136" s="0" t="str">
        <f aca="false">IF(OR(ISBLANK(AI136),ISBLANK(AH136)),"",ABS((AI136-AH136)*CN136-M136))</f>
        <v/>
      </c>
      <c r="BX136" s="3" t="str">
        <f aca="false">IF(ISBLANK(AV136),"",ABS(AV136-M136))</f>
        <v/>
      </c>
      <c r="CK136" s="0" t="str">
        <f aca="false">IF(OR(ISBLANK(AI136),ISBLANK(AH136)),"",((AI136-AH136)*CN136-M136)^2)</f>
        <v/>
      </c>
    </row>
    <row r="137" customFormat="false" ht="12.8" hidden="false" customHeight="false" outlineLevel="0" collapsed="false">
      <c r="AK137" s="0" t="str">
        <f aca="false">IF(OR(ISBLANK(O137),ISBLANK(N137)),"",ROUND((O137-N137)*CN137,2))</f>
        <v/>
      </c>
      <c r="AU137" s="0" t="str">
        <f aca="false">=IF(OR(ISBLANK(AI137),ISBLANK(AH137)),"",ROUND((AI137-AH137)*CN137,2))</f>
        <v/>
      </c>
      <c r="BI137" s="0" t="str">
        <f aca="false">IF(OR(ISBLANK(AI137),ISBLANK(AH137)),"",ROUND((AI137-AH137)*CN137-M137,3))</f>
        <v/>
      </c>
      <c r="BW137" s="0" t="str">
        <f aca="false">IF(OR(ISBLANK(AI137),ISBLANK(AH137)),"",ABS((AI137-AH137)*CN137-M137))</f>
        <v/>
      </c>
      <c r="BX137" s="3" t="str">
        <f aca="false">IF(ISBLANK(AV137),"",ABS(AV137-M137))</f>
        <v/>
      </c>
      <c r="CK137" s="0" t="str">
        <f aca="false">IF(OR(ISBLANK(AI137),ISBLANK(AH137)),"",((AI137-AH137)*CN137-M137)^2)</f>
        <v/>
      </c>
    </row>
    <row r="138" customFormat="false" ht="12.8" hidden="false" customHeight="false" outlineLevel="0" collapsed="false">
      <c r="AK138" s="0" t="str">
        <f aca="false">IF(OR(ISBLANK(O138),ISBLANK(N138)),"",ROUND((O138-N138)*CN138,2))</f>
        <v/>
      </c>
      <c r="AU138" s="0" t="str">
        <f aca="false">=IF(OR(ISBLANK(AI138),ISBLANK(AH138)),"",ROUND((AI138-AH138)*CN138,2))</f>
        <v/>
      </c>
      <c r="BI138" s="0" t="str">
        <f aca="false">IF(OR(ISBLANK(AI138),ISBLANK(AH138)),"",ROUND((AI138-AH138)*CN138-M138,3))</f>
        <v/>
      </c>
      <c r="BW138" s="0" t="str">
        <f aca="false">IF(OR(ISBLANK(AI138),ISBLANK(AH138)),"",ABS((AI138-AH138)*CN138-M138))</f>
        <v/>
      </c>
      <c r="BX138" s="3" t="str">
        <f aca="false">IF(ISBLANK(AV138),"",ABS(AV138-M138))</f>
        <v/>
      </c>
      <c r="CK138" s="0" t="str">
        <f aca="false">IF(OR(ISBLANK(AI138),ISBLANK(AH138)),"",((AI138-AH138)*CN138-M138)^2)</f>
        <v/>
      </c>
    </row>
    <row r="139" customFormat="false" ht="12.8" hidden="false" customHeight="false" outlineLevel="0" collapsed="false">
      <c r="AK139" s="0" t="str">
        <f aca="false">IF(OR(ISBLANK(O139),ISBLANK(N139)),"",ROUND((O139-N139)*CN139,2))</f>
        <v/>
      </c>
      <c r="AU139" s="0" t="str">
        <f aca="false">=IF(OR(ISBLANK(AI139),ISBLANK(AH139)),"",ROUND((AI139-AH139)*CN139,2))</f>
        <v/>
      </c>
      <c r="BI139" s="0" t="str">
        <f aca="false">IF(OR(ISBLANK(AI139),ISBLANK(AH139)),"",ROUND((AI139-AH139)*CN139-M139,3))</f>
        <v/>
      </c>
      <c r="BW139" s="0" t="str">
        <f aca="false">IF(OR(ISBLANK(AI139),ISBLANK(AH139)),"",ABS((AI139-AH139)*CN139-M139))</f>
        <v/>
      </c>
      <c r="BX139" s="3" t="str">
        <f aca="false">IF(ISBLANK(AV139),"",ABS(AV139-M139))</f>
        <v/>
      </c>
      <c r="CK139" s="0" t="str">
        <f aca="false">IF(OR(ISBLANK(AI139),ISBLANK(AH139)),"",((AI139-AH139)*CN139-M139)^2)</f>
        <v/>
      </c>
    </row>
    <row r="140" customFormat="false" ht="12.8" hidden="false" customHeight="false" outlineLevel="0" collapsed="false">
      <c r="AK140" s="0" t="str">
        <f aca="false">IF(OR(ISBLANK(O140),ISBLANK(N140)),"",ROUND((O140-N140)*CN140,2))</f>
        <v/>
      </c>
      <c r="AU140" s="0" t="str">
        <f aca="false">=IF(OR(ISBLANK(AI140),ISBLANK(AH140)),"",ROUND((AI140-AH140)*CN140,2))</f>
        <v/>
      </c>
      <c r="BI140" s="0" t="str">
        <f aca="false">IF(OR(ISBLANK(AI140),ISBLANK(AH140)),"",ROUND((AI140-AH140)*CN140-M140,3))</f>
        <v/>
      </c>
      <c r="BW140" s="0" t="str">
        <f aca="false">IF(OR(ISBLANK(AI140),ISBLANK(AH140)),"",ABS((AI140-AH140)*CN140-M140))</f>
        <v/>
      </c>
      <c r="BX140" s="3" t="str">
        <f aca="false">IF(ISBLANK(AV140),"",ABS(AV140-M140))</f>
        <v/>
      </c>
      <c r="CK140" s="0" t="str">
        <f aca="false">IF(OR(ISBLANK(AI140),ISBLANK(AH140)),"",((AI140-AH140)*CN140-M140)^2)</f>
        <v/>
      </c>
    </row>
    <row r="141" customFormat="false" ht="12.8" hidden="false" customHeight="false" outlineLevel="0" collapsed="false">
      <c r="AK141" s="0" t="str">
        <f aca="false">IF(OR(ISBLANK(O141),ISBLANK(N141)),"",ROUND((O141-N141)*CN141,2))</f>
        <v/>
      </c>
      <c r="AU141" s="0" t="str">
        <f aca="false">=IF(OR(ISBLANK(AI141),ISBLANK(AH141)),"",ROUND((AI141-AH141)*CN141,2))</f>
        <v/>
      </c>
      <c r="BI141" s="0" t="str">
        <f aca="false">IF(OR(ISBLANK(AI141),ISBLANK(AH141)),"",ROUND((AI141-AH141)*CN141-M141,3))</f>
        <v/>
      </c>
      <c r="BW141" s="0" t="str">
        <f aca="false">IF(OR(ISBLANK(AI141),ISBLANK(AH141)),"",ABS((AI141-AH141)*CN141-M141))</f>
        <v/>
      </c>
      <c r="CK141" s="0" t="str">
        <f aca="false">IF(OR(ISBLANK(AI141),ISBLANK(AH141)),"",((AI141-AH141)*CN141-M141)^2)</f>
        <v/>
      </c>
    </row>
    <row r="142" customFormat="false" ht="12.8" hidden="false" customHeight="false" outlineLevel="0" collapsed="false">
      <c r="AK142" s="0" t="str">
        <f aca="false">IF(OR(ISBLANK(O142),ISBLANK(N142)),"",ROUND((O142-N142)*CN142,2))</f>
        <v/>
      </c>
      <c r="AU142" s="0" t="str">
        <f aca="false">=IF(OR(ISBLANK(AI142),ISBLANK(AH142)),"",ROUND((AI142-AH142)*CN142,2))</f>
        <v/>
      </c>
      <c r="BI142" s="0" t="str">
        <f aca="false">IF(OR(ISBLANK(AI142),ISBLANK(AH142)),"",ROUND((AI142-AH142)*CN142-M142,3))</f>
        <v/>
      </c>
      <c r="BW142" s="0" t="str">
        <f aca="false">IF(OR(ISBLANK(AI142),ISBLANK(AH142)),"",ABS((AI142-AH142)*CN142-M142))</f>
        <v/>
      </c>
      <c r="CK142" s="0" t="str">
        <f aca="false">IF(OR(ISBLANK(AI142),ISBLANK(AH142)),"",((AI142-AH142)*CN142-M142)^2)</f>
        <v/>
      </c>
    </row>
    <row r="143" customFormat="false" ht="12.8" hidden="false" customHeight="false" outlineLevel="0" collapsed="false">
      <c r="AK143" s="0" t="str">
        <f aca="false">IF(OR(ISBLANK(O143),ISBLANK(N143)),"",ROUND((O143-N143)*CN143,2))</f>
        <v/>
      </c>
      <c r="AU143" s="0" t="str">
        <f aca="false">=IF(OR(ISBLANK(AI143),ISBLANK(AH143)),"",ROUND((AI143-AH143)*CN143,2))</f>
        <v/>
      </c>
      <c r="BI143" s="0" t="str">
        <f aca="false">IF(OR(ISBLANK(AI143),ISBLANK(AH143)),"",ROUND((AI143-AH143)*CN143-M143,3))</f>
        <v/>
      </c>
      <c r="BW143" s="0" t="str">
        <f aca="false">IF(OR(ISBLANK(AI143),ISBLANK(AH143)),"",ABS((AI143-AH143)*CN143-M143))</f>
        <v/>
      </c>
      <c r="CK143" s="0" t="str">
        <f aca="false">IF(OR(ISBLANK(AI143),ISBLANK(AH143)),"",((AI143-AH143)*CN143-M143)^2)</f>
        <v/>
      </c>
    </row>
    <row r="144" customFormat="false" ht="12.8" hidden="false" customHeight="false" outlineLevel="0" collapsed="false">
      <c r="AK144" s="0" t="str">
        <f aca="false">IF(OR(ISBLANK(O144),ISBLANK(N144)),"",ROUND((O144-N144)*CN144,2))</f>
        <v/>
      </c>
      <c r="AU144" s="0" t="str">
        <f aca="false">=IF(OR(ISBLANK(AI144),ISBLANK(AH144)),"",ROUND((AI144-AH144)*CN144,2))</f>
        <v/>
      </c>
      <c r="BI144" s="0" t="str">
        <f aca="false">IF(OR(ISBLANK(AI144),ISBLANK(AH144)),"",ROUND((AI144-AH144)*CN144-M144,3))</f>
        <v/>
      </c>
      <c r="BW144" s="0" t="str">
        <f aca="false">IF(OR(ISBLANK(AI144),ISBLANK(AH144)),"",ABS((AI144-AH144)*CN144-M144))</f>
        <v/>
      </c>
      <c r="CK144" s="0" t="str">
        <f aca="false">IF(OR(ISBLANK(AI144),ISBLANK(AH144)),"",((AI144-AH144)*CN144-M144)^2)</f>
        <v/>
      </c>
    </row>
    <row r="145" customFormat="false" ht="12.8" hidden="false" customHeight="false" outlineLevel="0" collapsed="false">
      <c r="AK145" s="0" t="str">
        <f aca="false">IF(OR(ISBLANK(O145),ISBLANK(N145)),"",ROUND((O145-N145)*CN145,2))</f>
        <v/>
      </c>
      <c r="AU145" s="0" t="str">
        <f aca="false">=IF(OR(ISBLANK(AI145),ISBLANK(AH145)),"",ROUND((AI145-AH145)*CN145,2))</f>
        <v/>
      </c>
      <c r="BI145" s="0" t="str">
        <f aca="false">IF(OR(ISBLANK(AI145),ISBLANK(AH145)),"",ROUND((AI145-AH145)*CN145-M145,3))</f>
        <v/>
      </c>
      <c r="BW145" s="0" t="str">
        <f aca="false">IF(OR(ISBLANK(AI145),ISBLANK(AH145)),"",ABS((AI145-AH145)*CN145-M145))</f>
        <v/>
      </c>
      <c r="CK145" s="0" t="str">
        <f aca="false">IF(OR(ISBLANK(AI145),ISBLANK(AH145)),"",((AI145-AH145)*CN145-M145)^2)</f>
        <v/>
      </c>
    </row>
    <row r="146" customFormat="false" ht="12.8" hidden="false" customHeight="false" outlineLevel="0" collapsed="false">
      <c r="AK146" s="0" t="str">
        <f aca="false">IF(OR(ISBLANK(O146),ISBLANK(N146)),"",ROUND((O146-N146)*CN146,2))</f>
        <v/>
      </c>
      <c r="AU146" s="0" t="str">
        <f aca="false">=IF(OR(ISBLANK(AI146),ISBLANK(AH146)),"",ROUND((AI146-AH146)*CN146,2))</f>
        <v/>
      </c>
      <c r="BI146" s="0" t="str">
        <f aca="false">IF(OR(ISBLANK(AI146),ISBLANK(AH146)),"",ROUND((AI146-AH146)*CN146-M146,3))</f>
        <v/>
      </c>
      <c r="BW146" s="0" t="str">
        <f aca="false">IF(OR(ISBLANK(AI146),ISBLANK(AH146)),"",ABS((AI146-AH146)*CN146-M146))</f>
        <v/>
      </c>
      <c r="CK146" s="0" t="str">
        <f aca="false">IF(OR(ISBLANK(AI146),ISBLANK(AH146)),"",((AI146-AH146)*CN146-M146)^2)</f>
        <v/>
      </c>
    </row>
    <row r="147" customFormat="false" ht="12.8" hidden="false" customHeight="false" outlineLevel="0" collapsed="false">
      <c r="AK147" s="0" t="str">
        <f aca="false">IF(OR(ISBLANK(O147),ISBLANK(N147)),"",ROUND((O147-N147)*CN147,2))</f>
        <v/>
      </c>
      <c r="AU147" s="0" t="str">
        <f aca="false">=IF(OR(ISBLANK(AI147),ISBLANK(AH147)),"",ROUND((AI147-AH147)*CN147,2))</f>
        <v/>
      </c>
      <c r="BI147" s="0" t="str">
        <f aca="false">IF(OR(ISBLANK(AI147),ISBLANK(AH147)),"",ROUND((AI147-AH147)*CN147-M147,3))</f>
        <v/>
      </c>
      <c r="BW147" s="0" t="str">
        <f aca="false">IF(OR(ISBLANK(AI147),ISBLANK(AH147)),"",ABS((AI147-AH147)*CN147-M147))</f>
        <v/>
      </c>
      <c r="CK147" s="0" t="str">
        <f aca="false">IF(OR(ISBLANK(AI147),ISBLANK(AH147)),"",((AI147-AH147)*CN147-M147)^2)</f>
        <v/>
      </c>
    </row>
    <row r="148" customFormat="false" ht="12.8" hidden="false" customHeight="false" outlineLevel="0" collapsed="false">
      <c r="AK148" s="0" t="str">
        <f aca="false">IF(OR(ISBLANK(O148),ISBLANK(N148)),"",ROUND((O148-N148)*CN148,2))</f>
        <v/>
      </c>
      <c r="AU148" s="0" t="str">
        <f aca="false">=IF(OR(ISBLANK(AI148),ISBLANK(AH148)),"",ROUND((AI148-AH148)*CN148,2))</f>
        <v/>
      </c>
      <c r="BI148" s="0" t="str">
        <f aca="false">IF(OR(ISBLANK(AI148),ISBLANK(AH148)),"",ROUND((AI148-AH148)*CN148-M148,3))</f>
        <v/>
      </c>
      <c r="BW148" s="0" t="str">
        <f aca="false">IF(OR(ISBLANK(AI148),ISBLANK(AH148)),"",ABS((AI148-AH148)*CN148-M148))</f>
        <v/>
      </c>
      <c r="CK148" s="0" t="str">
        <f aca="false">IF(OR(ISBLANK(AI148),ISBLANK(AH148)),"",((AI148-AH148)*CN148-M148)^2)</f>
        <v/>
      </c>
    </row>
    <row r="149" customFormat="false" ht="12.8" hidden="false" customHeight="false" outlineLevel="0" collapsed="false">
      <c r="AK149" s="0" t="str">
        <f aca="false">IF(OR(ISBLANK(O149),ISBLANK(N149)),"",ROUND((O149-N149)*CN149,2))</f>
        <v/>
      </c>
      <c r="AU149" s="0" t="str">
        <f aca="false">=IF(OR(ISBLANK(AI149),ISBLANK(AH149)),"",ROUND((AI149-AH149)*CN149,2))</f>
        <v/>
      </c>
      <c r="BI149" s="0" t="str">
        <f aca="false">IF(OR(ISBLANK(AI149),ISBLANK(AH149)),"",ROUND((AI149-AH149)*CN149-M149,3))</f>
        <v/>
      </c>
      <c r="BW149" s="0" t="str">
        <f aca="false">IF(OR(ISBLANK(AI149),ISBLANK(AH149)),"",ABS((AI149-AH149)*CN149-M149))</f>
        <v/>
      </c>
      <c r="CK149" s="0" t="str">
        <f aca="false">IF(OR(ISBLANK(AI149),ISBLANK(AH149)),"",((AI149-AH149)*CN149-M149)^2)</f>
        <v/>
      </c>
    </row>
    <row r="150" customFormat="false" ht="12.8" hidden="false" customHeight="false" outlineLevel="0" collapsed="false">
      <c r="AK150" s="0" t="str">
        <f aca="false">IF(OR(ISBLANK(O150),ISBLANK(N150)),"",ROUND((O150-N150)*CN150,2))</f>
        <v/>
      </c>
      <c r="AU150" s="0" t="str">
        <f aca="false">=IF(OR(ISBLANK(AI150),ISBLANK(AH150)),"",ROUND((AI150-AH150)*CN150,2))</f>
        <v/>
      </c>
      <c r="BI150" s="0" t="str">
        <f aca="false">IF(OR(ISBLANK(AI150),ISBLANK(AH150)),"",ROUND((AI150-AH150)*CN150-M150,3))</f>
        <v/>
      </c>
      <c r="BW150" s="0" t="str">
        <f aca="false">IF(OR(ISBLANK(AI150),ISBLANK(AH150)),"",ABS((AI150-AH150)*CN150-M150))</f>
        <v/>
      </c>
      <c r="CK150" s="0" t="str">
        <f aca="false">IF(OR(ISBLANK(AI150),ISBLANK(AH150)),"",((AI150-AH150)*CN150-M150)^2)</f>
        <v/>
      </c>
    </row>
    <row r="151" customFormat="false" ht="12.8" hidden="false" customHeight="false" outlineLevel="0" collapsed="false">
      <c r="AK151" s="0" t="str">
        <f aca="false">IF(OR(ISBLANK(O151),ISBLANK(N151)),"",ROUND((O151-N151)*CN151,2))</f>
        <v/>
      </c>
      <c r="AU151" s="0" t="str">
        <f aca="false">=IF(OR(ISBLANK(AI151),ISBLANK(AH151)),"",ROUND((AI151-AH151)*CN151,2))</f>
        <v/>
      </c>
      <c r="BI151" s="0" t="str">
        <f aca="false">IF(OR(ISBLANK(AI151),ISBLANK(AH151)),"",ROUND((AI151-AH151)*CN151-M151,3))</f>
        <v/>
      </c>
      <c r="BW151" s="0" t="str">
        <f aca="false">IF(OR(ISBLANK(AI151),ISBLANK(AH151)),"",ABS((AI151-AH151)*CN151-M151))</f>
        <v/>
      </c>
      <c r="CK151" s="0" t="str">
        <f aca="false">IF(OR(ISBLANK(AI151),ISBLANK(AH151)),"",((AI151-AH151)*CN151-M151)^2)</f>
        <v/>
      </c>
    </row>
    <row r="152" customFormat="false" ht="12.8" hidden="false" customHeight="false" outlineLevel="0" collapsed="false">
      <c r="AK152" s="0" t="str">
        <f aca="false">IF(OR(ISBLANK(O152),ISBLANK(N152)),"",ROUND((O152-N152)*CN152,2))</f>
        <v/>
      </c>
      <c r="AU152" s="0" t="str">
        <f aca="false">=IF(OR(ISBLANK(AI152),ISBLANK(AH152)),"",ROUND((AI152-AH152)*CN152,2))</f>
        <v/>
      </c>
      <c r="BI152" s="0" t="str">
        <f aca="false">IF(OR(ISBLANK(AI152),ISBLANK(AH152)),"",ROUND((AI152-AH152)*CN152-M152,3))</f>
        <v/>
      </c>
      <c r="BW152" s="0" t="str">
        <f aca="false">IF(OR(ISBLANK(AI152),ISBLANK(AH152)),"",ABS((AI152-AH152)*CN152-M152))</f>
        <v/>
      </c>
      <c r="CK152" s="0" t="str">
        <f aca="false">IF(OR(ISBLANK(AI152),ISBLANK(AH152)),"",((AI152-AH152)*CN152-M152)^2)</f>
        <v/>
      </c>
    </row>
    <row r="153" customFormat="false" ht="12.8" hidden="false" customHeight="false" outlineLevel="0" collapsed="false">
      <c r="AK153" s="0" t="str">
        <f aca="false">IF(OR(ISBLANK(O153),ISBLANK(N153)),"",ROUND((O153-N153)*CN153,2))</f>
        <v/>
      </c>
      <c r="AU153" s="0" t="str">
        <f aca="false">=IF(OR(ISBLANK(AI153),ISBLANK(AH153)),"",ROUND((AI153-AH153)*CN153,2))</f>
        <v/>
      </c>
      <c r="BI153" s="0" t="str">
        <f aca="false">IF(OR(ISBLANK(AI153),ISBLANK(AH153)),"",ROUND((AI153-AH153)*CN153-M153,3))</f>
        <v/>
      </c>
      <c r="BW153" s="0" t="str">
        <f aca="false">IF(OR(ISBLANK(AI153),ISBLANK(AH153)),"",ABS((AI153-AH153)*CN153-M153))</f>
        <v/>
      </c>
      <c r="CK153" s="0" t="str">
        <f aca="false">IF(OR(ISBLANK(AI153),ISBLANK(AH153)),"",((AI153-AH153)*CN153-M153)^2)</f>
        <v/>
      </c>
    </row>
    <row r="154" customFormat="false" ht="12.8" hidden="false" customHeight="false" outlineLevel="0" collapsed="false">
      <c r="AK154" s="0" t="str">
        <f aca="false">IF(OR(ISBLANK(O154),ISBLANK(N154)),"",ROUND((O154-N154)*CN154,2))</f>
        <v/>
      </c>
      <c r="AU154" s="0" t="str">
        <f aca="false">=IF(OR(ISBLANK(AI154),ISBLANK(AH154)),"",ROUND((AI154-AH154)*CN154,2))</f>
        <v/>
      </c>
      <c r="BI154" s="0" t="str">
        <f aca="false">IF(OR(ISBLANK(AI154),ISBLANK(AH154)),"",ROUND((AI154-AH154)*CN154-M154,3))</f>
        <v/>
      </c>
      <c r="BW154" s="0" t="str">
        <f aca="false">IF(OR(ISBLANK(AI154),ISBLANK(AH154)),"",ABS((AI154-AH154)*CN154-M154))</f>
        <v/>
      </c>
      <c r="CK154" s="0" t="str">
        <f aca="false">IF(OR(ISBLANK(AI154),ISBLANK(AH154)),"",((AI154-AH154)*CN154-M154)^2)</f>
        <v/>
      </c>
    </row>
    <row r="155" customFormat="false" ht="12.8" hidden="false" customHeight="false" outlineLevel="0" collapsed="false">
      <c r="AK155" s="0" t="str">
        <f aca="false">IF(OR(ISBLANK(O155),ISBLANK(N155)),"",ROUND((O155-N155)*CN155,2))</f>
        <v/>
      </c>
      <c r="AU155" s="0" t="str">
        <f aca="false">=IF(OR(ISBLANK(AI155),ISBLANK(AH155)),"",ROUND((AI155-AH155)*CN155,2))</f>
        <v/>
      </c>
      <c r="BI155" s="0" t="str">
        <f aca="false">IF(OR(ISBLANK(AI155),ISBLANK(AH155)),"",ROUND((AI155-AH155)*CN155-M155,3))</f>
        <v/>
      </c>
      <c r="BW155" s="0" t="str">
        <f aca="false">IF(OR(ISBLANK(AI155),ISBLANK(AH155)),"",ABS((AI155-AH155)*CN155-M155))</f>
        <v/>
      </c>
      <c r="CK155" s="0" t="str">
        <f aca="false">IF(OR(ISBLANK(AI155),ISBLANK(AH155)),"",((AI155-AH155)*CN155-M155)^2)</f>
        <v/>
      </c>
    </row>
    <row r="156" customFormat="false" ht="12.8" hidden="false" customHeight="false" outlineLevel="0" collapsed="false">
      <c r="AK156" s="0" t="str">
        <f aca="false">IF(OR(ISBLANK(O156),ISBLANK(N156)),"",ROUND((O156-N156)*CN156,2))</f>
        <v/>
      </c>
      <c r="AU156" s="0" t="str">
        <f aca="false">=IF(OR(ISBLANK(AI156),ISBLANK(AH156)),"",ROUND((AI156-AH156)*CN156,2))</f>
        <v/>
      </c>
      <c r="BI156" s="0" t="str">
        <f aca="false">IF(OR(ISBLANK(AI156),ISBLANK(AH156)),"",ROUND((AI156-AH156)*CN156-M156,3))</f>
        <v/>
      </c>
      <c r="BW156" s="0" t="str">
        <f aca="false">IF(OR(ISBLANK(AI156),ISBLANK(AH156)),"",ABS((AI156-AH156)*CN156-M156))</f>
        <v/>
      </c>
      <c r="CK156" s="0" t="str">
        <f aca="false">IF(OR(ISBLANK(AI156),ISBLANK(AH156)),"",((AI156-AH156)*CN156-M156)^2)</f>
        <v/>
      </c>
    </row>
    <row r="157" customFormat="false" ht="12.8" hidden="false" customHeight="false" outlineLevel="0" collapsed="false">
      <c r="AK157" s="0" t="str">
        <f aca="false">IF(OR(ISBLANK(O157),ISBLANK(N157)),"",ROUND((O157-N157)*CN157,2))</f>
        <v/>
      </c>
      <c r="AU157" s="0" t="str">
        <f aca="false">=IF(OR(ISBLANK(AI157),ISBLANK(AH157)),"",ROUND((AI157-AH157)*CN157,2))</f>
        <v/>
      </c>
      <c r="BI157" s="0" t="str">
        <f aca="false">IF(OR(ISBLANK(AI157),ISBLANK(AH157)),"",ROUND((AI157-AH157)*CN157-M157,3))</f>
        <v/>
      </c>
      <c r="BW157" s="0" t="str">
        <f aca="false">IF(OR(ISBLANK(AI157),ISBLANK(AH157)),"",ABS((AI157-AH157)*CN157-M157))</f>
        <v/>
      </c>
      <c r="CK157" s="0" t="str">
        <f aca="false">IF(OR(ISBLANK(AI157),ISBLANK(AH157)),"",((AI157-AH157)*CN157-M157)^2)</f>
        <v/>
      </c>
    </row>
    <row r="158" customFormat="false" ht="12.8" hidden="false" customHeight="false" outlineLevel="0" collapsed="false">
      <c r="AK158" s="0" t="str">
        <f aca="false">IF(OR(ISBLANK(O158),ISBLANK(N158)),"",ROUND((O158-N158)*CN158,2))</f>
        <v/>
      </c>
      <c r="AU158" s="0" t="str">
        <f aca="false">=IF(OR(ISBLANK(AI158),ISBLANK(AH158)),"",ROUND((AI158-AH158)*CN158,2))</f>
        <v/>
      </c>
      <c r="BI158" s="0" t="str">
        <f aca="false">IF(OR(ISBLANK(AI158),ISBLANK(AH158)),"",ROUND((AI158-AH158)*CN158-M158,3))</f>
        <v/>
      </c>
      <c r="BW158" s="0" t="str">
        <f aca="false">IF(OR(ISBLANK(AI158),ISBLANK(AH158)),"",ABS((AI158-AH158)*CN158-M158))</f>
        <v/>
      </c>
      <c r="CK158" s="0" t="str">
        <f aca="false">IF(OR(ISBLANK(AI158),ISBLANK(AH158)),"",((AI158-AH158)*CN158-M158)^2)</f>
        <v/>
      </c>
    </row>
    <row r="159" customFormat="false" ht="12.8" hidden="false" customHeight="false" outlineLevel="0" collapsed="false">
      <c r="AK159" s="0" t="str">
        <f aca="false">IF(OR(ISBLANK(O159),ISBLANK(N159)),"",ROUND((O159-N159)*CN159,2))</f>
        <v/>
      </c>
      <c r="AU159" s="0" t="str">
        <f aca="false">=IF(OR(ISBLANK(AI159),ISBLANK(AH159)),"",ROUND((AI159-AH159)*CN159,2))</f>
        <v/>
      </c>
      <c r="BI159" s="0" t="str">
        <f aca="false">IF(OR(ISBLANK(AI159),ISBLANK(AH159)),"",ROUND((AI159-AH159)*CN159-M159,3))</f>
        <v/>
      </c>
      <c r="BW159" s="0" t="str">
        <f aca="false">IF(OR(ISBLANK(AI159),ISBLANK(AH159)),"",ABS((AI159-AH159)*CN159-M159))</f>
        <v/>
      </c>
      <c r="CK159" s="0" t="str">
        <f aca="false">IF(OR(ISBLANK(AI159),ISBLANK(AH159)),"",((AI159-AH159)*CN159-M159)^2)</f>
        <v/>
      </c>
    </row>
    <row r="160" customFormat="false" ht="12.8" hidden="false" customHeight="false" outlineLevel="0" collapsed="false">
      <c r="AK160" s="0" t="str">
        <f aca="false">IF(OR(ISBLANK(O160),ISBLANK(N160)),"",ROUND((O160-N160)*CN160,2))</f>
        <v/>
      </c>
      <c r="AU160" s="0" t="str">
        <f aca="false">=IF(OR(ISBLANK(AI160),ISBLANK(AH160)),"",ROUND((AI160-AH160)*CN160,2))</f>
        <v/>
      </c>
      <c r="BI160" s="0" t="str">
        <f aca="false">IF(OR(ISBLANK(AI160),ISBLANK(AH160)),"",ROUND((AI160-AH160)*CN160-M160,3))</f>
        <v/>
      </c>
      <c r="BW160" s="0" t="str">
        <f aca="false">IF(OR(ISBLANK(AI160),ISBLANK(AH160)),"",ABS((AI160-AH160)*CN160-M160))</f>
        <v/>
      </c>
      <c r="CK160" s="0" t="str">
        <f aca="false">IF(OR(ISBLANK(AI160),ISBLANK(AH160)),"",((AI160-AH160)*CN160-M160)^2)</f>
        <v/>
      </c>
    </row>
    <row r="161" customFormat="false" ht="12.8" hidden="false" customHeight="false" outlineLevel="0" collapsed="false">
      <c r="AK161" s="0" t="str">
        <f aca="false">IF(OR(ISBLANK(O161),ISBLANK(N161)),"",ROUND((O161-N161)*CN161,2))</f>
        <v/>
      </c>
      <c r="AU161" s="0" t="str">
        <f aca="false">=IF(OR(ISBLANK(AI161),ISBLANK(AH161)),"",ROUND((AI161-AH161)*CN161,2))</f>
        <v/>
      </c>
      <c r="BI161" s="0" t="str">
        <f aca="false">IF(OR(ISBLANK(AI161),ISBLANK(AH161)),"",ROUND((AI161-AH161)*CN161-M161,3))</f>
        <v/>
      </c>
      <c r="BW161" s="0" t="str">
        <f aca="false">IF(OR(ISBLANK(AI161),ISBLANK(AH161)),"",ABS((AI161-AH161)*CN161-M161))</f>
        <v/>
      </c>
      <c r="CK161" s="0" t="str">
        <f aca="false">IF(OR(ISBLANK(AI161),ISBLANK(AH161)),"",((AI161-AH161)*CN161-M161)^2)</f>
        <v/>
      </c>
    </row>
    <row r="162" customFormat="false" ht="12.8" hidden="false" customHeight="false" outlineLevel="0" collapsed="false">
      <c r="AK162" s="0" t="str">
        <f aca="false">IF(OR(ISBLANK(O162),ISBLANK(N162)),"",ROUND((O162-N162)*CN162,2))</f>
        <v/>
      </c>
      <c r="AU162" s="0" t="str">
        <f aca="false">=IF(OR(ISBLANK(AI162),ISBLANK(AH162)),"",ROUND((AI162-AH162)*CN162,2))</f>
        <v/>
      </c>
      <c r="BI162" s="0" t="str">
        <f aca="false">IF(OR(ISBLANK(AI162),ISBLANK(AH162)),"",ROUND((AI162-AH162)*CN162-M162,3))</f>
        <v/>
      </c>
      <c r="BW162" s="0" t="str">
        <f aca="false">IF(OR(ISBLANK(AI162),ISBLANK(AH162)),"",ABS((AI162-AH162)*CN162-M162))</f>
        <v/>
      </c>
      <c r="CK162" s="0" t="str">
        <f aca="false">IF(OR(ISBLANK(AI162),ISBLANK(AH162)),"",((AI162-AH162)*CN162-M162)^2)</f>
        <v/>
      </c>
    </row>
    <row r="163" customFormat="false" ht="12.8" hidden="false" customHeight="false" outlineLevel="0" collapsed="false">
      <c r="AK163" s="0" t="str">
        <f aca="false">IF(OR(ISBLANK(O163),ISBLANK(N163)),"",ROUND((O163-N163)*CN163,2))</f>
        <v/>
      </c>
      <c r="AU163" s="0" t="str">
        <f aca="false">=IF(OR(ISBLANK(AI163),ISBLANK(AH163)),"",ROUND((AI163-AH163)*CN163,2))</f>
        <v/>
      </c>
      <c r="BI163" s="0" t="str">
        <f aca="false">IF(OR(ISBLANK(AI163),ISBLANK(AH163)),"",ROUND((AI163-AH163)*CN163-M163,3))</f>
        <v/>
      </c>
      <c r="BW163" s="0" t="str">
        <f aca="false">IF(OR(ISBLANK(AI163),ISBLANK(AH163)),"",ABS((AI163-AH163)*CN163-M163))</f>
        <v/>
      </c>
      <c r="CK163" s="0" t="str">
        <f aca="false">IF(OR(ISBLANK(AI163),ISBLANK(AH163)),"",((AI163-AH163)*CN163-M163)^2)</f>
        <v/>
      </c>
    </row>
    <row r="164" customFormat="false" ht="12.8" hidden="false" customHeight="false" outlineLevel="0" collapsed="false">
      <c r="AK164" s="0" t="str">
        <f aca="false">IF(OR(ISBLANK(O164),ISBLANK(N164)),"",ROUND((O164-N164)*CN164,2))</f>
        <v/>
      </c>
      <c r="AU164" s="0" t="str">
        <f aca="false">=IF(OR(ISBLANK(AI164),ISBLANK(AH164)),"",ROUND((AI164-AH164)*CN164,2))</f>
        <v/>
      </c>
      <c r="BI164" s="0" t="str">
        <f aca="false">IF(OR(ISBLANK(AI164),ISBLANK(AH164)),"",ROUND((AI164-AH164)*CN164-M164,3))</f>
        <v/>
      </c>
      <c r="BW164" s="0" t="str">
        <f aca="false">IF(OR(ISBLANK(AI164),ISBLANK(AH164)),"",ABS((AI164-AH164)*CN164-M164))</f>
        <v/>
      </c>
      <c r="CK164" s="0" t="str">
        <f aca="false">IF(OR(ISBLANK(AI164),ISBLANK(AH164)),"",((AI164-AH164)*CN164-M164)^2)</f>
        <v/>
      </c>
    </row>
    <row r="165" customFormat="false" ht="12.8" hidden="false" customHeight="false" outlineLevel="0" collapsed="false">
      <c r="AK165" s="0" t="str">
        <f aca="false">IF(OR(ISBLANK(O165),ISBLANK(N165)),"",ROUND((O165-N165)*CN165,2))</f>
        <v/>
      </c>
      <c r="AU165" s="0" t="str">
        <f aca="false">=IF(OR(ISBLANK(AI165),ISBLANK(AH165)),"",ROUND((AI165-AH165)*CN165,2))</f>
        <v/>
      </c>
      <c r="BI165" s="0" t="str">
        <f aca="false">IF(OR(ISBLANK(AI165),ISBLANK(AH165)),"",ROUND((AI165-AH165)*CN165-M165,3))</f>
        <v/>
      </c>
      <c r="BW165" s="0" t="str">
        <f aca="false">IF(OR(ISBLANK(AI165),ISBLANK(AH165)),"",ABS((AI165-AH165)*CN165-M165))</f>
        <v/>
      </c>
      <c r="CK165" s="0" t="str">
        <f aca="false">IF(OR(ISBLANK(AI165),ISBLANK(AH165)),"",((AI165-AH165)*CN165-M165)^2)</f>
        <v/>
      </c>
    </row>
    <row r="166" customFormat="false" ht="12.8" hidden="false" customHeight="false" outlineLevel="0" collapsed="false">
      <c r="AK166" s="0" t="str">
        <f aca="false">IF(OR(ISBLANK(O166),ISBLANK(N166)),"",ROUND((O166-N166)*CN166,2))</f>
        <v/>
      </c>
      <c r="AU166" s="0" t="str">
        <f aca="false">=IF(OR(ISBLANK(AI166),ISBLANK(AH166)),"",ROUND((AI166-AH166)*CN166,2))</f>
        <v/>
      </c>
      <c r="BI166" s="0" t="str">
        <f aca="false">IF(OR(ISBLANK(AI166),ISBLANK(AH166)),"",ROUND((AI166-AH166)*CN166-M166,3))</f>
        <v/>
      </c>
      <c r="BW166" s="0" t="str">
        <f aca="false">IF(OR(ISBLANK(AI166),ISBLANK(AH166)),"",ABS((AI166-AH166)*CN166-M166))</f>
        <v/>
      </c>
      <c r="CK166" s="0" t="str">
        <f aca="false">IF(OR(ISBLANK(AI166),ISBLANK(AH166)),"",((AI166-AH166)*CN166-M166)^2)</f>
        <v/>
      </c>
    </row>
    <row r="167" customFormat="false" ht="12.8" hidden="false" customHeight="false" outlineLevel="0" collapsed="false">
      <c r="AK167" s="0" t="str">
        <f aca="false">IF(OR(ISBLANK(O167),ISBLANK(N167)),"",ROUND((O167-N167)*CN167,2))</f>
        <v/>
      </c>
      <c r="AU167" s="0" t="str">
        <f aca="false">=IF(OR(ISBLANK(AI167),ISBLANK(AH167)),"",ROUND((AI167-AH167)*CN167,2))</f>
        <v/>
      </c>
      <c r="BI167" s="0" t="str">
        <f aca="false">IF(OR(ISBLANK(AI167),ISBLANK(AH167)),"",ROUND((AI167-AH167)*CN167-M167,3))</f>
        <v/>
      </c>
      <c r="BW167" s="0" t="str">
        <f aca="false">IF(OR(ISBLANK(AI167),ISBLANK(AH167)),"",ABS((AI167-AH167)*CN167-M167))</f>
        <v/>
      </c>
      <c r="CK167" s="0" t="str">
        <f aca="false">IF(OR(ISBLANK(AI167),ISBLANK(AH167)),"",((AI167-AH167)*CN167-M167)^2)</f>
        <v/>
      </c>
    </row>
    <row r="168" customFormat="false" ht="12.8" hidden="false" customHeight="false" outlineLevel="0" collapsed="false">
      <c r="AK168" s="0" t="str">
        <f aca="false">IF(OR(ISBLANK(O168),ISBLANK(N168)),"",ROUND((O168-N168)*CN168,2))</f>
        <v/>
      </c>
      <c r="AU168" s="0" t="str">
        <f aca="false">=IF(OR(ISBLANK(AI168),ISBLANK(AH168)),"",ROUND((AI168-AH168)*CN168,2))</f>
        <v/>
      </c>
      <c r="BI168" s="0" t="str">
        <f aca="false">IF(OR(ISBLANK(AI168),ISBLANK(AH168)),"",ROUND((AI168-AH168)*CN168-M168,3))</f>
        <v/>
      </c>
      <c r="BW168" s="0" t="str">
        <f aca="false">IF(OR(ISBLANK(AI168),ISBLANK(AH168)),"",ABS((AI168-AH168)*CN168-M168))</f>
        <v/>
      </c>
      <c r="CK168" s="0" t="str">
        <f aca="false">IF(OR(ISBLANK(AI168),ISBLANK(AH168)),"",((AI168-AH168)*CN168-M168)^2)</f>
        <v/>
      </c>
    </row>
    <row r="169" customFormat="false" ht="12.8" hidden="false" customHeight="false" outlineLevel="0" collapsed="false">
      <c r="AK169" s="0" t="str">
        <f aca="false">IF(OR(ISBLANK(O169),ISBLANK(N169)),"",ROUND((O169-N169)*CN169,2))</f>
        <v/>
      </c>
      <c r="AU169" s="0" t="str">
        <f aca="false">=IF(OR(ISBLANK(AI169),ISBLANK(AH169)),"",ROUND((AI169-AH169)*CN169,2))</f>
        <v/>
      </c>
      <c r="BI169" s="0" t="str">
        <f aca="false">IF(OR(ISBLANK(AI169),ISBLANK(AH169)),"",ROUND((AI169-AH169)*CN169-M169,3))</f>
        <v/>
      </c>
      <c r="BW169" s="0" t="str">
        <f aca="false">IF(OR(ISBLANK(AI169),ISBLANK(AH169)),"",ABS((AI169-AH169)*CN169-M169))</f>
        <v/>
      </c>
      <c r="CK169" s="0" t="str">
        <f aca="false">IF(OR(ISBLANK(AI169),ISBLANK(AH169)),"",((AI169-AH169)*CN169-M169)^2)</f>
        <v/>
      </c>
    </row>
    <row r="170" customFormat="false" ht="12.8" hidden="false" customHeight="false" outlineLevel="0" collapsed="false">
      <c r="AK170" s="0" t="str">
        <f aca="false">IF(OR(ISBLANK(O170),ISBLANK(N170)),"",ROUND((O170-N170)*CN170,2))</f>
        <v/>
      </c>
      <c r="AU170" s="0" t="str">
        <f aca="false">=IF(OR(ISBLANK(AI170),ISBLANK(AH170)),"",ROUND((AI170-AH170)*CN170,2))</f>
        <v/>
      </c>
      <c r="BI170" s="0" t="str">
        <f aca="false">IF(OR(ISBLANK(AI170),ISBLANK(AH170)),"",ROUND((AI170-AH170)*CN170-M170,3))</f>
        <v/>
      </c>
      <c r="BW170" s="0" t="str">
        <f aca="false">IF(OR(ISBLANK(AI170),ISBLANK(AH170)),"",ABS((AI170-AH170)*CN170-M170))</f>
        <v/>
      </c>
      <c r="CK170" s="0" t="str">
        <f aca="false">IF(OR(ISBLANK(AI170),ISBLANK(AH170)),"",((AI170-AH170)*CN170-M170)^2)</f>
        <v/>
      </c>
    </row>
    <row r="171" customFormat="false" ht="12.8" hidden="false" customHeight="false" outlineLevel="0" collapsed="false">
      <c r="AK171" s="0" t="str">
        <f aca="false">IF(OR(ISBLANK(O171),ISBLANK(N171)),"",ROUND((O171-N171)*CN171,2))</f>
        <v/>
      </c>
      <c r="AU171" s="0" t="str">
        <f aca="false">=IF(OR(ISBLANK(AI171),ISBLANK(AH171)),"",ROUND((AI171-AH171)*CN171,2))</f>
        <v/>
      </c>
      <c r="BI171" s="0" t="str">
        <f aca="false">IF(OR(ISBLANK(AI171),ISBLANK(AH171)),"",ROUND((AI171-AH171)*CN171-M171,3))</f>
        <v/>
      </c>
      <c r="BW171" s="0" t="str">
        <f aca="false">IF(OR(ISBLANK(AI171),ISBLANK(AH171)),"",ABS((AI171-AH171)*CN171-M171))</f>
        <v/>
      </c>
      <c r="CK171" s="0" t="str">
        <f aca="false">IF(OR(ISBLANK(AI171),ISBLANK(AH171)),"",((AI171-AH171)*CN171-M171)^2)</f>
        <v/>
      </c>
    </row>
    <row r="172" customFormat="false" ht="12.8" hidden="false" customHeight="false" outlineLevel="0" collapsed="false">
      <c r="AK172" s="0" t="str">
        <f aca="false">IF(OR(ISBLANK(O172),ISBLANK(N172)),"",ROUND((O172-N172)*CN172,2))</f>
        <v/>
      </c>
      <c r="AU172" s="0" t="str">
        <f aca="false">=IF(OR(ISBLANK(AI172),ISBLANK(AH172)),"",ROUND((AI172-AH172)*CN172,2))</f>
        <v/>
      </c>
      <c r="BI172" s="0" t="str">
        <f aca="false">IF(OR(ISBLANK(AI172),ISBLANK(AH172)),"",ROUND((AI172-AH172)*CN172-M172,3))</f>
        <v/>
      </c>
      <c r="BW172" s="0" t="str">
        <f aca="false">IF(OR(ISBLANK(AI172),ISBLANK(AH172)),"",ABS((AI172-AH172)*CN172-M172))</f>
        <v/>
      </c>
      <c r="CK172" s="0" t="str">
        <f aca="false">IF(OR(ISBLANK(AI172),ISBLANK(AH172)),"",((AI172-AH172)*CN172-M172)^2)</f>
        <v/>
      </c>
    </row>
    <row r="173" customFormat="false" ht="12.8" hidden="false" customHeight="false" outlineLevel="0" collapsed="false">
      <c r="AK173" s="0" t="str">
        <f aca="false">IF(OR(ISBLANK(O173),ISBLANK(N173)),"",ROUND((O173-N173)*CN173,2))</f>
        <v/>
      </c>
      <c r="AU173" s="0" t="str">
        <f aca="false">=IF(OR(ISBLANK(AI173),ISBLANK(AH173)),"",ROUND((AI173-AH173)*CN173,2))</f>
        <v/>
      </c>
      <c r="BI173" s="0" t="str">
        <f aca="false">IF(OR(ISBLANK(AI173),ISBLANK(AH173)),"",ROUND((AI173-AH173)*CN173-M173,3))</f>
        <v/>
      </c>
      <c r="BW173" s="0" t="str">
        <f aca="false">IF(OR(ISBLANK(AI173),ISBLANK(AH173)),"",ABS((AI173-AH173)*CN173-M173))</f>
        <v/>
      </c>
      <c r="CK173" s="0" t="str">
        <f aca="false">IF(OR(ISBLANK(AI173),ISBLANK(AH173)),"",((AI173-AH173)*CN173-M173)^2)</f>
        <v/>
      </c>
    </row>
    <row r="174" customFormat="false" ht="12.8" hidden="false" customHeight="false" outlineLevel="0" collapsed="false">
      <c r="AK174" s="0" t="str">
        <f aca="false">IF(OR(ISBLANK(O174),ISBLANK(N174)),"",ROUND((O174-N174)*CN174,2))</f>
        <v/>
      </c>
      <c r="AU174" s="0" t="str">
        <f aca="false">=IF(OR(ISBLANK(AI174),ISBLANK(AH174)),"",ROUND((AI174-AH174)*CN174,2))</f>
        <v/>
      </c>
      <c r="BI174" s="0" t="str">
        <f aca="false">IF(OR(ISBLANK(AI174),ISBLANK(AH174)),"",ROUND((AI174-AH174)*CN174-M174,3))</f>
        <v/>
      </c>
      <c r="BW174" s="0" t="str">
        <f aca="false">IF(OR(ISBLANK(AI174),ISBLANK(AH174)),"",ABS((AI174-AH174)*CN174-M174))</f>
        <v/>
      </c>
      <c r="CK174" s="0" t="str">
        <f aca="false">IF(OR(ISBLANK(AI174),ISBLANK(AH174)),"",((AI174-AH174)*CN174-M174)^2)</f>
        <v/>
      </c>
    </row>
    <row r="175" customFormat="false" ht="12.8" hidden="false" customHeight="false" outlineLevel="0" collapsed="false">
      <c r="AK175" s="0" t="str">
        <f aca="false">IF(OR(ISBLANK(O175),ISBLANK(N175)),"",ROUND((O175-N175)*CN175,2))</f>
        <v/>
      </c>
      <c r="AU175" s="0" t="str">
        <f aca="false">=IF(OR(ISBLANK(AI175),ISBLANK(AH175)),"",ROUND((AI175-AH175)*CN175,2))</f>
        <v/>
      </c>
      <c r="BI175" s="0" t="str">
        <f aca="false">IF(OR(ISBLANK(AI175),ISBLANK(AH175)),"",ROUND((AI175-AH175)*CN175-M175,3))</f>
        <v/>
      </c>
      <c r="BW175" s="0" t="str">
        <f aca="false">IF(OR(ISBLANK(AI175),ISBLANK(AH175)),"",ABS((AI175-AH175)*CN175-M175))</f>
        <v/>
      </c>
      <c r="CK175" s="0" t="str">
        <f aca="false">IF(OR(ISBLANK(AI175),ISBLANK(AH175)),"",((AI175-AH175)*CN175-M175)^2)</f>
        <v/>
      </c>
    </row>
    <row r="176" customFormat="false" ht="12.8" hidden="false" customHeight="false" outlineLevel="0" collapsed="false">
      <c r="AK176" s="0" t="str">
        <f aca="false">IF(OR(ISBLANK(O176),ISBLANK(N176)),"",ROUND((O176-N176)*CN176,2))</f>
        <v/>
      </c>
      <c r="AU176" s="0" t="str">
        <f aca="false">=IF(OR(ISBLANK(AI176),ISBLANK(AH176)),"",ROUND((AI176-AH176)*CN176,2))</f>
        <v/>
      </c>
      <c r="BI176" s="0" t="str">
        <f aca="false">IF(OR(ISBLANK(AI176),ISBLANK(AH176)),"",ROUND((AI176-AH176)*CN176-M176,3))</f>
        <v/>
      </c>
      <c r="BW176" s="0" t="str">
        <f aca="false">IF(OR(ISBLANK(AI176),ISBLANK(AH176)),"",ABS((AI176-AH176)*CN176-M176))</f>
        <v/>
      </c>
      <c r="CK176" s="0" t="str">
        <f aca="false">IF(OR(ISBLANK(AI176),ISBLANK(AH176)),"",((AI176-AH176)*CN176-M176)^2)</f>
        <v/>
      </c>
    </row>
    <row r="177" customFormat="false" ht="12.8" hidden="false" customHeight="false" outlineLevel="0" collapsed="false">
      <c r="AK177" s="0" t="str">
        <f aca="false">IF(OR(ISBLANK(O177),ISBLANK(N177)),"",ROUND((O177-N177)*CN177,2))</f>
        <v/>
      </c>
      <c r="AU177" s="0" t="str">
        <f aca="false">=IF(OR(ISBLANK(AI177),ISBLANK(AH177)),"",ROUND((AI177-AH177)*CN177,2))</f>
        <v/>
      </c>
      <c r="BI177" s="0" t="str">
        <f aca="false">IF(OR(ISBLANK(AI177),ISBLANK(AH177)),"",ROUND((AI177-AH177)*CN177-M177,3))</f>
        <v/>
      </c>
      <c r="BW177" s="0" t="str">
        <f aca="false">IF(OR(ISBLANK(AI177),ISBLANK(AH177)),"",ABS((AI177-AH177)*CN177-M177))</f>
        <v/>
      </c>
      <c r="CK177" s="0" t="str">
        <f aca="false">IF(OR(ISBLANK(AI177),ISBLANK(AH177)),"",((AI177-AH177)*CN177-M177)^2)</f>
        <v/>
      </c>
    </row>
    <row r="178" customFormat="false" ht="12.8" hidden="false" customHeight="false" outlineLevel="0" collapsed="false">
      <c r="AK178" s="0" t="str">
        <f aca="false">IF(OR(ISBLANK(O178),ISBLANK(N178)),"",ROUND((O178-N178)*CN178,2))</f>
        <v/>
      </c>
      <c r="AU178" s="0" t="str">
        <f aca="false">=IF(OR(ISBLANK(AI178),ISBLANK(AH178)),"",ROUND((AI178-AH178)*CN178,2))</f>
        <v/>
      </c>
      <c r="BI178" s="0" t="str">
        <f aca="false">IF(OR(ISBLANK(AI178),ISBLANK(AH178)),"",ROUND((AI178-AH178)*CN178-M178,3))</f>
        <v/>
      </c>
      <c r="BW178" s="0" t="str">
        <f aca="false">IF(OR(ISBLANK(AI178),ISBLANK(AH178)),"",ABS((AI178-AH178)*CN178-M178))</f>
        <v/>
      </c>
      <c r="CK178" s="0" t="str">
        <f aca="false">IF(OR(ISBLANK(AI178),ISBLANK(AH178)),"",((AI178-AH178)*CN178-M178)^2)</f>
        <v/>
      </c>
    </row>
    <row r="179" customFormat="false" ht="12.8" hidden="false" customHeight="false" outlineLevel="0" collapsed="false">
      <c r="AK179" s="0" t="str">
        <f aca="false">IF(OR(ISBLANK(O179),ISBLANK(N179)),"",ROUND((O179-N179)*CN179,2))</f>
        <v/>
      </c>
      <c r="AU179" s="0" t="str">
        <f aca="false">=IF(OR(ISBLANK(AI179),ISBLANK(AH179)),"",ROUND((AI179-AH179)*CN179,2))</f>
        <v/>
      </c>
      <c r="BI179" s="0" t="str">
        <f aca="false">IF(OR(ISBLANK(AI179),ISBLANK(AH179)),"",ROUND((AI179-AH179)*CN179-M179,3))</f>
        <v/>
      </c>
      <c r="BW179" s="0" t="str">
        <f aca="false">IF(OR(ISBLANK(AI179),ISBLANK(AH179)),"",ABS((AI179-AH179)*CN179-M179))</f>
        <v/>
      </c>
      <c r="CK179" s="0" t="str">
        <f aca="false">IF(OR(ISBLANK(AI179),ISBLANK(AH179)),"",((AI179-AH179)*CN179-M179)^2)</f>
        <v/>
      </c>
    </row>
    <row r="180" customFormat="false" ht="12.8" hidden="false" customHeight="false" outlineLevel="0" collapsed="false">
      <c r="AK180" s="0" t="str">
        <f aca="false">IF(OR(ISBLANK(O180),ISBLANK(N180)),"",ROUND((O180-N180)*CN180,2))</f>
        <v/>
      </c>
      <c r="AU180" s="0" t="str">
        <f aca="false">=IF(OR(ISBLANK(AI180),ISBLANK(AH180)),"",ROUND((AI180-AH180)*CN180,2))</f>
        <v/>
      </c>
      <c r="BI180" s="0" t="str">
        <f aca="false">IF(OR(ISBLANK(AI180),ISBLANK(AH180)),"",ROUND((AI180-AH180)*CN180-M180,3))</f>
        <v/>
      </c>
      <c r="BW180" s="0" t="str">
        <f aca="false">IF(OR(ISBLANK(AI180),ISBLANK(AH180)),"",ABS((AI180-AH180)*CN180-M180))</f>
        <v/>
      </c>
      <c r="CK180" s="0" t="str">
        <f aca="false">IF(OR(ISBLANK(AI180),ISBLANK(AH180)),"",((AI180-AH180)*CN180-M180)^2)</f>
        <v/>
      </c>
    </row>
    <row r="181" customFormat="false" ht="12.8" hidden="false" customHeight="false" outlineLevel="0" collapsed="false">
      <c r="AK181" s="0" t="str">
        <f aca="false">IF(OR(ISBLANK(O181),ISBLANK(N181)),"",ROUND((O181-N181)*CN181,2))</f>
        <v/>
      </c>
      <c r="AU181" s="0" t="str">
        <f aca="false">=IF(OR(ISBLANK(AI181),ISBLANK(AH181)),"",ROUND((AI181-AH181)*CN181,2))</f>
        <v/>
      </c>
      <c r="BI181" s="0" t="str">
        <f aca="false">IF(OR(ISBLANK(AI181),ISBLANK(AH181)),"",ROUND((AI181-AH181)*CN181-M181,3))</f>
        <v/>
      </c>
      <c r="BW181" s="0" t="str">
        <f aca="false">IF(OR(ISBLANK(AI181),ISBLANK(AH181)),"",ABS((AI181-AH181)*CN181-M181))</f>
        <v/>
      </c>
      <c r="CK181" s="0" t="str">
        <f aca="false">IF(OR(ISBLANK(AI181),ISBLANK(AH181)),"",((AI181-AH181)*CN181-M181)^2)</f>
        <v/>
      </c>
    </row>
    <row r="182" customFormat="false" ht="12.8" hidden="false" customHeight="false" outlineLevel="0" collapsed="false">
      <c r="AK182" s="0" t="str">
        <f aca="false">IF(OR(ISBLANK(O182),ISBLANK(N182)),"",ROUND((O182-N182)*CN182,2))</f>
        <v/>
      </c>
      <c r="AU182" s="0" t="str">
        <f aca="false">=IF(OR(ISBLANK(AI182),ISBLANK(AH182)),"",ROUND((AI182-AH182)*CN182,2))</f>
        <v/>
      </c>
      <c r="BI182" s="0" t="str">
        <f aca="false">IF(OR(ISBLANK(AI182),ISBLANK(AH182)),"",ROUND((AI182-AH182)*CN182-M182,3))</f>
        <v/>
      </c>
      <c r="BW182" s="0" t="str">
        <f aca="false">IF(OR(ISBLANK(AI182),ISBLANK(AH182)),"",ABS((AI182-AH182)*CN182-M182))</f>
        <v/>
      </c>
      <c r="CK182" s="0" t="str">
        <f aca="false">IF(OR(ISBLANK(AI182),ISBLANK(AH182)),"",((AI182-AH182)*CN182-M182)^2)</f>
        <v/>
      </c>
    </row>
    <row r="183" customFormat="false" ht="12.8" hidden="false" customHeight="false" outlineLevel="0" collapsed="false">
      <c r="AK183" s="0" t="str">
        <f aca="false">IF(OR(ISBLANK(O183),ISBLANK(N183)),"",ROUND((O183-N183)*CN183,2))</f>
        <v/>
      </c>
      <c r="AU183" s="0" t="str">
        <f aca="false">=IF(OR(ISBLANK(AI183),ISBLANK(AH183)),"",ROUND((AI183-AH183)*CN183,2))</f>
        <v/>
      </c>
      <c r="BI183" s="0" t="str">
        <f aca="false">IF(OR(ISBLANK(AI183),ISBLANK(AH183)),"",ROUND((AI183-AH183)*CN183-M183,3))</f>
        <v/>
      </c>
      <c r="BW183" s="0" t="str">
        <f aca="false">IF(OR(ISBLANK(AI183),ISBLANK(AH183)),"",ABS((AI183-AH183)*CN183-M183))</f>
        <v/>
      </c>
      <c r="CK183" s="0" t="str">
        <f aca="false">IF(OR(ISBLANK(AI183),ISBLANK(AH183)),"",((AI183-AH183)*CN183-M183)^2)</f>
        <v/>
      </c>
    </row>
    <row r="184" customFormat="false" ht="12.8" hidden="false" customHeight="false" outlineLevel="0" collapsed="false">
      <c r="AK184" s="0" t="str">
        <f aca="false">IF(OR(ISBLANK(O184),ISBLANK(N184)),"",ROUND((O184-N184)*CN184,2))</f>
        <v/>
      </c>
      <c r="AU184" s="0" t="str">
        <f aca="false">=IF(OR(ISBLANK(AI184),ISBLANK(AH184)),"",ROUND((AI184-AH184)*CN184,2))</f>
        <v/>
      </c>
      <c r="BI184" s="0" t="str">
        <f aca="false">IF(OR(ISBLANK(AI184),ISBLANK(AH184)),"",ROUND((AI184-AH184)*CN184-M184,3))</f>
        <v/>
      </c>
      <c r="BW184" s="0" t="str">
        <f aca="false">IF(OR(ISBLANK(AI184),ISBLANK(AH184)),"",ABS((AI184-AH184)*CN184-M184))</f>
        <v/>
      </c>
      <c r="CK184" s="0" t="str">
        <f aca="false">IF(OR(ISBLANK(AI184),ISBLANK(AH184)),"",((AI184-AH184)*CN184-M184)^2)</f>
        <v/>
      </c>
    </row>
    <row r="185" customFormat="false" ht="12.8" hidden="false" customHeight="false" outlineLevel="0" collapsed="false">
      <c r="AK185" s="0" t="str">
        <f aca="false">IF(OR(ISBLANK(O185),ISBLANK(N185)),"",ROUND((O185-N185)*CN185,2))</f>
        <v/>
      </c>
      <c r="AU185" s="0" t="str">
        <f aca="false">=IF(OR(ISBLANK(AI185),ISBLANK(AH185)),"",ROUND((AI185-AH185)*CN185,2))</f>
        <v/>
      </c>
      <c r="BI185" s="0" t="str">
        <f aca="false">IF(OR(ISBLANK(AI185),ISBLANK(AH185)),"",ROUND((AI185-AH185)*CN185-M185,3))</f>
        <v/>
      </c>
      <c r="BW185" s="0" t="str">
        <f aca="false">IF(OR(ISBLANK(AI185),ISBLANK(AH185)),"",ABS((AI185-AH185)*CN185-M185))</f>
        <v/>
      </c>
      <c r="CK185" s="0" t="str">
        <f aca="false">IF(OR(ISBLANK(AI185),ISBLANK(AH185)),"",((AI185-AH185)*CN185-M185)^2)</f>
        <v/>
      </c>
    </row>
    <row r="186" customFormat="false" ht="12.8" hidden="false" customHeight="false" outlineLevel="0" collapsed="false">
      <c r="AK186" s="0" t="str">
        <f aca="false">IF(OR(ISBLANK(O186),ISBLANK(N186)),"",ROUND((O186-N186)*CN186,2))</f>
        <v/>
      </c>
      <c r="AU186" s="0" t="str">
        <f aca="false">=IF(OR(ISBLANK(AI186),ISBLANK(AH186)),"",ROUND((AI186-AH186)*CN186,2))</f>
        <v/>
      </c>
      <c r="BI186" s="0" t="str">
        <f aca="false">IF(OR(ISBLANK(AI186),ISBLANK(AH186)),"",ROUND((AI186-AH186)*CN186-M186,3))</f>
        <v/>
      </c>
      <c r="BW186" s="0" t="str">
        <f aca="false">IF(OR(ISBLANK(AI186),ISBLANK(AH186)),"",ABS((AI186-AH186)*CN186-M186))</f>
        <v/>
      </c>
      <c r="CK186" s="0" t="str">
        <f aca="false">IF(OR(ISBLANK(AI186),ISBLANK(AH186)),"",((AI186-AH186)*CN186-M186)^2)</f>
        <v/>
      </c>
    </row>
    <row r="187" customFormat="false" ht="12.8" hidden="false" customHeight="false" outlineLevel="0" collapsed="false">
      <c r="AK187" s="0" t="str">
        <f aca="false">IF(OR(ISBLANK(O187),ISBLANK(N187)),"",ROUND((O187-N187)*CN187,2))</f>
        <v/>
      </c>
      <c r="AU187" s="0" t="str">
        <f aca="false">=IF(OR(ISBLANK(AI187),ISBLANK(AH187)),"",ROUND((AI187-AH187)*CN187,2))</f>
        <v/>
      </c>
      <c r="BI187" s="0" t="str">
        <f aca="false">IF(OR(ISBLANK(AI187),ISBLANK(AH187)),"",ROUND((AI187-AH187)*CN187-M187,3))</f>
        <v/>
      </c>
      <c r="BW187" s="0" t="str">
        <f aca="false">IF(OR(ISBLANK(AI187),ISBLANK(AH187)),"",ABS((AI187-AH187)*CN187-M187))</f>
        <v/>
      </c>
      <c r="CK187" s="0" t="str">
        <f aca="false">IF(OR(ISBLANK(AI187),ISBLANK(AH187)),"",((AI187-AH187)*CN187-M187)^2)</f>
        <v/>
      </c>
    </row>
    <row r="188" customFormat="false" ht="12.8" hidden="false" customHeight="false" outlineLevel="0" collapsed="false">
      <c r="AK188" s="0" t="str">
        <f aca="false">IF(OR(ISBLANK(O188),ISBLANK(N188)),"",ROUND((O188-N188)*CN188,2))</f>
        <v/>
      </c>
      <c r="AU188" s="0" t="str">
        <f aca="false">=IF(OR(ISBLANK(AI188),ISBLANK(AH188)),"",ROUND((AI188-AH188)*CN188,2))</f>
        <v/>
      </c>
      <c r="BI188" s="0" t="str">
        <f aca="false">IF(OR(ISBLANK(AI188),ISBLANK(AH188)),"",ROUND((AI188-AH188)*CN188-M188,3))</f>
        <v/>
      </c>
      <c r="BW188" s="0" t="str">
        <f aca="false">IF(OR(ISBLANK(AI188),ISBLANK(AH188)),"",ABS((AI188-AH188)*CN188-M188))</f>
        <v/>
      </c>
      <c r="CK188" s="0" t="str">
        <f aca="false">IF(OR(ISBLANK(AI188),ISBLANK(AH188)),"",((AI188-AH188)*CN188-M188)^2)</f>
        <v/>
      </c>
    </row>
    <row r="189" customFormat="false" ht="12.8" hidden="false" customHeight="false" outlineLevel="0" collapsed="false">
      <c r="AK189" s="0" t="str">
        <f aca="false">IF(OR(ISBLANK(O189),ISBLANK(N189)),"",ROUND((O189-N189)*CN189,2))</f>
        <v/>
      </c>
      <c r="AU189" s="0" t="str">
        <f aca="false">=IF(OR(ISBLANK(AI189),ISBLANK(AH189)),"",ROUND((AI189-AH189)*CN189,2))</f>
        <v/>
      </c>
      <c r="BI189" s="0" t="str">
        <f aca="false">IF(OR(ISBLANK(AI189),ISBLANK(AH189)),"",ROUND((AI189-AH189)*CN189-M189,3))</f>
        <v/>
      </c>
      <c r="BW189" s="0" t="str">
        <f aca="false">IF(OR(ISBLANK(AI189),ISBLANK(AH189)),"",ABS((AI189-AH189)*CN189-M189))</f>
        <v/>
      </c>
      <c r="CK189" s="0" t="str">
        <f aca="false">IF(OR(ISBLANK(AI189),ISBLANK(AH189)),"",((AI189-AH189)*CN189-M189)^2)</f>
        <v/>
      </c>
    </row>
    <row r="190" customFormat="false" ht="12.8" hidden="false" customHeight="false" outlineLevel="0" collapsed="false">
      <c r="AK190" s="0" t="str">
        <f aca="false">IF(OR(ISBLANK(O190),ISBLANK(N190)),"",ROUND((O190-N190)*CN190,2))</f>
        <v/>
      </c>
      <c r="AU190" s="0" t="str">
        <f aca="false">=IF(OR(ISBLANK(AI190),ISBLANK(AH190)),"",ROUND((AI190-AH190)*CN190,2))</f>
        <v/>
      </c>
      <c r="BI190" s="0" t="str">
        <f aca="false">IF(OR(ISBLANK(AI190),ISBLANK(AH190)),"",ROUND((AI190-AH190)*CN190-M190,3))</f>
        <v/>
      </c>
      <c r="BW190" s="0" t="str">
        <f aca="false">IF(OR(ISBLANK(AI190),ISBLANK(AH190)),"",ABS((AI190-AH190)*CN190-M190))</f>
        <v/>
      </c>
      <c r="CK190" s="0" t="str">
        <f aca="false">IF(OR(ISBLANK(AI190),ISBLANK(AH190)),"",((AI190-AH190)*CN190-M190)^2)</f>
        <v/>
      </c>
    </row>
    <row r="191" customFormat="false" ht="12.8" hidden="false" customHeight="false" outlineLevel="0" collapsed="false">
      <c r="AK191" s="0" t="str">
        <f aca="false">IF(OR(ISBLANK(O191),ISBLANK(N191)),"",ROUND((O191-N191)*CN191,2))</f>
        <v/>
      </c>
      <c r="AU191" s="0" t="str">
        <f aca="false">=IF(OR(ISBLANK(AI191),ISBLANK(AH191)),"",ROUND((AI191-AH191)*CN191,2))</f>
        <v/>
      </c>
      <c r="BI191" s="0" t="str">
        <f aca="false">IF(OR(ISBLANK(AI191),ISBLANK(AH191)),"",ROUND((AI191-AH191)*CN191-M191,3))</f>
        <v/>
      </c>
      <c r="BW191" s="0" t="str">
        <f aca="false">IF(OR(ISBLANK(AI191),ISBLANK(AH191)),"",ABS((AI191-AH191)*CN191-M191))</f>
        <v/>
      </c>
      <c r="CK191" s="0" t="str">
        <f aca="false">IF(OR(ISBLANK(AI191),ISBLANK(AH191)),"",((AI191-AH191)*CN191-M191)^2)</f>
        <v/>
      </c>
    </row>
    <row r="192" customFormat="false" ht="12.8" hidden="false" customHeight="false" outlineLevel="0" collapsed="false">
      <c r="AK192" s="0" t="str">
        <f aca="false">IF(OR(ISBLANK(O192),ISBLANK(N192)),"",ROUND((O192-N192)*CN192,2))</f>
        <v/>
      </c>
      <c r="AU192" s="0" t="str">
        <f aca="false">=IF(OR(ISBLANK(AI192),ISBLANK(AH192)),"",ROUND((AI192-AH192)*CN192,2))</f>
        <v/>
      </c>
      <c r="BI192" s="0" t="str">
        <f aca="false">IF(OR(ISBLANK(AI192),ISBLANK(AH192)),"",ROUND((AI192-AH192)*CN192-M192,3))</f>
        <v/>
      </c>
      <c r="BW192" s="0" t="str">
        <f aca="false">IF(OR(ISBLANK(AI192),ISBLANK(AH192)),"",ABS((AI192-AH192)*CN192-M192))</f>
        <v/>
      </c>
      <c r="CK192" s="0" t="str">
        <f aca="false">IF(OR(ISBLANK(AI192),ISBLANK(AH192)),"",((AI192-AH192)*CN192-M192)^2)</f>
        <v/>
      </c>
    </row>
    <row r="193" customFormat="false" ht="12.8" hidden="false" customHeight="false" outlineLevel="0" collapsed="false">
      <c r="AK193" s="0" t="str">
        <f aca="false">IF(OR(ISBLANK(O193),ISBLANK(N193)),"",ROUND((O193-N193)*CN193,2))</f>
        <v/>
      </c>
      <c r="AU193" s="0" t="str">
        <f aca="false">=IF(OR(ISBLANK(AI193),ISBLANK(AH193)),"",ROUND((AI193-AH193)*CN193,2))</f>
        <v/>
      </c>
      <c r="BI193" s="0" t="str">
        <f aca="false">IF(OR(ISBLANK(AI193),ISBLANK(AH193)),"",ROUND((AI193-AH193)*CN193-M193,3))</f>
        <v/>
      </c>
      <c r="BW193" s="0" t="str">
        <f aca="false">IF(OR(ISBLANK(AI193),ISBLANK(AH193)),"",ABS((AI193-AH193)*CN193-M193))</f>
        <v/>
      </c>
      <c r="CK193" s="0" t="str">
        <f aca="false">IF(OR(ISBLANK(AI193),ISBLANK(AH193)),"",((AI193-AH193)*CN193-M193)^2)</f>
        <v/>
      </c>
    </row>
    <row r="194" customFormat="false" ht="12.8" hidden="false" customHeight="false" outlineLevel="0" collapsed="false">
      <c r="AK194" s="0" t="str">
        <f aca="false">IF(OR(ISBLANK(O194),ISBLANK(N194)),"",ROUND((O194-N194)*CN194,2))</f>
        <v/>
      </c>
      <c r="AU194" s="0" t="str">
        <f aca="false">=IF(OR(ISBLANK(AI194),ISBLANK(AH194)),"",ROUND((AI194-AH194)*CN194,2))</f>
        <v/>
      </c>
      <c r="BI194" s="0" t="str">
        <f aca="false">IF(OR(ISBLANK(AI194),ISBLANK(AH194)),"",ROUND((AI194-AH194)*CN194-M194,3))</f>
        <v/>
      </c>
      <c r="BW194" s="0" t="str">
        <f aca="false">IF(OR(ISBLANK(AI194),ISBLANK(AH194)),"",ABS((AI194-AH194)*CN194-M194))</f>
        <v/>
      </c>
      <c r="CK194" s="0" t="str">
        <f aca="false">IF(OR(ISBLANK(AI194),ISBLANK(AH194)),"",((AI194-AH194)*CN194-M194)^2)</f>
        <v/>
      </c>
    </row>
    <row r="195" customFormat="false" ht="12.8" hidden="false" customHeight="false" outlineLevel="0" collapsed="false">
      <c r="AK195" s="0" t="str">
        <f aca="false">IF(OR(ISBLANK(O195),ISBLANK(N195)),"",ROUND((O195-N195)*CN195,2))</f>
        <v/>
      </c>
      <c r="AU195" s="0" t="str">
        <f aca="false">=IF(OR(ISBLANK(AI195),ISBLANK(AH195)),"",ROUND((AI195-AH195)*CN195,2))</f>
        <v/>
      </c>
      <c r="BI195" s="0" t="str">
        <f aca="false">IF(OR(ISBLANK(AI195),ISBLANK(AH195)),"",ROUND((AI195-AH195)*CN195-M195,3))</f>
        <v/>
      </c>
      <c r="BW195" s="0" t="str">
        <f aca="false">IF(OR(ISBLANK(AI195),ISBLANK(AH195)),"",ABS((AI195-AH195)*CN195-M195))</f>
        <v/>
      </c>
      <c r="CK195" s="0" t="str">
        <f aca="false">IF(OR(ISBLANK(AI195),ISBLANK(AH195)),"",((AI195-AH195)*CN195-M195)^2)</f>
        <v/>
      </c>
    </row>
    <row r="196" customFormat="false" ht="12.8" hidden="false" customHeight="false" outlineLevel="0" collapsed="false">
      <c r="AK196" s="0" t="str">
        <f aca="false">IF(OR(ISBLANK(O196),ISBLANK(N196)),"",ROUND((O196-N196)*CN196,2))</f>
        <v/>
      </c>
      <c r="AU196" s="0" t="str">
        <f aca="false">=IF(OR(ISBLANK(AI196),ISBLANK(AH196)),"",ROUND((AI196-AH196)*CN196,2))</f>
        <v/>
      </c>
      <c r="BI196" s="0" t="str">
        <f aca="false">IF(OR(ISBLANK(AI196),ISBLANK(AH196)),"",ROUND((AI196-AH196)*CN196-M196,3))</f>
        <v/>
      </c>
      <c r="BW196" s="0" t="str">
        <f aca="false">IF(OR(ISBLANK(AI196),ISBLANK(AH196)),"",ABS((AI196-AH196)*CN196-M196))</f>
        <v/>
      </c>
      <c r="CK196" s="0" t="str">
        <f aca="false">IF(OR(ISBLANK(AI196),ISBLANK(AH196)),"",((AI196-AH196)*CN196-M196)^2)</f>
        <v/>
      </c>
    </row>
    <row r="197" customFormat="false" ht="12.8" hidden="false" customHeight="false" outlineLevel="0" collapsed="false">
      <c r="AK197" s="0" t="str">
        <f aca="false">IF(OR(ISBLANK(O197),ISBLANK(N197)),"",ROUND((O197-N197)*CN197,2))</f>
        <v/>
      </c>
      <c r="AU197" s="0" t="str">
        <f aca="false">=IF(OR(ISBLANK(AI197),ISBLANK(AH197)),"",ROUND((AI197-AH197)*CN197,2))</f>
        <v/>
      </c>
      <c r="BI197" s="0" t="str">
        <f aca="false">IF(OR(ISBLANK(AI197),ISBLANK(AH197)),"",ROUND((AI197-AH197)*CN197-M197,3))</f>
        <v/>
      </c>
      <c r="BW197" s="0" t="str">
        <f aca="false">IF(OR(ISBLANK(AI197),ISBLANK(AH197)),"",ABS((AI197-AH197)*CN197-M197))</f>
        <v/>
      </c>
      <c r="CK197" s="0" t="str">
        <f aca="false">IF(OR(ISBLANK(AI197),ISBLANK(AH197)),"",((AI197-AH197)*CN197-M197)^2)</f>
        <v/>
      </c>
    </row>
    <row r="198" customFormat="false" ht="12.8" hidden="false" customHeight="false" outlineLevel="0" collapsed="false">
      <c r="AK198" s="0" t="str">
        <f aca="false">IF(OR(ISBLANK(O198),ISBLANK(N198)),"",ROUND((O198-N198)*CN198,2))</f>
        <v/>
      </c>
      <c r="AU198" s="0" t="str">
        <f aca="false">=IF(OR(ISBLANK(AI198),ISBLANK(AH198)),"",ROUND((AI198-AH198)*CN198,2))</f>
        <v/>
      </c>
      <c r="BI198" s="0" t="str">
        <f aca="false">IF(OR(ISBLANK(AI198),ISBLANK(AH198)),"",ROUND((AI198-AH198)*CN198-M198,3))</f>
        <v/>
      </c>
      <c r="BW198" s="0" t="str">
        <f aca="false">IF(OR(ISBLANK(AI198),ISBLANK(AH198)),"",ABS((AI198-AH198)*CN198-M198))</f>
        <v/>
      </c>
      <c r="CK198" s="0" t="str">
        <f aca="false">IF(OR(ISBLANK(AI198),ISBLANK(AH198)),"",((AI198-AH198)*CN198-M198)^2)</f>
        <v/>
      </c>
    </row>
    <row r="199" customFormat="false" ht="12.8" hidden="false" customHeight="false" outlineLevel="0" collapsed="false">
      <c r="AK199" s="0" t="str">
        <f aca="false">IF(OR(ISBLANK(O199),ISBLANK(N199)),"",ROUND((O199-N199)*CN199,2))</f>
        <v/>
      </c>
      <c r="AU199" s="0" t="str">
        <f aca="false">=IF(OR(ISBLANK(AI199),ISBLANK(AH199)),"",ROUND((AI199-AH199)*CN199,2))</f>
        <v/>
      </c>
      <c r="BI199" s="0" t="str">
        <f aca="false">IF(OR(ISBLANK(AI199),ISBLANK(AH199)),"",ROUND((AI199-AH199)*CN199-M199,3))</f>
        <v/>
      </c>
      <c r="BW199" s="0" t="str">
        <f aca="false">IF(OR(ISBLANK(AI199),ISBLANK(AH199)),"",ABS((AI199-AH199)*CN199-M199))</f>
        <v/>
      </c>
      <c r="CK199" s="0" t="str">
        <f aca="false">IF(OR(ISBLANK(AI199),ISBLANK(AH199)),"",((AI199-AH199)*CN199-M199)^2)</f>
        <v/>
      </c>
    </row>
    <row r="200" customFormat="false" ht="12.8" hidden="false" customHeight="false" outlineLevel="0" collapsed="false">
      <c r="AK200" s="0" t="str">
        <f aca="false">IF(OR(ISBLANK(O200),ISBLANK(N200)),"",ROUND((O200-N200)*CN200,2))</f>
        <v/>
      </c>
      <c r="AU200" s="0" t="str">
        <f aca="false">=IF(OR(ISBLANK(AI200),ISBLANK(AH200)),"",ROUND((AI200-AH200)*CN200,2))</f>
        <v/>
      </c>
      <c r="BI200" s="0" t="str">
        <f aca="false">IF(OR(ISBLANK(AI200),ISBLANK(AH200)),"",ROUND((AI200-AH200)*CN200-M200,3))</f>
        <v/>
      </c>
      <c r="BW200" s="0" t="str">
        <f aca="false">IF(OR(ISBLANK(AI200),ISBLANK(AH200)),"",ABS((AI200-AH200)*CN200-M200))</f>
        <v/>
      </c>
      <c r="CK200" s="0" t="str">
        <f aca="false">IF(OR(ISBLANK(AI200),ISBLANK(AH200)),"",((AI200-AH200)*CN200-M200)^2)</f>
        <v/>
      </c>
    </row>
    <row r="201" customFormat="false" ht="12.8" hidden="false" customHeight="false" outlineLevel="0" collapsed="false">
      <c r="AK201" s="0" t="str">
        <f aca="false">IF(OR(ISBLANK(O201),ISBLANK(N201)),"",ROUND((O201-N201)*CN201,2))</f>
        <v/>
      </c>
      <c r="AU201" s="0" t="str">
        <f aca="false">=IF(OR(ISBLANK(AI201),ISBLANK(AH201)),"",ROUND((AI201-AH201)*CN201,2))</f>
        <v/>
      </c>
      <c r="BI201" s="0" t="str">
        <f aca="false">IF(OR(ISBLANK(AI201),ISBLANK(AH201)),"",ROUND((AI201-AH201)*CN201-M201,3))</f>
        <v/>
      </c>
      <c r="BW201" s="0" t="str">
        <f aca="false">IF(OR(ISBLANK(AI201),ISBLANK(AH201)),"",ABS((AI201-AH201)*CN201-M201))</f>
        <v/>
      </c>
      <c r="CK201" s="0" t="str">
        <f aca="false">IF(OR(ISBLANK(AI201),ISBLANK(AH201)),"",((AI201-AH201)*CN201-M201)^2)</f>
        <v/>
      </c>
    </row>
    <row r="202" customFormat="false" ht="12.8" hidden="false" customHeight="false" outlineLevel="0" collapsed="false">
      <c r="AK202" s="0" t="str">
        <f aca="false">IF(OR(ISBLANK(O202),ISBLANK(N202)),"",ROUND((O202-N202)*CN202,2))</f>
        <v/>
      </c>
      <c r="AU202" s="0" t="str">
        <f aca="false">=IF(OR(ISBLANK(AI202),ISBLANK(AH202)),"",ROUND((AI202-AH202)*CN202,2))</f>
        <v/>
      </c>
      <c r="BI202" s="0" t="str">
        <f aca="false">IF(OR(ISBLANK(AI202),ISBLANK(AH202)),"",ROUND((AI202-AH202)*CN202-M202,3))</f>
        <v/>
      </c>
      <c r="BW202" s="0" t="str">
        <f aca="false">IF(OR(ISBLANK(AI202),ISBLANK(AH202)),"",ABS((AI202-AH202)*CN202-M202))</f>
        <v/>
      </c>
      <c r="CK202" s="0" t="str">
        <f aca="false">IF(OR(ISBLANK(AI202),ISBLANK(AH202)),"",((AI202-AH202)*CN202-M202)^2)</f>
        <v/>
      </c>
    </row>
    <row r="203" customFormat="false" ht="12.8" hidden="false" customHeight="false" outlineLevel="0" collapsed="false">
      <c r="AK203" s="0" t="str">
        <f aca="false">IF(OR(ISBLANK(O203),ISBLANK(N203)),"",ROUND((O203-N203)*CN203,2))</f>
        <v/>
      </c>
      <c r="AU203" s="0" t="str">
        <f aca="false">=IF(OR(ISBLANK(AI203),ISBLANK(AH203)),"",ROUND((AI203-AH203)*CN203,2))</f>
        <v/>
      </c>
      <c r="BI203" s="0" t="str">
        <f aca="false">IF(OR(ISBLANK(AI203),ISBLANK(AH203)),"",ROUND((AI203-AH203)*CN203-M203,3))</f>
        <v/>
      </c>
      <c r="BW203" s="0" t="str">
        <f aca="false">IF(OR(ISBLANK(AI203),ISBLANK(AH203)),"",ABS((AI203-AH203)*CN203-M203))</f>
        <v/>
      </c>
      <c r="CK203" s="0" t="str">
        <f aca="false">IF(OR(ISBLANK(AI203),ISBLANK(AH203)),"",((AI203-AH203)*CN203-M203)^2)</f>
        <v/>
      </c>
    </row>
    <row r="204" customFormat="false" ht="12.8" hidden="false" customHeight="false" outlineLevel="0" collapsed="false">
      <c r="AK204" s="0" t="str">
        <f aca="false">IF(OR(ISBLANK(O204),ISBLANK(N204)),"",ROUND((O204-N204)*CN204,2))</f>
        <v/>
      </c>
      <c r="AU204" s="0" t="str">
        <f aca="false">=IF(OR(ISBLANK(AI204),ISBLANK(AH204)),"",ROUND((AI204-AH204)*CN204,2))</f>
        <v/>
      </c>
      <c r="BI204" s="0" t="str">
        <f aca="false">IF(OR(ISBLANK(AI204),ISBLANK(AH204)),"",ROUND((AI204-AH204)*CN204-M204,3))</f>
        <v/>
      </c>
      <c r="BW204" s="0" t="str">
        <f aca="false">IF(OR(ISBLANK(AI204),ISBLANK(AH204)),"",ABS((AI204-AH204)*CN204-M204))</f>
        <v/>
      </c>
      <c r="CK204" s="0" t="str">
        <f aca="false">IF(OR(ISBLANK(AI204),ISBLANK(AH204)),"",((AI204-AH204)*CN204-M204)^2)</f>
        <v/>
      </c>
    </row>
    <row r="205" customFormat="false" ht="12.8" hidden="false" customHeight="false" outlineLevel="0" collapsed="false">
      <c r="AK205" s="0" t="str">
        <f aca="false">IF(OR(ISBLANK(O205),ISBLANK(N205)),"",ROUND((O205-N205)*CN205,2))</f>
        <v/>
      </c>
      <c r="AU205" s="0" t="str">
        <f aca="false">=IF(OR(ISBLANK(AI205),ISBLANK(AH205)),"",ROUND((AI205-AH205)*CN205,2))</f>
        <v/>
      </c>
      <c r="BI205" s="0" t="str">
        <f aca="false">IF(OR(ISBLANK(AI205),ISBLANK(AH205)),"",ROUND((AI205-AH205)*CN205-M205,3))</f>
        <v/>
      </c>
      <c r="BW205" s="0" t="str">
        <f aca="false">IF(OR(ISBLANK(AI205),ISBLANK(AH205)),"",ABS((AI205-AH205)*CN205-M205))</f>
        <v/>
      </c>
      <c r="CK205" s="0" t="str">
        <f aca="false">IF(OR(ISBLANK(AI205),ISBLANK(AH205)),"",((AI205-AH205)*CN205-M205)^2)</f>
        <v/>
      </c>
    </row>
    <row r="206" customFormat="false" ht="12.8" hidden="false" customHeight="false" outlineLevel="0" collapsed="false">
      <c r="AK206" s="0" t="str">
        <f aca="false">IF(OR(ISBLANK(O206),ISBLANK(N206)),"",ROUND((O206-N206)*CN206,2))</f>
        <v/>
      </c>
      <c r="AU206" s="0" t="str">
        <f aca="false">=IF(OR(ISBLANK(AI206),ISBLANK(AH206)),"",ROUND((AI206-AH206)*CN206,2))</f>
        <v/>
      </c>
      <c r="BI206" s="0" t="str">
        <f aca="false">IF(OR(ISBLANK(AI206),ISBLANK(AH206)),"",ROUND((AI206-AH206)*CN206-M206,3))</f>
        <v/>
      </c>
      <c r="BW206" s="0" t="str">
        <f aca="false">IF(OR(ISBLANK(AI206),ISBLANK(AH206)),"",ABS((AI206-AH206)*CN206-M206))</f>
        <v/>
      </c>
      <c r="CK206" s="0" t="str">
        <f aca="false">IF(OR(ISBLANK(AI206),ISBLANK(AH206)),"",((AI206-AH206)*CN206-M206)^2)</f>
        <v/>
      </c>
    </row>
    <row r="207" customFormat="false" ht="12.8" hidden="false" customHeight="false" outlineLevel="0" collapsed="false">
      <c r="AK207" s="0" t="str">
        <f aca="false">IF(OR(ISBLANK(O207),ISBLANK(N207)),"",ROUND((O207-N207)*CN207,2))</f>
        <v/>
      </c>
      <c r="AU207" s="0" t="str">
        <f aca="false">=IF(OR(ISBLANK(AI207),ISBLANK(AH207)),"",ROUND((AI207-AH207)*CN207,2))</f>
        <v/>
      </c>
      <c r="BI207" s="0" t="str">
        <f aca="false">IF(OR(ISBLANK(AI207),ISBLANK(AH207)),"",ROUND((AI207-AH207)*CN207-M207,3))</f>
        <v/>
      </c>
      <c r="BW207" s="0" t="str">
        <f aca="false">IF(OR(ISBLANK(AI207),ISBLANK(AH207)),"",ABS((AI207-AH207)*CN207-M207))</f>
        <v/>
      </c>
      <c r="CK207" s="0" t="str">
        <f aca="false">IF(OR(ISBLANK(AI207),ISBLANK(AH207)),"",((AI207-AH207)*CN207-M207)^2)</f>
        <v/>
      </c>
    </row>
    <row r="208" customFormat="false" ht="12.8" hidden="false" customHeight="false" outlineLevel="0" collapsed="false">
      <c r="AK208" s="0" t="str">
        <f aca="false">IF(OR(ISBLANK(O208),ISBLANK(N208)),"",ROUND((O208-N208)*CN208,2))</f>
        <v/>
      </c>
      <c r="AU208" s="0" t="str">
        <f aca="false">=IF(OR(ISBLANK(AI208),ISBLANK(AH208)),"",ROUND((AI208-AH208)*CN208,2))</f>
        <v/>
      </c>
      <c r="BI208" s="0" t="str">
        <f aca="false">IF(OR(ISBLANK(AI208),ISBLANK(AH208)),"",ROUND((AI208-AH208)*CN208-M208,3))</f>
        <v/>
      </c>
      <c r="BW208" s="0" t="str">
        <f aca="false">IF(OR(ISBLANK(AI208),ISBLANK(AH208)),"",ABS((AI208-AH208)*CN208-M208))</f>
        <v/>
      </c>
      <c r="CK208" s="0" t="str">
        <f aca="false">IF(OR(ISBLANK(AI208),ISBLANK(AH208)),"",((AI208-AH208)*CN208-M208)^2)</f>
        <v/>
      </c>
    </row>
    <row r="209" customFormat="false" ht="12.8" hidden="false" customHeight="false" outlineLevel="0" collapsed="false">
      <c r="AK209" s="0" t="str">
        <f aca="false">IF(OR(ISBLANK(O209),ISBLANK(N209)),"",ROUND((O209-N209)*CN209,2))</f>
        <v/>
      </c>
      <c r="AU209" s="0" t="str">
        <f aca="false">=IF(OR(ISBLANK(AI209),ISBLANK(AH209)),"",ROUND((AI209-AH209)*CN209,2))</f>
        <v/>
      </c>
      <c r="BI209" s="0" t="str">
        <f aca="false">IF(OR(ISBLANK(AI209),ISBLANK(AH209)),"",ROUND((AI209-AH209)*CN209-M209,3))</f>
        <v/>
      </c>
      <c r="BW209" s="0" t="str">
        <f aca="false">IF(OR(ISBLANK(AI209),ISBLANK(AH209)),"",ABS((AI209-AH209)*CN209-M209))</f>
        <v/>
      </c>
      <c r="CK209" s="0" t="str">
        <f aca="false">IF(OR(ISBLANK(AI209),ISBLANK(AH209)),"",((AI209-AH209)*CN209-M209)^2)</f>
        <v/>
      </c>
    </row>
    <row r="210" customFormat="false" ht="12.8" hidden="false" customHeight="false" outlineLevel="0" collapsed="false">
      <c r="AK210" s="0" t="str">
        <f aca="false">IF(OR(ISBLANK(O210),ISBLANK(N210)),"",ROUND((O210-N210)*CN210,2))</f>
        <v/>
      </c>
      <c r="AU210" s="0" t="str">
        <f aca="false">=IF(OR(ISBLANK(AI210),ISBLANK(AH210)),"",ROUND((AI210-AH210)*CN210,2))</f>
        <v/>
      </c>
      <c r="BI210" s="0" t="str">
        <f aca="false">IF(OR(ISBLANK(AI210),ISBLANK(AH210)),"",ROUND((AI210-AH210)*CN210-M210,3))</f>
        <v/>
      </c>
      <c r="BW210" s="0" t="str">
        <f aca="false">IF(OR(ISBLANK(AI210),ISBLANK(AH210)),"",ABS((AI210-AH210)*CN210-M210))</f>
        <v/>
      </c>
      <c r="CK210" s="0" t="str">
        <f aca="false">IF(OR(ISBLANK(AI210),ISBLANK(AH210)),"",((AI210-AH210)*CN210-M210)^2)</f>
        <v/>
      </c>
    </row>
    <row r="211" customFormat="false" ht="12.8" hidden="false" customHeight="false" outlineLevel="0" collapsed="false">
      <c r="AK211" s="0" t="str">
        <f aca="false">IF(OR(ISBLANK(O211),ISBLANK(N211)),"",ROUND((O211-N211)*CN211,2))</f>
        <v/>
      </c>
      <c r="AU211" s="0" t="str">
        <f aca="false">=IF(OR(ISBLANK(AI211),ISBLANK(AH211)),"",ROUND((AI211-AH211)*CN211,2))</f>
        <v/>
      </c>
      <c r="BI211" s="0" t="str">
        <f aca="false">IF(OR(ISBLANK(AI211),ISBLANK(AH211)),"",ROUND((AI211-AH211)*CN211-M211,3))</f>
        <v/>
      </c>
      <c r="BW211" s="0" t="str">
        <f aca="false">IF(OR(ISBLANK(AI211),ISBLANK(AH211)),"",ABS((AI211-AH211)*CN211-M211))</f>
        <v/>
      </c>
      <c r="CK211" s="0" t="str">
        <f aca="false">IF(OR(ISBLANK(AI211),ISBLANK(AH211)),"",((AI211-AH211)*CN211-M211)^2)</f>
        <v/>
      </c>
    </row>
    <row r="212" customFormat="false" ht="12.8" hidden="false" customHeight="false" outlineLevel="0" collapsed="false">
      <c r="AK212" s="0" t="str">
        <f aca="false">IF(OR(ISBLANK(O212),ISBLANK(N212)),"",ROUND((O212-N212)*CN212,2))</f>
        <v/>
      </c>
      <c r="AU212" s="0" t="str">
        <f aca="false">=IF(OR(ISBLANK(AI212),ISBLANK(AH212)),"",ROUND((AI212-AH212)*CN212,2))</f>
        <v/>
      </c>
      <c r="BI212" s="0" t="str">
        <f aca="false">IF(OR(ISBLANK(AI212),ISBLANK(AH212)),"",ROUND((AI212-AH212)*CN212-M212,3))</f>
        <v/>
      </c>
      <c r="BW212" s="0" t="str">
        <f aca="false">IF(OR(ISBLANK(AI212),ISBLANK(AH212)),"",ABS((AI212-AH212)*CN212-M212))</f>
        <v/>
      </c>
      <c r="CK212" s="0" t="str">
        <f aca="false">IF(OR(ISBLANK(AI212),ISBLANK(AH212)),"",((AI212-AH212)*CN212-M212)^2)</f>
        <v/>
      </c>
    </row>
    <row r="213" customFormat="false" ht="12.8" hidden="false" customHeight="false" outlineLevel="0" collapsed="false">
      <c r="AK213" s="0" t="str">
        <f aca="false">IF(OR(ISBLANK(O213),ISBLANK(N213)),"",ROUND((O213-N213)*CN213,2))</f>
        <v/>
      </c>
      <c r="AU213" s="0" t="str">
        <f aca="false">=IF(OR(ISBLANK(AI213),ISBLANK(AH213)),"",ROUND((AI213-AH213)*CN213,2))</f>
        <v/>
      </c>
      <c r="BI213" s="0" t="str">
        <f aca="false">IF(OR(ISBLANK(AI213),ISBLANK(AH213)),"",ROUND((AI213-AH213)*CN213-M213,3))</f>
        <v/>
      </c>
      <c r="BW213" s="0" t="str">
        <f aca="false">IF(OR(ISBLANK(AI213),ISBLANK(AH213)),"",ABS((AI213-AH213)*CN213-M213))</f>
        <v/>
      </c>
      <c r="CK213" s="0" t="str">
        <f aca="false">IF(OR(ISBLANK(AI213),ISBLANK(AH213)),"",((AI213-AH213)*CN213-M213)^2)</f>
        <v/>
      </c>
    </row>
    <row r="214" customFormat="false" ht="12.8" hidden="false" customHeight="false" outlineLevel="0" collapsed="false">
      <c r="AK214" s="0" t="str">
        <f aca="false">IF(OR(ISBLANK(O214),ISBLANK(N214)),"",ROUND((O214-N214)*CN214,2))</f>
        <v/>
      </c>
      <c r="AU214" s="0" t="str">
        <f aca="false">=IF(OR(ISBLANK(AI214),ISBLANK(AH214)),"",ROUND((AI214-AH214)*CN214,2))</f>
        <v/>
      </c>
      <c r="BI214" s="0" t="str">
        <f aca="false">IF(OR(ISBLANK(AI214),ISBLANK(AH214)),"",ROUND((AI214-AH214)*CN214-M214,3))</f>
        <v/>
      </c>
      <c r="BW214" s="0" t="str">
        <f aca="false">IF(OR(ISBLANK(AI214),ISBLANK(AH214)),"",ABS((AI214-AH214)*CN214-M214))</f>
        <v/>
      </c>
      <c r="CK214" s="0" t="str">
        <f aca="false">IF(OR(ISBLANK(AI214),ISBLANK(AH214)),"",((AI214-AH214)*CN214-M214)^2)</f>
        <v/>
      </c>
    </row>
    <row r="215" customFormat="false" ht="12.8" hidden="false" customHeight="false" outlineLevel="0" collapsed="false">
      <c r="AK215" s="0" t="str">
        <f aca="false">IF(OR(ISBLANK(O215),ISBLANK(N215)),"",ROUND((O215-N215)*CN215,2))</f>
        <v/>
      </c>
      <c r="AU215" s="0" t="str">
        <f aca="false">=IF(OR(ISBLANK(AI215),ISBLANK(AH215)),"",ROUND((AI215-AH215)*CN215,2))</f>
        <v/>
      </c>
      <c r="BI215" s="0" t="str">
        <f aca="false">IF(OR(ISBLANK(AI215),ISBLANK(AH215)),"",ROUND((AI215-AH215)*CN215-M215,3))</f>
        <v/>
      </c>
      <c r="BW215" s="0" t="str">
        <f aca="false">IF(OR(ISBLANK(AI215),ISBLANK(AH215)),"",ABS((AI215-AH215)*CN215-M215))</f>
        <v/>
      </c>
      <c r="CK215" s="0" t="str">
        <f aca="false">IF(OR(ISBLANK(AI215),ISBLANK(AH215)),"",((AI215-AH215)*CN215-M215)^2)</f>
        <v/>
      </c>
    </row>
    <row r="216" customFormat="false" ht="12.8" hidden="false" customHeight="false" outlineLevel="0" collapsed="false">
      <c r="AK216" s="0" t="str">
        <f aca="false">IF(OR(ISBLANK(O216),ISBLANK(N216)),"",ROUND((O216-N216)*CN216,2))</f>
        <v/>
      </c>
      <c r="AU216" s="0" t="str">
        <f aca="false">=IF(OR(ISBLANK(AI216),ISBLANK(AH216)),"",ROUND((AI216-AH216)*CN216,2))</f>
        <v/>
      </c>
      <c r="BI216" s="0" t="str">
        <f aca="false">IF(OR(ISBLANK(AI216),ISBLANK(AH216)),"",ROUND((AI216-AH216)*CN216-M216,3))</f>
        <v/>
      </c>
      <c r="BW216" s="0" t="str">
        <f aca="false">IF(OR(ISBLANK(AI216),ISBLANK(AH216)),"",ABS((AI216-AH216)*CN216-M216))</f>
        <v/>
      </c>
      <c r="CK216" s="0" t="str">
        <f aca="false">IF(OR(ISBLANK(AI216),ISBLANK(AH216)),"",((AI216-AH216)*CN216-M216)^2)</f>
        <v/>
      </c>
    </row>
    <row r="217" customFormat="false" ht="12.8" hidden="false" customHeight="false" outlineLevel="0" collapsed="false">
      <c r="AK217" s="0" t="str">
        <f aca="false">IF(OR(ISBLANK(O217),ISBLANK(N217)),"",ROUND((O217-N217)*CN217,2))</f>
        <v/>
      </c>
      <c r="AU217" s="0" t="str">
        <f aca="false">=IF(OR(ISBLANK(AI217),ISBLANK(AH217)),"",ROUND((AI217-AH217)*CN217,2))</f>
        <v/>
      </c>
      <c r="BI217" s="0" t="str">
        <f aca="false">IF(OR(ISBLANK(AI217),ISBLANK(AH217)),"",ROUND((AI217-AH217)*CN217-M217,3))</f>
        <v/>
      </c>
      <c r="BW217" s="0" t="str">
        <f aca="false">IF(OR(ISBLANK(AI217),ISBLANK(AH217)),"",ABS((AI217-AH217)*CN217-M217))</f>
        <v/>
      </c>
      <c r="CK217" s="0" t="str">
        <f aca="false">IF(OR(ISBLANK(AI217),ISBLANK(AH217)),"",((AI217-AH217)*CN217-M217)^2)</f>
        <v/>
      </c>
    </row>
    <row r="218" customFormat="false" ht="12.8" hidden="false" customHeight="false" outlineLevel="0" collapsed="false">
      <c r="AK218" s="0" t="str">
        <f aca="false">IF(OR(ISBLANK(O218),ISBLANK(N218)),"",ROUND((O218-N218)*CN218,2))</f>
        <v/>
      </c>
      <c r="AU218" s="0" t="str">
        <f aca="false">=IF(OR(ISBLANK(AI218),ISBLANK(AH218)),"",ROUND((AI218-AH218)*CN218,2))</f>
        <v/>
      </c>
      <c r="BI218" s="0" t="str">
        <f aca="false">IF(OR(ISBLANK(AI218),ISBLANK(AH218)),"",ROUND((AI218-AH218)*CN218-M218,3))</f>
        <v/>
      </c>
      <c r="BW218" s="0" t="str">
        <f aca="false">IF(OR(ISBLANK(AI218),ISBLANK(AH218)),"",ABS((AI218-AH218)*CN218-M218))</f>
        <v/>
      </c>
      <c r="CK218" s="0" t="str">
        <f aca="false">IF(OR(ISBLANK(AI218),ISBLANK(AH218)),"",((AI218-AH218)*CN218-M218)^2)</f>
        <v/>
      </c>
    </row>
    <row r="219" customFormat="false" ht="12.8" hidden="false" customHeight="false" outlineLevel="0" collapsed="false">
      <c r="AK219" s="0" t="str">
        <f aca="false">IF(OR(ISBLANK(O219),ISBLANK(N219)),"",ROUND((O219-N219)*CN219,2))</f>
        <v/>
      </c>
      <c r="AU219" s="0" t="str">
        <f aca="false">=IF(OR(ISBLANK(AI219),ISBLANK(AH219)),"",ROUND((AI219-AH219)*CN219,2))</f>
        <v/>
      </c>
      <c r="BI219" s="0" t="str">
        <f aca="false">IF(OR(ISBLANK(AI219),ISBLANK(AH219)),"",ROUND((AI219-AH219)*CN219-M219,3))</f>
        <v/>
      </c>
      <c r="BW219" s="0" t="str">
        <f aca="false">IF(OR(ISBLANK(AI219),ISBLANK(AH219)),"",ABS((AI219-AH219)*CN219-M219))</f>
        <v/>
      </c>
      <c r="CK219" s="0" t="str">
        <f aca="false">IF(OR(ISBLANK(AI219),ISBLANK(AH219)),"",((AI219-AH219)*CN219-M219)^2)</f>
        <v/>
      </c>
    </row>
    <row r="220" customFormat="false" ht="12.8" hidden="false" customHeight="false" outlineLevel="0" collapsed="false">
      <c r="AK220" s="0" t="str">
        <f aca="false">IF(OR(ISBLANK(O220),ISBLANK(N220)),"",ROUND((O220-N220)*CN220,2))</f>
        <v/>
      </c>
      <c r="AU220" s="0" t="str">
        <f aca="false">=IF(OR(ISBLANK(AI220),ISBLANK(AH220)),"",ROUND((AI220-AH220)*CN220,2))</f>
        <v/>
      </c>
      <c r="BI220" s="0" t="str">
        <f aca="false">IF(OR(ISBLANK(AI220),ISBLANK(AH220)),"",ROUND((AI220-AH220)*CN220-M220,3))</f>
        <v/>
      </c>
      <c r="BW220" s="0" t="str">
        <f aca="false">IF(OR(ISBLANK(AI220),ISBLANK(AH220)),"",ABS((AI220-AH220)*CN220-M220))</f>
        <v/>
      </c>
      <c r="CK220" s="0" t="str">
        <f aca="false">IF(OR(ISBLANK(AI220),ISBLANK(AH220)),"",((AI220-AH220)*CN220-M220)^2)</f>
        <v/>
      </c>
    </row>
    <row r="221" customFormat="false" ht="12.8" hidden="false" customHeight="false" outlineLevel="0" collapsed="false">
      <c r="AK221" s="0" t="str">
        <f aca="false">IF(OR(ISBLANK(O221),ISBLANK(N221)),"",ROUND((O221-N221)*CN221,2))</f>
        <v/>
      </c>
      <c r="AU221" s="0" t="str">
        <f aca="false">=IF(OR(ISBLANK(AI221),ISBLANK(AH221)),"",ROUND((AI221-AH221)*CN221,2))</f>
        <v/>
      </c>
      <c r="BI221" s="0" t="str">
        <f aca="false">IF(OR(ISBLANK(AI221),ISBLANK(AH221)),"",ROUND((AI221-AH221)*CN221-M221,3))</f>
        <v/>
      </c>
      <c r="BW221" s="0" t="str">
        <f aca="false">IF(OR(ISBLANK(AI221),ISBLANK(AH221)),"",ABS((AI221-AH221)*CN221-M221))</f>
        <v/>
      </c>
      <c r="CK221" s="0" t="str">
        <f aca="false">IF(OR(ISBLANK(AI221),ISBLANK(AH221)),"",((AI221-AH221)*CN221-M221)^2)</f>
        <v/>
      </c>
    </row>
    <row r="222" customFormat="false" ht="12.8" hidden="false" customHeight="false" outlineLevel="0" collapsed="false">
      <c r="AK222" s="0" t="str">
        <f aca="false">IF(OR(ISBLANK(O222),ISBLANK(N222)),"",ROUND((O222-N222)*CN222,2))</f>
        <v/>
      </c>
      <c r="AU222" s="0" t="str">
        <f aca="false">=IF(OR(ISBLANK(AI222),ISBLANK(AH222)),"",ROUND((AI222-AH222)*CN222,2))</f>
        <v/>
      </c>
      <c r="BI222" s="0" t="str">
        <f aca="false">IF(OR(ISBLANK(AI222),ISBLANK(AH222)),"",ROUND((AI222-AH222)*CN222-M222,3))</f>
        <v/>
      </c>
      <c r="BW222" s="0" t="str">
        <f aca="false">IF(OR(ISBLANK(AI222),ISBLANK(AH222)),"",ABS((AI222-AH222)*CN222-M222))</f>
        <v/>
      </c>
      <c r="CK222" s="0" t="str">
        <f aca="false">IF(OR(ISBLANK(AI222),ISBLANK(AH222)),"",((AI222-AH222)*CN222-M222)^2)</f>
        <v/>
      </c>
    </row>
    <row r="223" customFormat="false" ht="12.8" hidden="false" customHeight="false" outlineLevel="0" collapsed="false">
      <c r="AK223" s="0" t="str">
        <f aca="false">IF(OR(ISBLANK(O223),ISBLANK(N223)),"",ROUND((O223-N223)*CN223,2))</f>
        <v/>
      </c>
      <c r="AU223" s="0" t="str">
        <f aca="false">=IF(OR(ISBLANK(AI223),ISBLANK(AH223)),"",ROUND((AI223-AH223)*CN223,2))</f>
        <v/>
      </c>
      <c r="BI223" s="0" t="str">
        <f aca="false">IF(OR(ISBLANK(AI223),ISBLANK(AH223)),"",ROUND((AI223-AH223)*CN223-M223,3))</f>
        <v/>
      </c>
      <c r="BW223" s="0" t="str">
        <f aca="false">IF(OR(ISBLANK(AI223),ISBLANK(AH223)),"",ABS((AI223-AH223)*CN223-M223))</f>
        <v/>
      </c>
      <c r="CK223" s="0" t="str">
        <f aca="false">IF(OR(ISBLANK(AI223),ISBLANK(AH223)),"",((AI223-AH223)*CN223-M223)^2)</f>
        <v/>
      </c>
    </row>
    <row r="224" customFormat="false" ht="12.8" hidden="false" customHeight="false" outlineLevel="0" collapsed="false">
      <c r="AK224" s="0" t="str">
        <f aca="false">IF(OR(ISBLANK(O224),ISBLANK(N224)),"",ROUND((O224-N224)*CN224,2))</f>
        <v/>
      </c>
      <c r="AU224" s="0" t="str">
        <f aca="false">=IF(OR(ISBLANK(AI224),ISBLANK(AH224)),"",ROUND((AI224-AH224)*CN224,2))</f>
        <v/>
      </c>
      <c r="BI224" s="0" t="str">
        <f aca="false">IF(OR(ISBLANK(AI224),ISBLANK(AH224)),"",ROUND((AI224-AH224)*CN224-M224,3))</f>
        <v/>
      </c>
      <c r="BW224" s="0" t="str">
        <f aca="false">IF(OR(ISBLANK(AI224),ISBLANK(AH224)),"",ABS((AI224-AH224)*CN224-M224))</f>
        <v/>
      </c>
      <c r="CK224" s="0" t="str">
        <f aca="false">IF(OR(ISBLANK(AI224),ISBLANK(AH224)),"",((AI224-AH224)*CN224-M224)^2)</f>
        <v/>
      </c>
    </row>
    <row r="225" customFormat="false" ht="12.8" hidden="false" customHeight="false" outlineLevel="0" collapsed="false">
      <c r="AK225" s="0" t="str">
        <f aca="false">IF(OR(ISBLANK(O225),ISBLANK(N225)),"",ROUND((O225-N225)*CN225,2))</f>
        <v/>
      </c>
      <c r="AU225" s="0" t="str">
        <f aca="false">=IF(OR(ISBLANK(AI225),ISBLANK(AH225)),"",ROUND((AI225-AH225)*CN225,2))</f>
        <v/>
      </c>
      <c r="BI225" s="0" t="str">
        <f aca="false">IF(OR(ISBLANK(AI225),ISBLANK(AH225)),"",ROUND((AI225-AH225)*CN225-M225,3))</f>
        <v/>
      </c>
      <c r="BW225" s="0" t="str">
        <f aca="false">IF(OR(ISBLANK(AI225),ISBLANK(AH225)),"",ABS((AI225-AH225)*CN225-M225))</f>
        <v/>
      </c>
      <c r="CK225" s="0" t="str">
        <f aca="false">IF(OR(ISBLANK(AI225),ISBLANK(AH225)),"",((AI225-AH225)*CN225-M225)^2)</f>
        <v/>
      </c>
    </row>
    <row r="226" customFormat="false" ht="12.8" hidden="false" customHeight="false" outlineLevel="0" collapsed="false">
      <c r="AK226" s="0" t="str">
        <f aca="false">IF(OR(ISBLANK(O226),ISBLANK(N226)),"",ROUND((O226-N226)*CN226,2))</f>
        <v/>
      </c>
      <c r="AU226" s="0" t="str">
        <f aca="false">=IF(OR(ISBLANK(AI226),ISBLANK(AH226)),"",ROUND((AI226-AH226)*CN226,2))</f>
        <v/>
      </c>
      <c r="BI226" s="0" t="str">
        <f aca="false">IF(OR(ISBLANK(AI226),ISBLANK(AH226)),"",ROUND((AI226-AH226)*CN226-M226,3))</f>
        <v/>
      </c>
      <c r="BW226" s="0" t="str">
        <f aca="false">IF(OR(ISBLANK(AI226),ISBLANK(AH226)),"",ABS((AI226-AH226)*CN226-M226))</f>
        <v/>
      </c>
      <c r="CK226" s="0" t="str">
        <f aca="false">IF(OR(ISBLANK(AI226),ISBLANK(AH226)),"",((AI226-AH226)*CN226-M226)^2)</f>
        <v/>
      </c>
    </row>
    <row r="227" customFormat="false" ht="12.8" hidden="false" customHeight="false" outlineLevel="0" collapsed="false">
      <c r="AK227" s="0" t="str">
        <f aca="false">IF(OR(ISBLANK(O227),ISBLANK(N227)),"",ROUND((O227-N227)*CN227,2))</f>
        <v/>
      </c>
      <c r="AU227" s="0" t="str">
        <f aca="false">=IF(OR(ISBLANK(AI227),ISBLANK(AH227)),"",ROUND((AI227-AH227)*CN227,2))</f>
        <v/>
      </c>
      <c r="BI227" s="0" t="str">
        <f aca="false">IF(OR(ISBLANK(AI227),ISBLANK(AH227)),"",ROUND((AI227-AH227)*CN227-M227,3))</f>
        <v/>
      </c>
      <c r="BW227" s="0" t="str">
        <f aca="false">IF(OR(ISBLANK(AI227),ISBLANK(AH227)),"",ABS((AI227-AH227)*CN227-M227))</f>
        <v/>
      </c>
      <c r="CK227" s="0" t="str">
        <f aca="false">IF(OR(ISBLANK(AI227),ISBLANK(AH227)),"",((AI227-AH227)*CN227-M227)^2)</f>
        <v/>
      </c>
    </row>
    <row r="228" customFormat="false" ht="12.8" hidden="false" customHeight="false" outlineLevel="0" collapsed="false">
      <c r="AK228" s="0" t="str">
        <f aca="false">IF(OR(ISBLANK(O228),ISBLANK(N228)),"",ROUND((O228-N228)*CN228,2))</f>
        <v/>
      </c>
      <c r="AU228" s="0" t="str">
        <f aca="false">=IF(OR(ISBLANK(AI228),ISBLANK(AH228)),"",ROUND((AI228-AH228)*CN228,2))</f>
        <v/>
      </c>
      <c r="BI228" s="0" t="str">
        <f aca="false">IF(OR(ISBLANK(AI228),ISBLANK(AH228)),"",ROUND((AI228-AH228)*CN228-M228,3))</f>
        <v/>
      </c>
      <c r="BW228" s="0" t="str">
        <f aca="false">IF(OR(ISBLANK(AI228),ISBLANK(AH228)),"",ABS((AI228-AH228)*CN228-M228))</f>
        <v/>
      </c>
      <c r="CK228" s="0" t="str">
        <f aca="false">IF(OR(ISBLANK(AI228),ISBLANK(AH228)),"",((AI228-AH228)*CN228-M228)^2)</f>
        <v/>
      </c>
    </row>
    <row r="229" customFormat="false" ht="12.8" hidden="false" customHeight="false" outlineLevel="0" collapsed="false">
      <c r="AK229" s="0" t="str">
        <f aca="false">IF(OR(ISBLANK(O229),ISBLANK(N229)),"",ROUND((O229-N229)*CN229,2))</f>
        <v/>
      </c>
      <c r="AU229" s="0" t="str">
        <f aca="false">=IF(OR(ISBLANK(AI229),ISBLANK(AH229)),"",ROUND((AI229-AH229)*CN229,2))</f>
        <v/>
      </c>
      <c r="BI229" s="0" t="str">
        <f aca="false">IF(OR(ISBLANK(AI229),ISBLANK(AH229)),"",ROUND((AI229-AH229)*CN229-M229,3))</f>
        <v/>
      </c>
      <c r="BW229" s="0" t="str">
        <f aca="false">IF(OR(ISBLANK(AI229),ISBLANK(AH229)),"",ABS((AI229-AH229)*CN229-M229))</f>
        <v/>
      </c>
      <c r="CK229" s="0" t="str">
        <f aca="false">IF(OR(ISBLANK(AI229),ISBLANK(AH229)),"",((AI229-AH229)*CN229-M229)^2)</f>
        <v/>
      </c>
    </row>
    <row r="230" customFormat="false" ht="12.8" hidden="false" customHeight="false" outlineLevel="0" collapsed="false">
      <c r="AK230" s="0" t="str">
        <f aca="false">IF(OR(ISBLANK(O230),ISBLANK(N230)),"",ROUND((O230-N230)*CN230,2))</f>
        <v/>
      </c>
      <c r="AU230" s="0" t="str">
        <f aca="false">=IF(OR(ISBLANK(AI230),ISBLANK(AH230)),"",ROUND((AI230-AH230)*CN230,2))</f>
        <v/>
      </c>
      <c r="BI230" s="0" t="str">
        <f aca="false">IF(OR(ISBLANK(AI230),ISBLANK(AH230)),"",ROUND((AI230-AH230)*CN230-M230,3))</f>
        <v/>
      </c>
      <c r="BW230" s="0" t="str">
        <f aca="false">IF(OR(ISBLANK(AI230),ISBLANK(AH230)),"",ABS((AI230-AH230)*CN230-M230))</f>
        <v/>
      </c>
      <c r="CK230" s="0" t="str">
        <f aca="false">IF(OR(ISBLANK(AI230),ISBLANK(AH230)),"",((AI230-AH230)*CN230-M230)^2)</f>
        <v/>
      </c>
    </row>
    <row r="231" customFormat="false" ht="12.8" hidden="false" customHeight="false" outlineLevel="0" collapsed="false">
      <c r="AK231" s="0" t="str">
        <f aca="false">IF(OR(ISBLANK(O231),ISBLANK(N231)),"",ROUND((O231-N231)*CN231,2))</f>
        <v/>
      </c>
      <c r="AU231" s="0" t="str">
        <f aca="false">=IF(OR(ISBLANK(AI231),ISBLANK(AH231)),"",ROUND((AI231-AH231)*CN231,2))</f>
        <v/>
      </c>
      <c r="BI231" s="0" t="str">
        <f aca="false">IF(OR(ISBLANK(AI231),ISBLANK(AH231)),"",ROUND((AI231-AH231)*CN231-M231,3))</f>
        <v/>
      </c>
      <c r="BW231" s="0" t="str">
        <f aca="false">IF(OR(ISBLANK(AI231),ISBLANK(AH231)),"",ABS((AI231-AH231)*CN231-M231))</f>
        <v/>
      </c>
      <c r="CK231" s="0" t="str">
        <f aca="false">IF(OR(ISBLANK(AI231),ISBLANK(AH231)),"",((AI231-AH231)*CN231-M231)^2)</f>
        <v/>
      </c>
    </row>
    <row r="232" customFormat="false" ht="12.8" hidden="false" customHeight="false" outlineLevel="0" collapsed="false">
      <c r="AK232" s="0" t="str">
        <f aca="false">IF(OR(ISBLANK(O232),ISBLANK(N232)),"",ROUND((O232-N232)*CN232,2))</f>
        <v/>
      </c>
      <c r="AU232" s="0" t="str">
        <f aca="false">=IF(OR(ISBLANK(AI232),ISBLANK(AH232)),"",ROUND((AI232-AH232)*CN232,2))</f>
        <v/>
      </c>
      <c r="BI232" s="0" t="str">
        <f aca="false">IF(OR(ISBLANK(AI232),ISBLANK(AH232)),"",ROUND((AI232-AH232)*CN232-M232,3))</f>
        <v/>
      </c>
      <c r="BW232" s="0" t="str">
        <f aca="false">IF(OR(ISBLANK(AI232),ISBLANK(AH232)),"",ABS((AI232-AH232)*CN232-M232))</f>
        <v/>
      </c>
      <c r="CK232" s="0" t="str">
        <f aca="false">IF(OR(ISBLANK(AI232),ISBLANK(AH232)),"",((AI232-AH232)*CN232-M232)^2)</f>
        <v/>
      </c>
    </row>
    <row r="233" customFormat="false" ht="12.8" hidden="false" customHeight="false" outlineLevel="0" collapsed="false">
      <c r="AK233" s="0" t="str">
        <f aca="false">IF(OR(ISBLANK(O233),ISBLANK(N233)),"",ROUND((O233-N233)*CN233,2))</f>
        <v/>
      </c>
      <c r="AU233" s="0" t="str">
        <f aca="false">=IF(OR(ISBLANK(AI233),ISBLANK(AH233)),"",ROUND((AI233-AH233)*CN233,2))</f>
        <v/>
      </c>
      <c r="BI233" s="0" t="str">
        <f aca="false">IF(OR(ISBLANK(AI233),ISBLANK(AH233)),"",ROUND((AI233-AH233)*CN233-M233,3))</f>
        <v/>
      </c>
      <c r="BW233" s="0" t="str">
        <f aca="false">IF(OR(ISBLANK(AI233),ISBLANK(AH233)),"",ABS((AI233-AH233)*CN233-M233))</f>
        <v/>
      </c>
      <c r="CK233" s="0" t="str">
        <f aca="false">IF(OR(ISBLANK(AI233),ISBLANK(AH233)),"",((AI233-AH233)*CN233-M233)^2)</f>
        <v/>
      </c>
    </row>
    <row r="234" customFormat="false" ht="12.8" hidden="false" customHeight="false" outlineLevel="0" collapsed="false">
      <c r="AK234" s="0" t="str">
        <f aca="false">IF(OR(ISBLANK(O234),ISBLANK(N234)),"",ROUND((O234-N234)*CN234,2))</f>
        <v/>
      </c>
      <c r="AU234" s="0" t="str">
        <f aca="false">=IF(OR(ISBLANK(AI234),ISBLANK(AH234)),"",ROUND((AI234-AH234)*CN234,2))</f>
        <v/>
      </c>
      <c r="BI234" s="0" t="str">
        <f aca="false">IF(OR(ISBLANK(AI234),ISBLANK(AH234)),"",ROUND((AI234-AH234)*CN234-M234,3))</f>
        <v/>
      </c>
      <c r="BW234" s="0" t="str">
        <f aca="false">IF(OR(ISBLANK(AI234),ISBLANK(AH234)),"",ABS((AI234-AH234)*CN234-M234))</f>
        <v/>
      </c>
      <c r="CK234" s="0" t="str">
        <f aca="false">IF(OR(ISBLANK(AI234),ISBLANK(AH234)),"",((AI234-AH234)*CN234-M234)^2)</f>
        <v/>
      </c>
    </row>
    <row r="235" customFormat="false" ht="12.8" hidden="false" customHeight="false" outlineLevel="0" collapsed="false">
      <c r="AK235" s="0" t="str">
        <f aca="false">IF(OR(ISBLANK(O235),ISBLANK(N235)),"",ROUND((O235-N235)*CN235,2))</f>
        <v/>
      </c>
      <c r="AU235" s="0" t="str">
        <f aca="false">=IF(OR(ISBLANK(AI235),ISBLANK(AH235)),"",ROUND((AI235-AH235)*CN235,2))</f>
        <v/>
      </c>
      <c r="BI235" s="0" t="str">
        <f aca="false">IF(OR(ISBLANK(AI235),ISBLANK(AH235)),"",ROUND((AI235-AH235)*CN235-M235,3))</f>
        <v/>
      </c>
      <c r="BW235" s="0" t="str">
        <f aca="false">IF(OR(ISBLANK(AI235),ISBLANK(AH235)),"",ABS((AI235-AH235)*CN235-M235))</f>
        <v/>
      </c>
      <c r="CK235" s="0" t="str">
        <f aca="false">IF(OR(ISBLANK(AI235),ISBLANK(AH235)),"",((AI235-AH235)*CN235-M235)^2)</f>
        <v/>
      </c>
    </row>
    <row r="236" customFormat="false" ht="12.8" hidden="false" customHeight="false" outlineLevel="0" collapsed="false">
      <c r="AK236" s="0" t="str">
        <f aca="false">IF(OR(ISBLANK(O236),ISBLANK(N236)),"",ROUND((O236-N236)*CN236,2))</f>
        <v/>
      </c>
      <c r="AU236" s="0" t="str">
        <f aca="false">=IF(OR(ISBLANK(AI236),ISBLANK(AH236)),"",ROUND((AI236-AH236)*CN236,2))</f>
        <v/>
      </c>
      <c r="BI236" s="0" t="str">
        <f aca="false">IF(OR(ISBLANK(AI236),ISBLANK(AH236)),"",ROUND((AI236-AH236)*CN236-M236,3))</f>
        <v/>
      </c>
      <c r="BW236" s="0" t="str">
        <f aca="false">IF(OR(ISBLANK(AI236),ISBLANK(AH236)),"",ABS((AI236-AH236)*CN236-M236))</f>
        <v/>
      </c>
      <c r="CK236" s="0" t="str">
        <f aca="false">IF(OR(ISBLANK(AI236),ISBLANK(AH236)),"",((AI236-AH236)*CN236-M236)^2)</f>
        <v/>
      </c>
    </row>
    <row r="237" customFormat="false" ht="12.8" hidden="false" customHeight="false" outlineLevel="0" collapsed="false">
      <c r="AK237" s="0" t="str">
        <f aca="false">IF(OR(ISBLANK(O237),ISBLANK(N237)),"",ROUND((O237-N237)*CN237,2))</f>
        <v/>
      </c>
      <c r="AU237" s="0" t="str">
        <f aca="false">=IF(OR(ISBLANK(AI237),ISBLANK(AH237)),"",ROUND((AI237-AH237)*CN237,2))</f>
        <v/>
      </c>
      <c r="BI237" s="0" t="str">
        <f aca="false">IF(OR(ISBLANK(AI237),ISBLANK(AH237)),"",ROUND((AI237-AH237)*CN237-M237,3))</f>
        <v/>
      </c>
      <c r="BW237" s="0" t="str">
        <f aca="false">IF(OR(ISBLANK(AI237),ISBLANK(AH237)),"",ABS((AI237-AH237)*CN237-M237))</f>
        <v/>
      </c>
      <c r="CK237" s="0" t="str">
        <f aca="false">IF(OR(ISBLANK(AI237),ISBLANK(AH237)),"",((AI237-AH237)*CN237-M237)^2)</f>
        <v/>
      </c>
    </row>
    <row r="238" customFormat="false" ht="12.8" hidden="false" customHeight="false" outlineLevel="0" collapsed="false">
      <c r="AK238" s="0" t="str">
        <f aca="false">IF(OR(ISBLANK(O238),ISBLANK(N238)),"",ROUND((O238-N238)*CN238,2))</f>
        <v/>
      </c>
      <c r="AU238" s="0" t="str">
        <f aca="false">=IF(OR(ISBLANK(AI238),ISBLANK(AH238)),"",ROUND((AI238-AH238)*CN238,2))</f>
        <v/>
      </c>
      <c r="BI238" s="0" t="str">
        <f aca="false">IF(OR(ISBLANK(AI238),ISBLANK(AH238)),"",ROUND((AI238-AH238)*CN238-M238,3))</f>
        <v/>
      </c>
      <c r="BW238" s="0" t="str">
        <f aca="false">IF(OR(ISBLANK(AI238),ISBLANK(AH238)),"",ABS((AI238-AH238)*CN238-M238))</f>
        <v/>
      </c>
      <c r="CK238" s="0" t="str">
        <f aca="false">IF(OR(ISBLANK(AI238),ISBLANK(AH238)),"",((AI238-AH238)*CN238-M238)^2)</f>
        <v/>
      </c>
    </row>
    <row r="239" customFormat="false" ht="12.8" hidden="false" customHeight="false" outlineLevel="0" collapsed="false">
      <c r="AK239" s="0" t="str">
        <f aca="false">IF(OR(ISBLANK(O239),ISBLANK(N239)),"",ROUND((O239-N239)*CN239,2))</f>
        <v/>
      </c>
      <c r="AU239" s="0" t="str">
        <f aca="false">=IF(OR(ISBLANK(AI239),ISBLANK(AH239)),"",ROUND((AI239-AH239)*CN239,2))</f>
        <v/>
      </c>
      <c r="BI239" s="0" t="str">
        <f aca="false">IF(OR(ISBLANK(AI239),ISBLANK(AH239)),"",ROUND((AI239-AH239)*CN239-M239,3))</f>
        <v/>
      </c>
      <c r="BW239" s="0" t="str">
        <f aca="false">IF(OR(ISBLANK(AI239),ISBLANK(AH239)),"",ABS((AI239-AH239)*CN239-M239))</f>
        <v/>
      </c>
      <c r="CK239" s="0" t="str">
        <f aca="false">IF(OR(ISBLANK(AI239),ISBLANK(AH239)),"",((AI239-AH239)*CN239-M239)^2)</f>
        <v/>
      </c>
    </row>
    <row r="240" customFormat="false" ht="12.8" hidden="false" customHeight="false" outlineLevel="0" collapsed="false">
      <c r="AK240" s="0" t="str">
        <f aca="false">IF(OR(ISBLANK(O240),ISBLANK(N240)),"",ROUND((O240-N240)*CN240,2))</f>
        <v/>
      </c>
      <c r="AU240" s="0" t="str">
        <f aca="false">=IF(OR(ISBLANK(AI240),ISBLANK(AH240)),"",ROUND((AI240-AH240)*CN240,2))</f>
        <v/>
      </c>
      <c r="BI240" s="0" t="str">
        <f aca="false">IF(OR(ISBLANK(AI240),ISBLANK(AH240)),"",ROUND((AI240-AH240)*CN240-M240,3))</f>
        <v/>
      </c>
      <c r="BW240" s="0" t="str">
        <f aca="false">IF(OR(ISBLANK(AI240),ISBLANK(AH240)),"",ABS((AI240-AH240)*CN240-M240))</f>
        <v/>
      </c>
      <c r="CK240" s="0" t="str">
        <f aca="false">IF(OR(ISBLANK(AI240),ISBLANK(AH240)),"",((AI240-AH240)*CN240-M240)^2)</f>
        <v/>
      </c>
    </row>
    <row r="241" customFormat="false" ht="12.8" hidden="false" customHeight="false" outlineLevel="0" collapsed="false">
      <c r="AK241" s="0" t="str">
        <f aca="false">IF(OR(ISBLANK(O241),ISBLANK(N241)),"",ROUND((O241-N241)*CN241,2))</f>
        <v/>
      </c>
      <c r="AU241" s="0" t="str">
        <f aca="false">=IF(OR(ISBLANK(AI241),ISBLANK(AH241)),"",ROUND((AI241-AH241)*CN241,2))</f>
        <v/>
      </c>
      <c r="BI241" s="0" t="str">
        <f aca="false">IF(OR(ISBLANK(AI241),ISBLANK(AH241)),"",ROUND((AI241-AH241)*CN241-M241,3))</f>
        <v/>
      </c>
      <c r="BW241" s="0" t="str">
        <f aca="false">IF(OR(ISBLANK(AI241),ISBLANK(AH241)),"",ABS((AI241-AH241)*CN241-M241))</f>
        <v/>
      </c>
      <c r="CK241" s="0" t="str">
        <f aca="false">IF(OR(ISBLANK(AI241),ISBLANK(AH241)),"",((AI241-AH241)*CN241-M241)^2)</f>
        <v/>
      </c>
    </row>
    <row r="242" customFormat="false" ht="12.8" hidden="false" customHeight="false" outlineLevel="0" collapsed="false">
      <c r="AK242" s="0" t="str">
        <f aca="false">IF(OR(ISBLANK(O242),ISBLANK(N242)),"",ROUND((O242-N242)*CN242,2))</f>
        <v/>
      </c>
      <c r="AU242" s="0" t="str">
        <f aca="false">=IF(OR(ISBLANK(AI242),ISBLANK(AH242)),"",ROUND((AI242-AH242)*CN242,2))</f>
        <v/>
      </c>
      <c r="BI242" s="0" t="str">
        <f aca="false">IF(OR(ISBLANK(AI242),ISBLANK(AH242)),"",ROUND((AI242-AH242)*CN242-M242,3))</f>
        <v/>
      </c>
      <c r="BW242" s="0" t="str">
        <f aca="false">IF(OR(ISBLANK(AI242),ISBLANK(AH242)),"",ABS((AI242-AH242)*CN242-M242))</f>
        <v/>
      </c>
      <c r="CK242" s="0" t="str">
        <f aca="false">IF(OR(ISBLANK(AI242),ISBLANK(AH242)),"",((AI242-AH242)*CN242-M242)^2)</f>
        <v/>
      </c>
    </row>
    <row r="243" customFormat="false" ht="12.8" hidden="false" customHeight="false" outlineLevel="0" collapsed="false">
      <c r="AK243" s="0" t="str">
        <f aca="false">IF(OR(ISBLANK(O243),ISBLANK(N243)),"",ROUND((O243-N243)*CN243,2))</f>
        <v/>
      </c>
      <c r="AU243" s="0" t="str">
        <f aca="false">=IF(OR(ISBLANK(AI243),ISBLANK(AH243)),"",ROUND((AI243-AH243)*CN243,2))</f>
        <v/>
      </c>
      <c r="BI243" s="0" t="str">
        <f aca="false">IF(OR(ISBLANK(AI243),ISBLANK(AH243)),"",ROUND((AI243-AH243)*CN243-M243,3))</f>
        <v/>
      </c>
      <c r="BW243" s="0" t="str">
        <f aca="false">IF(OR(ISBLANK(AI243),ISBLANK(AH243)),"",ABS((AI243-AH243)*CN243-M243))</f>
        <v/>
      </c>
      <c r="CK243" s="0" t="str">
        <f aca="false">IF(OR(ISBLANK(AI243),ISBLANK(AH243)),"",((AI243-AH243)*CN243-M243)^2)</f>
        <v/>
      </c>
    </row>
    <row r="244" customFormat="false" ht="12.8" hidden="false" customHeight="false" outlineLevel="0" collapsed="false">
      <c r="AK244" s="0" t="str">
        <f aca="false">IF(OR(ISBLANK(O244),ISBLANK(N244)),"",ROUND((O244-N244)*CN244,2))</f>
        <v/>
      </c>
      <c r="AU244" s="0" t="str">
        <f aca="false">=IF(OR(ISBLANK(AI244),ISBLANK(AH244)),"",ROUND((AI244-AH244)*CN244,2))</f>
        <v/>
      </c>
      <c r="BI244" s="0" t="str">
        <f aca="false">IF(OR(ISBLANK(AI244),ISBLANK(AH244)),"",ROUND((AI244-AH244)*CN244-M244,3))</f>
        <v/>
      </c>
      <c r="BW244" s="0" t="str">
        <f aca="false">IF(OR(ISBLANK(AI244),ISBLANK(AH244)),"",ABS((AI244-AH244)*CN244-M244))</f>
        <v/>
      </c>
      <c r="CK244" s="0" t="str">
        <f aca="false">IF(OR(ISBLANK(AI244),ISBLANK(AH244)),"",((AI244-AH244)*CN244-M244)^2)</f>
        <v/>
      </c>
    </row>
    <row r="245" customFormat="false" ht="12.8" hidden="false" customHeight="false" outlineLevel="0" collapsed="false">
      <c r="AK245" s="0" t="str">
        <f aca="false">IF(OR(ISBLANK(O245),ISBLANK(N245)),"",ROUND((O245-N245)*CN245,2))</f>
        <v/>
      </c>
      <c r="AU245" s="0" t="str">
        <f aca="false">=IF(OR(ISBLANK(AI245),ISBLANK(AH245)),"",ROUND((AI245-AH245)*CN245,2))</f>
        <v/>
      </c>
      <c r="BI245" s="0" t="str">
        <f aca="false">IF(OR(ISBLANK(AI245),ISBLANK(AH245)),"",ROUND((AI245-AH245)*CN245-M245,3))</f>
        <v/>
      </c>
      <c r="BW245" s="0" t="str">
        <f aca="false">IF(OR(ISBLANK(AI245),ISBLANK(AH245)),"",ABS((AI245-AH245)*CN245-M245))</f>
        <v/>
      </c>
      <c r="CK245" s="0" t="str">
        <f aca="false">IF(OR(ISBLANK(AI245),ISBLANK(AH245)),"",((AI245-AH245)*CN245-M245)^2)</f>
        <v/>
      </c>
    </row>
    <row r="246" customFormat="false" ht="12.8" hidden="false" customHeight="false" outlineLevel="0" collapsed="false">
      <c r="AK246" s="0" t="str">
        <f aca="false">IF(OR(ISBLANK(O246),ISBLANK(N246)),"",ROUND((O246-N246)*CN246,2))</f>
        <v/>
      </c>
      <c r="AU246" s="0" t="str">
        <f aca="false">=IF(OR(ISBLANK(AI246),ISBLANK(AH246)),"",ROUND((AI246-AH246)*CN246,2))</f>
        <v/>
      </c>
      <c r="BI246" s="0" t="str">
        <f aca="false">IF(OR(ISBLANK(AI246),ISBLANK(AH246)),"",ROUND((AI246-AH246)*CN246-M246,3))</f>
        <v/>
      </c>
      <c r="BW246" s="0" t="str">
        <f aca="false">IF(OR(ISBLANK(AI246),ISBLANK(AH246)),"",ABS((AI246-AH246)*CN246-M246))</f>
        <v/>
      </c>
      <c r="CK246" s="0" t="str">
        <f aca="false">IF(OR(ISBLANK(AI246),ISBLANK(AH246)),"",((AI246-AH246)*CN246-M246)^2)</f>
        <v/>
      </c>
    </row>
    <row r="247" customFormat="false" ht="12.8" hidden="false" customHeight="false" outlineLevel="0" collapsed="false">
      <c r="AK247" s="0" t="str">
        <f aca="false">IF(OR(ISBLANK(O247),ISBLANK(N247)),"",ROUND((O247-N247)*CN247,2))</f>
        <v/>
      </c>
      <c r="AU247" s="0" t="str">
        <f aca="false">=IF(OR(ISBLANK(AI247),ISBLANK(AH247)),"",ROUND((AI247-AH247)*CN247,2))</f>
        <v/>
      </c>
      <c r="BI247" s="0" t="str">
        <f aca="false">IF(OR(ISBLANK(AI247),ISBLANK(AH247)),"",ROUND((AI247-AH247)*CN247-M247,3))</f>
        <v/>
      </c>
      <c r="BW247" s="0" t="str">
        <f aca="false">IF(OR(ISBLANK(AI247),ISBLANK(AH247)),"",ABS((AI247-AH247)*CN247-M247))</f>
        <v/>
      </c>
      <c r="CK247" s="0" t="str">
        <f aca="false">IF(OR(ISBLANK(AI247),ISBLANK(AH247)),"",((AI247-AH247)*CN247-M247)^2)</f>
        <v/>
      </c>
    </row>
    <row r="248" customFormat="false" ht="12.8" hidden="false" customHeight="false" outlineLevel="0" collapsed="false">
      <c r="AK248" s="0" t="str">
        <f aca="false">IF(OR(ISBLANK(O248),ISBLANK(N248)),"",ROUND((O248-N248)*CN248,2))</f>
        <v/>
      </c>
      <c r="AU248" s="0" t="str">
        <f aca="false">=IF(OR(ISBLANK(AI248),ISBLANK(AH248)),"",ROUND((AI248-AH248)*CN248,2))</f>
        <v/>
      </c>
      <c r="BI248" s="0" t="str">
        <f aca="false">IF(OR(ISBLANK(AI248),ISBLANK(AH248)),"",ROUND((AI248-AH248)*CN248-M248,3))</f>
        <v/>
      </c>
      <c r="BW248" s="0" t="str">
        <f aca="false">IF(OR(ISBLANK(AI248),ISBLANK(AH248)),"",ABS((AI248-AH248)*CN248-M248))</f>
        <v/>
      </c>
      <c r="CK248" s="0" t="str">
        <f aca="false">IF(OR(ISBLANK(AI248),ISBLANK(AH248)),"",((AI248-AH248)*CN248-M248)^2)</f>
        <v/>
      </c>
    </row>
    <row r="249" customFormat="false" ht="12.8" hidden="false" customHeight="false" outlineLevel="0" collapsed="false">
      <c r="AK249" s="0" t="str">
        <f aca="false">IF(OR(ISBLANK(O249),ISBLANK(N249)),"",ROUND((O249-N249)*CN249,2))</f>
        <v/>
      </c>
      <c r="AU249" s="0" t="str">
        <f aca="false">=IF(OR(ISBLANK(AI249),ISBLANK(AH249)),"",ROUND((AI249-AH249)*CN249,2))</f>
        <v/>
      </c>
      <c r="BI249" s="0" t="str">
        <f aca="false">IF(OR(ISBLANK(AI249),ISBLANK(AH249)),"",ROUND((AI249-AH249)*CN249-M249,3))</f>
        <v/>
      </c>
      <c r="BW249" s="0" t="str">
        <f aca="false">IF(OR(ISBLANK(AI249),ISBLANK(AH249)),"",ABS((AI249-AH249)*CN249-M249))</f>
        <v/>
      </c>
      <c r="CK249" s="0" t="str">
        <f aca="false">IF(OR(ISBLANK(AI249),ISBLANK(AH249)),"",((AI249-AH249)*CN249-M249)^2)</f>
        <v/>
      </c>
    </row>
    <row r="250" customFormat="false" ht="12.8" hidden="false" customHeight="false" outlineLevel="0" collapsed="false">
      <c r="AK250" s="0" t="str">
        <f aca="false">IF(OR(ISBLANK(O250),ISBLANK(N250)),"",ROUND((O250-N250)*CN250,2))</f>
        <v/>
      </c>
      <c r="AU250" s="0" t="str">
        <f aca="false">=IF(OR(ISBLANK(AI250),ISBLANK(AH250)),"",ROUND((AI250-AH250)*CN250,2))</f>
        <v/>
      </c>
      <c r="BI250" s="0" t="str">
        <f aca="false">IF(OR(ISBLANK(AI250),ISBLANK(AH250)),"",ROUND((AI250-AH250)*CN250-M250,3))</f>
        <v/>
      </c>
      <c r="BW250" s="0" t="str">
        <f aca="false">IF(OR(ISBLANK(AI250),ISBLANK(AH250)),"",ABS((AI250-AH250)*CN250-M250))</f>
        <v/>
      </c>
      <c r="CK250" s="0" t="str">
        <f aca="false">IF(OR(ISBLANK(AI250),ISBLANK(AH250)),"",((AI250-AH250)*CN250-M250)^2)</f>
        <v/>
      </c>
    </row>
    <row r="251" customFormat="false" ht="12.8" hidden="false" customHeight="false" outlineLevel="0" collapsed="false">
      <c r="AK251" s="0" t="str">
        <f aca="false">IF(OR(ISBLANK(O251),ISBLANK(N251)),"",ROUND((O251-N251)*CN251,2))</f>
        <v/>
      </c>
      <c r="AU251" s="0" t="str">
        <f aca="false">=IF(OR(ISBLANK(AI251),ISBLANK(AH251)),"",ROUND((AI251-AH251)*CN251,2))</f>
        <v/>
      </c>
      <c r="BI251" s="0" t="str">
        <f aca="false">IF(OR(ISBLANK(AI251),ISBLANK(AH251)),"",ROUND((AI251-AH251)*CN251-M251,3))</f>
        <v/>
      </c>
      <c r="BW251" s="0" t="str">
        <f aca="false">IF(OR(ISBLANK(AI251),ISBLANK(AH251)),"",ABS((AI251-AH251)*CN251-M251))</f>
        <v/>
      </c>
      <c r="CK251" s="0" t="str">
        <f aca="false">IF(OR(ISBLANK(AI251),ISBLANK(AH251)),"",((AI251-AH251)*CN251-M251)^2)</f>
        <v/>
      </c>
    </row>
    <row r="252" customFormat="false" ht="12.8" hidden="false" customHeight="false" outlineLevel="0" collapsed="false">
      <c r="AK252" s="0" t="str">
        <f aca="false">IF(OR(ISBLANK(O252),ISBLANK(N252)),"",ROUND((O252-N252)*CN252,2))</f>
        <v/>
      </c>
      <c r="AU252" s="0" t="str">
        <f aca="false">=IF(OR(ISBLANK(AI252),ISBLANK(AH252)),"",ROUND((AI252-AH252)*CN252,2))</f>
        <v/>
      </c>
      <c r="BI252" s="0" t="str">
        <f aca="false">IF(OR(ISBLANK(AI252),ISBLANK(AH252)),"",ROUND((AI252-AH252)*CN252-M252,3))</f>
        <v/>
      </c>
      <c r="BW252" s="0" t="str">
        <f aca="false">IF(OR(ISBLANK(AI252),ISBLANK(AH252)),"",ABS((AI252-AH252)*CN252-M252))</f>
        <v/>
      </c>
      <c r="CK252" s="0" t="str">
        <f aca="false">IF(OR(ISBLANK(AI252),ISBLANK(AH252)),"",((AI252-AH252)*CN252-M252)^2)</f>
        <v/>
      </c>
    </row>
    <row r="253" customFormat="false" ht="12.8" hidden="false" customHeight="false" outlineLevel="0" collapsed="false">
      <c r="AK253" s="0" t="str">
        <f aca="false">IF(OR(ISBLANK(O253),ISBLANK(N253)),"",ROUND((O253-N253)*CN253,2))</f>
        <v/>
      </c>
      <c r="AU253" s="0" t="str">
        <f aca="false">=IF(OR(ISBLANK(AI253),ISBLANK(AH253)),"",ROUND((AI253-AH253)*CN253,2))</f>
        <v/>
      </c>
      <c r="BI253" s="0" t="str">
        <f aca="false">IF(OR(ISBLANK(AI253),ISBLANK(AH253)),"",ROUND((AI253-AH253)*CN253-M253,3))</f>
        <v/>
      </c>
      <c r="BW253" s="0" t="str">
        <f aca="false">IF(OR(ISBLANK(AI253),ISBLANK(AH253)),"",ABS((AI253-AH253)*CN253-M253))</f>
        <v/>
      </c>
      <c r="CK253" s="0" t="str">
        <f aca="false">IF(OR(ISBLANK(AI253),ISBLANK(AH253)),"",((AI253-AH253)*CN253-M253)^2)</f>
        <v/>
      </c>
    </row>
    <row r="254" customFormat="false" ht="12.8" hidden="false" customHeight="false" outlineLevel="0" collapsed="false">
      <c r="AK254" s="0" t="str">
        <f aca="false">IF(OR(ISBLANK(O254),ISBLANK(N254)),"",ROUND((O254-N254)*CN254,2))</f>
        <v/>
      </c>
      <c r="AU254" s="0" t="str">
        <f aca="false">=IF(OR(ISBLANK(AI254),ISBLANK(AH254)),"",ROUND((AI254-AH254)*CN254,2))</f>
        <v/>
      </c>
      <c r="BI254" s="0" t="str">
        <f aca="false">IF(OR(ISBLANK(AI254),ISBLANK(AH254)),"",ROUND((AI254-AH254)*CN254-M254,3))</f>
        <v/>
      </c>
      <c r="BW254" s="0" t="str">
        <f aca="false">IF(OR(ISBLANK(AI254),ISBLANK(AH254)),"",ABS((AI254-AH254)*CN254-M254))</f>
        <v/>
      </c>
      <c r="CK254" s="0" t="str">
        <f aca="false">IF(OR(ISBLANK(AI254),ISBLANK(AH254)),"",((AI254-AH254)*CN254-M254)^2)</f>
        <v/>
      </c>
    </row>
    <row r="255" customFormat="false" ht="12.8" hidden="false" customHeight="false" outlineLevel="0" collapsed="false">
      <c r="AK255" s="0" t="str">
        <f aca="false">IF(OR(ISBLANK(O255),ISBLANK(N255)),"",ROUND((O255-N255)*CN255,2))</f>
        <v/>
      </c>
      <c r="AU255" s="0" t="str">
        <f aca="false">=IF(OR(ISBLANK(AI255),ISBLANK(AH255)),"",ROUND((AI255-AH255)*CN255,2))</f>
        <v/>
      </c>
      <c r="BI255" s="0" t="str">
        <f aca="false">IF(OR(ISBLANK(AI255),ISBLANK(AH255)),"",ROUND((AI255-AH255)*CN255-M255,3))</f>
        <v/>
      </c>
      <c r="BW255" s="0" t="str">
        <f aca="false">IF(OR(ISBLANK(AI255),ISBLANK(AH255)),"",ABS((AI255-AH255)*CN255-M255))</f>
        <v/>
      </c>
      <c r="CK255" s="0" t="str">
        <f aca="false">IF(OR(ISBLANK(AI255),ISBLANK(AH255)),"",((AI255-AH255)*CN255-M255)^2)</f>
        <v/>
      </c>
    </row>
    <row r="256" customFormat="false" ht="12.8" hidden="false" customHeight="false" outlineLevel="0" collapsed="false">
      <c r="AK256" s="0" t="str">
        <f aca="false">IF(OR(ISBLANK(O256),ISBLANK(N256)),"",ROUND((O256-N256)*CN256,2))</f>
        <v/>
      </c>
      <c r="AU256" s="0" t="str">
        <f aca="false">=IF(OR(ISBLANK(AI256),ISBLANK(AH256)),"",ROUND((AI256-AH256)*CN256,2))</f>
        <v/>
      </c>
      <c r="BI256" s="0" t="str">
        <f aca="false">IF(OR(ISBLANK(AI256),ISBLANK(AH256)),"",ROUND((AI256-AH256)*CN256-M256,3))</f>
        <v/>
      </c>
      <c r="BW256" s="0" t="str">
        <f aca="false">IF(OR(ISBLANK(AI256),ISBLANK(AH256)),"",ABS((AI256-AH256)*CN256-M256))</f>
        <v/>
      </c>
      <c r="CK256" s="0" t="str">
        <f aca="false">IF(OR(ISBLANK(AI256),ISBLANK(AH256)),"",((AI256-AH256)*CN256-M256)^2)</f>
        <v/>
      </c>
    </row>
    <row r="257" customFormat="false" ht="12.8" hidden="false" customHeight="false" outlineLevel="0" collapsed="false">
      <c r="AK257" s="0" t="str">
        <f aca="false">IF(OR(ISBLANK(O257),ISBLANK(N257)),"",ROUND((O257-N257)*CN257,2))</f>
        <v/>
      </c>
      <c r="AU257" s="0" t="str">
        <f aca="false">=IF(OR(ISBLANK(AI257),ISBLANK(AH257)),"",ROUND((AI257-AH257)*CN257,2))</f>
        <v/>
      </c>
      <c r="BI257" s="0" t="str">
        <f aca="false">IF(OR(ISBLANK(AI257),ISBLANK(AH257)),"",ROUND((AI257-AH257)*CN257-M257,3))</f>
        <v/>
      </c>
      <c r="BW257" s="0" t="str">
        <f aca="false">IF(OR(ISBLANK(AI257),ISBLANK(AH257)),"",ABS((AI257-AH257)*CN257-M257))</f>
        <v/>
      </c>
      <c r="CK257" s="0" t="str">
        <f aca="false">IF(OR(ISBLANK(AI257),ISBLANK(AH257)),"",((AI257-AH257)*CN257-M257)^2)</f>
        <v/>
      </c>
    </row>
    <row r="258" customFormat="false" ht="12.8" hidden="false" customHeight="false" outlineLevel="0" collapsed="false">
      <c r="AK258" s="0" t="str">
        <f aca="false">IF(OR(ISBLANK(O258),ISBLANK(N258)),"",ROUND((O258-N258)*CN258,2))</f>
        <v/>
      </c>
      <c r="AU258" s="0" t="str">
        <f aca="false">=IF(OR(ISBLANK(AI258),ISBLANK(AH258)),"",ROUND((AI258-AH258)*CN258,2))</f>
        <v/>
      </c>
      <c r="BI258" s="0" t="str">
        <f aca="false">IF(OR(ISBLANK(AI258),ISBLANK(AH258)),"",ROUND((AI258-AH258)*CN258-M258,3))</f>
        <v/>
      </c>
      <c r="BW258" s="0" t="str">
        <f aca="false">IF(OR(ISBLANK(AI258),ISBLANK(AH258)),"",ABS((AI258-AH258)*CN258-M258))</f>
        <v/>
      </c>
      <c r="CK258" s="0" t="str">
        <f aca="false">IF(OR(ISBLANK(AI258),ISBLANK(AH258)),"",((AI258-AH258)*CN258-M258)^2)</f>
        <v/>
      </c>
    </row>
    <row r="259" customFormat="false" ht="12.8" hidden="false" customHeight="false" outlineLevel="0" collapsed="false">
      <c r="AK259" s="0" t="str">
        <f aca="false">IF(OR(ISBLANK(O259),ISBLANK(N259)),"",ROUND((O259-N259)*CN259,2))</f>
        <v/>
      </c>
      <c r="AU259" s="0" t="str">
        <f aca="false">=IF(OR(ISBLANK(AI259),ISBLANK(AH259)),"",ROUND((AI259-AH259)*CN259,2))</f>
        <v/>
      </c>
      <c r="BI259" s="0" t="str">
        <f aca="false">IF(OR(ISBLANK(AI259),ISBLANK(AH259)),"",ROUND((AI259-AH259)*CN259-M259,3))</f>
        <v/>
      </c>
      <c r="BW259" s="0" t="str">
        <f aca="false">IF(OR(ISBLANK(AI259),ISBLANK(AH259)),"",ABS((AI259-AH259)*CN259-M259))</f>
        <v/>
      </c>
      <c r="CK259" s="0" t="str">
        <f aca="false">IF(OR(ISBLANK(AI259),ISBLANK(AH259)),"",((AI259-AH259)*CN259-M259)^2)</f>
        <v/>
      </c>
    </row>
    <row r="260" customFormat="false" ht="12.8" hidden="false" customHeight="false" outlineLevel="0" collapsed="false">
      <c r="AK260" s="0" t="str">
        <f aca="false">IF(OR(ISBLANK(O260),ISBLANK(N260)),"",ROUND((O260-N260)*CN260,2))</f>
        <v/>
      </c>
      <c r="AU260" s="0" t="str">
        <f aca="false">=IF(OR(ISBLANK(AI260),ISBLANK(AH260)),"",ROUND((AI260-AH260)*CN260,2))</f>
        <v/>
      </c>
      <c r="BI260" s="0" t="str">
        <f aca="false">IF(OR(ISBLANK(AI260),ISBLANK(AH260)),"",ROUND((AI260-AH260)*CN260-M260,3))</f>
        <v/>
      </c>
      <c r="BW260" s="0" t="str">
        <f aca="false">IF(OR(ISBLANK(AI260),ISBLANK(AH260)),"",ABS((AI260-AH260)*CN260-M260))</f>
        <v/>
      </c>
      <c r="CK260" s="0" t="str">
        <f aca="false">IF(OR(ISBLANK(AI260),ISBLANK(AH260)),"",((AI260-AH260)*CN260-M260)^2)</f>
        <v/>
      </c>
    </row>
    <row r="261" customFormat="false" ht="12.8" hidden="false" customHeight="false" outlineLevel="0" collapsed="false">
      <c r="AK261" s="0" t="str">
        <f aca="false">IF(OR(ISBLANK(O261),ISBLANK(N261)),"",ROUND((O261-N261)*CN261,2))</f>
        <v/>
      </c>
      <c r="AU261" s="0" t="str">
        <f aca="false">=IF(OR(ISBLANK(AI261),ISBLANK(AH261)),"",ROUND((AI261-AH261)*CN261,2))</f>
        <v/>
      </c>
      <c r="BI261" s="0" t="str">
        <f aca="false">IF(OR(ISBLANK(AI261),ISBLANK(AH261)),"",ROUND((AI261-AH261)*CN261-M261,3))</f>
        <v/>
      </c>
      <c r="BW261" s="0" t="str">
        <f aca="false">IF(OR(ISBLANK(AI261),ISBLANK(AH261)),"",ABS((AI261-AH261)*CN261-M261))</f>
        <v/>
      </c>
      <c r="CK261" s="0" t="str">
        <f aca="false">IF(OR(ISBLANK(AI261),ISBLANK(AH261)),"",((AI261-AH261)*CN261-M261)^2)</f>
        <v/>
      </c>
    </row>
    <row r="262" customFormat="false" ht="12.8" hidden="false" customHeight="false" outlineLevel="0" collapsed="false">
      <c r="AK262" s="0" t="str">
        <f aca="false">IF(OR(ISBLANK(O262),ISBLANK(N262)),"",ROUND((O262-N262)*CN262,2))</f>
        <v/>
      </c>
      <c r="AU262" s="0" t="str">
        <f aca="false">=IF(OR(ISBLANK(AI262),ISBLANK(AH262)),"",ROUND((AI262-AH262)*CN262,2))</f>
        <v/>
      </c>
      <c r="BI262" s="0" t="str">
        <f aca="false">IF(OR(ISBLANK(AI262),ISBLANK(AH262)),"",ROUND((AI262-AH262)*CN262-M262,3))</f>
        <v/>
      </c>
      <c r="BW262" s="0" t="str">
        <f aca="false">IF(OR(ISBLANK(AI262),ISBLANK(AH262)),"",ABS((AI262-AH262)*CN262-M262))</f>
        <v/>
      </c>
      <c r="CK262" s="0" t="str">
        <f aca="false">IF(OR(ISBLANK(AI262),ISBLANK(AH262)),"",((AI262-AH262)*CN262-M262)^2)</f>
        <v/>
      </c>
    </row>
    <row r="263" customFormat="false" ht="12.8" hidden="false" customHeight="false" outlineLevel="0" collapsed="false">
      <c r="AK263" s="0" t="str">
        <f aca="false">IF(OR(ISBLANK(O263),ISBLANK(N263)),"",ROUND((O263-N263)*CN263,2))</f>
        <v/>
      </c>
      <c r="AU263" s="0" t="str">
        <f aca="false">=IF(OR(ISBLANK(AI263),ISBLANK(AH263)),"",ROUND((AI263-AH263)*CN263,2))</f>
        <v/>
      </c>
      <c r="BI263" s="0" t="str">
        <f aca="false">IF(OR(ISBLANK(AI263),ISBLANK(AH263)),"",ROUND((AI263-AH263)*CN263-M263,3))</f>
        <v/>
      </c>
      <c r="BW263" s="0" t="str">
        <f aca="false">IF(OR(ISBLANK(AI263),ISBLANK(AH263)),"",ABS((AI263-AH263)*CN263-M263))</f>
        <v/>
      </c>
      <c r="CK263" s="0" t="str">
        <f aca="false">IF(OR(ISBLANK(AI263),ISBLANK(AH263)),"",((AI263-AH263)*CN263-M263)^2)</f>
        <v/>
      </c>
    </row>
    <row r="264" customFormat="false" ht="12.8" hidden="false" customHeight="false" outlineLevel="0" collapsed="false">
      <c r="AK264" s="0" t="str">
        <f aca="false">IF(OR(ISBLANK(O264),ISBLANK(N264)),"",ROUND((O264-N264)*CN264,2))</f>
        <v/>
      </c>
      <c r="AU264" s="0" t="str">
        <f aca="false">=IF(OR(ISBLANK(AI264),ISBLANK(AH264)),"",ROUND((AI264-AH264)*CN264,2))</f>
        <v/>
      </c>
      <c r="BI264" s="0" t="str">
        <f aca="false">IF(OR(ISBLANK(AI264),ISBLANK(AH264)),"",ROUND((AI264-AH264)*CN264-M264,3))</f>
        <v/>
      </c>
      <c r="BW264" s="0" t="str">
        <f aca="false">IF(OR(ISBLANK(AI264),ISBLANK(AH264)),"",ABS((AI264-AH264)*CN264-M264))</f>
        <v/>
      </c>
      <c r="CK264" s="0" t="str">
        <f aca="false">IF(OR(ISBLANK(AI264),ISBLANK(AH264)),"",((AI264-AH264)*CN264-M264)^2)</f>
        <v/>
      </c>
    </row>
    <row r="265" customFormat="false" ht="12.8" hidden="false" customHeight="false" outlineLevel="0" collapsed="false">
      <c r="AK265" s="0" t="str">
        <f aca="false">IF(OR(ISBLANK(O265),ISBLANK(N265)),"",ROUND((O265-N265)*CN265,2))</f>
        <v/>
      </c>
      <c r="AU265" s="0" t="str">
        <f aca="false">=IF(OR(ISBLANK(AI265),ISBLANK(AH265)),"",ROUND((AI265-AH265)*CN265,2))</f>
        <v/>
      </c>
      <c r="BI265" s="0" t="str">
        <f aca="false">IF(OR(ISBLANK(AI265),ISBLANK(AH265)),"",ROUND((AI265-AH265)*CN265-M265,3))</f>
        <v/>
      </c>
      <c r="BW265" s="0" t="str">
        <f aca="false">IF(OR(ISBLANK(AI265),ISBLANK(AH265)),"",ABS((AI265-AH265)*CN265-M265))</f>
        <v/>
      </c>
      <c r="CK265" s="0" t="str">
        <f aca="false">IF(OR(ISBLANK(AI265),ISBLANK(AH265)),"",((AI265-AH265)*CN265-M265)^2)</f>
        <v/>
      </c>
    </row>
    <row r="266" customFormat="false" ht="12.8" hidden="false" customHeight="false" outlineLevel="0" collapsed="false">
      <c r="AK266" s="0" t="str">
        <f aca="false">IF(OR(ISBLANK(O266),ISBLANK(N266)),"",ROUND((O266-N266)*CN266,2))</f>
        <v/>
      </c>
      <c r="AU266" s="0" t="str">
        <f aca="false">=IF(OR(ISBLANK(AI266),ISBLANK(AH266)),"",ROUND((AI266-AH266)*CN266,2))</f>
        <v/>
      </c>
      <c r="BI266" s="0" t="str">
        <f aca="false">IF(OR(ISBLANK(AI266),ISBLANK(AH266)),"",ROUND((AI266-AH266)*CN266-M266,3))</f>
        <v/>
      </c>
      <c r="BW266" s="0" t="str">
        <f aca="false">IF(OR(ISBLANK(AI266),ISBLANK(AH266)),"",ABS((AI266-AH266)*CN266-M266))</f>
        <v/>
      </c>
      <c r="CK266" s="0" t="str">
        <f aca="false">IF(OR(ISBLANK(AI266),ISBLANK(AH266)),"",((AI266-AH266)*CN266-M266)^2)</f>
        <v/>
      </c>
    </row>
    <row r="267" customFormat="false" ht="12.8" hidden="false" customHeight="false" outlineLevel="0" collapsed="false">
      <c r="AK267" s="0" t="str">
        <f aca="false">IF(OR(ISBLANK(O267),ISBLANK(N267)),"",ROUND((O267-N267)*CN267,2))</f>
        <v/>
      </c>
      <c r="AU267" s="0" t="str">
        <f aca="false">=IF(OR(ISBLANK(AI267),ISBLANK(AH267)),"",ROUND((AI267-AH267)*CN267,2))</f>
        <v/>
      </c>
      <c r="BI267" s="0" t="str">
        <f aca="false">IF(OR(ISBLANK(AI267),ISBLANK(AH267)),"",ROUND((AI267-AH267)*CN267-M267,3))</f>
        <v/>
      </c>
      <c r="BW267" s="0" t="str">
        <f aca="false">IF(OR(ISBLANK(AI267),ISBLANK(AH267)),"",ABS((AI267-AH267)*CN267-M267))</f>
        <v/>
      </c>
      <c r="CK267" s="0" t="str">
        <f aca="false">IF(OR(ISBLANK(AI267),ISBLANK(AH267)),"",((AI267-AH267)*CN267-M267)^2)</f>
        <v/>
      </c>
    </row>
    <row r="268" customFormat="false" ht="12.8" hidden="false" customHeight="false" outlineLevel="0" collapsed="false">
      <c r="AK268" s="0" t="str">
        <f aca="false">IF(OR(ISBLANK(O268),ISBLANK(N268)),"",ROUND((O268-N268)*CN268,2))</f>
        <v/>
      </c>
      <c r="AU268" s="0" t="str">
        <f aca="false">=IF(OR(ISBLANK(AI268),ISBLANK(AH268)),"",ROUND((AI268-AH268)*CN268,2))</f>
        <v/>
      </c>
      <c r="BI268" s="0" t="str">
        <f aca="false">IF(OR(ISBLANK(AI268),ISBLANK(AH268)),"",ROUND((AI268-AH268)*CN268-M268,3))</f>
        <v/>
      </c>
      <c r="BW268" s="0" t="str">
        <f aca="false">IF(OR(ISBLANK(AI268),ISBLANK(AH268)),"",ABS((AI268-AH268)*CN268-M268))</f>
        <v/>
      </c>
      <c r="CK268" s="0" t="str">
        <f aca="false">IF(OR(ISBLANK(AI268),ISBLANK(AH268)),"",((AI268-AH268)*CN268-M268)^2)</f>
        <v/>
      </c>
    </row>
    <row r="269" customFormat="false" ht="12.8" hidden="false" customHeight="false" outlineLevel="0" collapsed="false">
      <c r="AK269" s="0" t="str">
        <f aca="false">IF(OR(ISBLANK(O269),ISBLANK(N269)),"",ROUND((O269-N269)*CN269,2))</f>
        <v/>
      </c>
      <c r="AU269" s="0" t="str">
        <f aca="false">=IF(OR(ISBLANK(AI269),ISBLANK(AH269)),"",ROUND((AI269-AH269)*CN269,2))</f>
        <v/>
      </c>
      <c r="BI269" s="0" t="str">
        <f aca="false">IF(OR(ISBLANK(AI269),ISBLANK(AH269)),"",ROUND((AI269-AH269)*CN269-M269,3))</f>
        <v/>
      </c>
      <c r="BW269" s="0" t="str">
        <f aca="false">IF(OR(ISBLANK(AI269),ISBLANK(AH269)),"",ABS((AI269-AH269)*CN269-M269))</f>
        <v/>
      </c>
      <c r="CK269" s="0" t="str">
        <f aca="false">IF(OR(ISBLANK(AI269),ISBLANK(AH269)),"",((AI269-AH269)*CN269-M269)^2)</f>
        <v/>
      </c>
    </row>
    <row r="270" customFormat="false" ht="12.8" hidden="false" customHeight="false" outlineLevel="0" collapsed="false">
      <c r="AK270" s="0" t="str">
        <f aca="false">IF(OR(ISBLANK(O270),ISBLANK(N270)),"",ROUND((O270-N270)*CN270,2))</f>
        <v/>
      </c>
      <c r="AU270" s="0" t="str">
        <f aca="false">=IF(OR(ISBLANK(AI270),ISBLANK(AH270)),"",ROUND((AI270-AH270)*CN270,2))</f>
        <v/>
      </c>
      <c r="BI270" s="0" t="str">
        <f aca="false">IF(OR(ISBLANK(AI270),ISBLANK(AH270)),"",ROUND((AI270-AH270)*CN270-M270,3))</f>
        <v/>
      </c>
      <c r="BW270" s="0" t="str">
        <f aca="false">IF(OR(ISBLANK(AI270),ISBLANK(AH270)),"",ABS((AI270-AH270)*CN270-M270))</f>
        <v/>
      </c>
      <c r="CK270" s="0" t="str">
        <f aca="false">IF(OR(ISBLANK(AI270),ISBLANK(AH270)),"",((AI270-AH270)*CN270-M270)^2)</f>
        <v/>
      </c>
    </row>
    <row r="271" customFormat="false" ht="12.8" hidden="false" customHeight="false" outlineLevel="0" collapsed="false">
      <c r="AK271" s="0" t="str">
        <f aca="false">IF(OR(ISBLANK(O271),ISBLANK(N271)),"",ROUND((O271-N271)*CN271,2))</f>
        <v/>
      </c>
      <c r="AU271" s="0" t="str">
        <f aca="false">=IF(OR(ISBLANK(AI271),ISBLANK(AH271)),"",ROUND((AI271-AH271)*CN271,2))</f>
        <v/>
      </c>
      <c r="BI271" s="0" t="str">
        <f aca="false">IF(OR(ISBLANK(AI271),ISBLANK(AH271)),"",ROUND((AI271-AH271)*CN271-M271,3))</f>
        <v/>
      </c>
      <c r="BW271" s="0" t="str">
        <f aca="false">IF(OR(ISBLANK(AI271),ISBLANK(AH271)),"",ABS((AI271-AH271)*CN271-M271))</f>
        <v/>
      </c>
      <c r="CK271" s="0" t="str">
        <f aca="false">IF(OR(ISBLANK(AI271),ISBLANK(AH271)),"",((AI271-AH271)*CN271-M271)^2)</f>
        <v/>
      </c>
    </row>
    <row r="272" customFormat="false" ht="12.8" hidden="false" customHeight="false" outlineLevel="0" collapsed="false">
      <c r="AK272" s="0" t="str">
        <f aca="false">IF(OR(ISBLANK(O272),ISBLANK(N272)),"",ROUND((O272-N272)*CN272,2))</f>
        <v/>
      </c>
      <c r="AU272" s="0" t="str">
        <f aca="false">=IF(OR(ISBLANK(AI272),ISBLANK(AH272)),"",ROUND((AI272-AH272)*CN272,2))</f>
        <v/>
      </c>
      <c r="BI272" s="0" t="str">
        <f aca="false">IF(OR(ISBLANK(AI272),ISBLANK(AH272)),"",ROUND((AI272-AH272)*CN272-M272,3))</f>
        <v/>
      </c>
      <c r="BW272" s="0" t="str">
        <f aca="false">IF(OR(ISBLANK(AI272),ISBLANK(AH272)),"",ABS((AI272-AH272)*CN272-M272))</f>
        <v/>
      </c>
      <c r="CK272" s="0" t="str">
        <f aca="false">IF(OR(ISBLANK(AI272),ISBLANK(AH272)),"",((AI272-AH272)*CN272-M272)^2)</f>
        <v/>
      </c>
    </row>
    <row r="273" customFormat="false" ht="12.8" hidden="false" customHeight="false" outlineLevel="0" collapsed="false">
      <c r="AK273" s="0" t="str">
        <f aca="false">IF(OR(ISBLANK(O273),ISBLANK(N273)),"",ROUND((O273-N273)*CN273,2))</f>
        <v/>
      </c>
      <c r="AU273" s="0" t="str">
        <f aca="false">=IF(OR(ISBLANK(AI273),ISBLANK(AH273)),"",ROUND((AI273-AH273)*CN273,2))</f>
        <v/>
      </c>
      <c r="BI273" s="0" t="str">
        <f aca="false">IF(OR(ISBLANK(AI273),ISBLANK(AH273)),"",ROUND((AI273-AH273)*CN273-M273,3))</f>
        <v/>
      </c>
      <c r="BW273" s="0" t="str">
        <f aca="false">IF(OR(ISBLANK(AI273),ISBLANK(AH273)),"",ABS((AI273-AH273)*CN273-M273))</f>
        <v/>
      </c>
      <c r="CK273" s="0" t="str">
        <f aca="false">IF(OR(ISBLANK(AI273),ISBLANK(AH273)),"",((AI273-AH273)*CN273-M273)^2)</f>
        <v/>
      </c>
    </row>
    <row r="274" customFormat="false" ht="12.8" hidden="false" customHeight="false" outlineLevel="0" collapsed="false">
      <c r="AK274" s="0" t="str">
        <f aca="false">IF(OR(ISBLANK(O274),ISBLANK(N274)),"",ROUND((O274-N274)*CN274,2))</f>
        <v/>
      </c>
      <c r="AU274" s="0" t="str">
        <f aca="false">=IF(OR(ISBLANK(AI274),ISBLANK(AH274)),"",ROUND((AI274-AH274)*CN274,2))</f>
        <v/>
      </c>
      <c r="BI274" s="0" t="str">
        <f aca="false">IF(OR(ISBLANK(AI274),ISBLANK(AH274)),"",ROUND((AI274-AH274)*CN274-M274,3))</f>
        <v/>
      </c>
      <c r="BW274" s="0" t="str">
        <f aca="false">IF(OR(ISBLANK(AI274),ISBLANK(AH274)),"",ABS((AI274-AH274)*CN274-M274))</f>
        <v/>
      </c>
      <c r="CK274" s="0" t="str">
        <f aca="false">IF(OR(ISBLANK(AI274),ISBLANK(AH274)),"",((AI274-AH274)*CN274-M274)^2)</f>
        <v/>
      </c>
    </row>
    <row r="275" customFormat="false" ht="12.8" hidden="false" customHeight="false" outlineLevel="0" collapsed="false">
      <c r="AK275" s="0" t="str">
        <f aca="false">IF(OR(ISBLANK(O275),ISBLANK(N275)),"",ROUND((O275-N275)*CN275,2))</f>
        <v/>
      </c>
      <c r="AU275" s="0" t="str">
        <f aca="false">=IF(OR(ISBLANK(AI275),ISBLANK(AH275)),"",ROUND((AI275-AH275)*CN275,2))</f>
        <v/>
      </c>
      <c r="BI275" s="0" t="str">
        <f aca="false">IF(OR(ISBLANK(AI275),ISBLANK(AH275)),"",ROUND((AI275-AH275)*CN275-M275,3))</f>
        <v/>
      </c>
      <c r="BW275" s="0" t="str">
        <f aca="false">IF(OR(ISBLANK(AI275),ISBLANK(AH275)),"",ABS((AI275-AH275)*CN275-M275))</f>
        <v/>
      </c>
      <c r="CK275" s="0" t="str">
        <f aca="false">IF(OR(ISBLANK(AI275),ISBLANK(AH275)),"",((AI275-AH275)*CN275-M275)^2)</f>
        <v/>
      </c>
    </row>
    <row r="276" customFormat="false" ht="12.8" hidden="false" customHeight="false" outlineLevel="0" collapsed="false">
      <c r="AK276" s="0" t="str">
        <f aca="false">IF(OR(ISBLANK(O276),ISBLANK(N276)),"",ROUND((O276-N276)*CN276,2))</f>
        <v/>
      </c>
      <c r="AU276" s="0" t="str">
        <f aca="false">=IF(OR(ISBLANK(AI276),ISBLANK(AH276)),"",ROUND((AI276-AH276)*CN276,2))</f>
        <v/>
      </c>
      <c r="BI276" s="0" t="str">
        <f aca="false">IF(OR(ISBLANK(AI276),ISBLANK(AH276)),"",ROUND((AI276-AH276)*CN276-M276,3))</f>
        <v/>
      </c>
      <c r="BW276" s="0" t="str">
        <f aca="false">IF(OR(ISBLANK(AI276),ISBLANK(AH276)),"",ABS((AI276-AH276)*CN276-M276))</f>
        <v/>
      </c>
      <c r="CK276" s="0" t="str">
        <f aca="false">IF(OR(ISBLANK(AI276),ISBLANK(AH276)),"",((AI276-AH276)*CN276-M276)^2)</f>
        <v/>
      </c>
    </row>
    <row r="277" customFormat="false" ht="12.8" hidden="false" customHeight="false" outlineLevel="0" collapsed="false">
      <c r="AK277" s="0" t="str">
        <f aca="false">IF(OR(ISBLANK(O277),ISBLANK(N277)),"",ROUND((O277-N277)*CN277,2))</f>
        <v/>
      </c>
      <c r="AU277" s="0" t="str">
        <f aca="false">=IF(OR(ISBLANK(AI277),ISBLANK(AH277)),"",ROUND((AI277-AH277)*CN277,2))</f>
        <v/>
      </c>
      <c r="BI277" s="0" t="str">
        <f aca="false">IF(OR(ISBLANK(AI277),ISBLANK(AH277)),"",ROUND((AI277-AH277)*CN277-M277,3))</f>
        <v/>
      </c>
      <c r="BW277" s="0" t="str">
        <f aca="false">IF(OR(ISBLANK(AI277),ISBLANK(AH277)),"",ABS((AI277-AH277)*CN277-M277))</f>
        <v/>
      </c>
      <c r="CK277" s="0" t="str">
        <f aca="false">IF(OR(ISBLANK(AI277),ISBLANK(AH277)),"",((AI277-AH277)*CN277-M277)^2)</f>
        <v/>
      </c>
    </row>
    <row r="278" customFormat="false" ht="12.8" hidden="false" customHeight="false" outlineLevel="0" collapsed="false">
      <c r="AK278" s="0" t="str">
        <f aca="false">IF(OR(ISBLANK(O278),ISBLANK(N278)),"",ROUND((O278-N278)*CN278,2))</f>
        <v/>
      </c>
      <c r="AU278" s="0" t="str">
        <f aca="false">=IF(OR(ISBLANK(AI278),ISBLANK(AH278)),"",ROUND((AI278-AH278)*CN278,2))</f>
        <v/>
      </c>
      <c r="BI278" s="0" t="str">
        <f aca="false">IF(OR(ISBLANK(AI278),ISBLANK(AH278)),"",ROUND((AI278-AH278)*CN278-M278,3))</f>
        <v/>
      </c>
      <c r="BW278" s="0" t="str">
        <f aca="false">IF(OR(ISBLANK(AI278),ISBLANK(AH278)),"",ABS((AI278-AH278)*CN278-M278))</f>
        <v/>
      </c>
      <c r="CK278" s="0" t="str">
        <f aca="false">IF(OR(ISBLANK(AI278),ISBLANK(AH278)),"",((AI278-AH278)*CN278-M278)^2)</f>
        <v/>
      </c>
    </row>
    <row r="279" customFormat="false" ht="12.8" hidden="false" customHeight="false" outlineLevel="0" collapsed="false">
      <c r="AK279" s="0" t="str">
        <f aca="false">IF(OR(ISBLANK(O279),ISBLANK(N279)),"",ROUND((O279-N279)*CN279,2))</f>
        <v/>
      </c>
      <c r="AU279" s="0" t="str">
        <f aca="false">=IF(OR(ISBLANK(AI279),ISBLANK(AH279)),"",ROUND((AI279-AH279)*CN279,2))</f>
        <v/>
      </c>
      <c r="BI279" s="0" t="str">
        <f aca="false">IF(OR(ISBLANK(AI279),ISBLANK(AH279)),"",ROUND((AI279-AH279)*CN279-M279,3))</f>
        <v/>
      </c>
      <c r="BW279" s="0" t="str">
        <f aca="false">IF(OR(ISBLANK(AI279),ISBLANK(AH279)),"",ABS((AI279-AH279)*CN279-M279))</f>
        <v/>
      </c>
      <c r="CK279" s="0" t="str">
        <f aca="false">IF(OR(ISBLANK(AI279),ISBLANK(AH279)),"",((AI279-AH279)*CN279-M279)^2)</f>
        <v/>
      </c>
    </row>
    <row r="280" customFormat="false" ht="12.8" hidden="false" customHeight="false" outlineLevel="0" collapsed="false">
      <c r="AK280" s="0" t="str">
        <f aca="false">IF(OR(ISBLANK(O280),ISBLANK(N280)),"",ROUND((O280-N280)*CN280,2))</f>
        <v/>
      </c>
      <c r="AU280" s="0" t="str">
        <f aca="false">=IF(OR(ISBLANK(AI280),ISBLANK(AH280)),"",ROUND((AI280-AH280)*CN280,2))</f>
        <v/>
      </c>
      <c r="BI280" s="0" t="str">
        <f aca="false">IF(OR(ISBLANK(AI280),ISBLANK(AH280)),"",ROUND((AI280-AH280)*CN280-M280,3))</f>
        <v/>
      </c>
      <c r="BW280" s="0" t="str">
        <f aca="false">IF(OR(ISBLANK(AI280),ISBLANK(AH280)),"",ABS((AI280-AH280)*CN280-M280))</f>
        <v/>
      </c>
      <c r="CK280" s="0" t="str">
        <f aca="false">IF(OR(ISBLANK(AI280),ISBLANK(AH280)),"",((AI280-AH280)*CN280-M280)^2)</f>
        <v/>
      </c>
    </row>
    <row r="281" customFormat="false" ht="12.8" hidden="false" customHeight="false" outlineLevel="0" collapsed="false">
      <c r="AK281" s="0" t="str">
        <f aca="false">IF(OR(ISBLANK(O281),ISBLANK(N281)),"",ROUND((O281-N281)*CN281,2))</f>
        <v/>
      </c>
      <c r="AU281" s="0" t="str">
        <f aca="false">=IF(OR(ISBLANK(AI281),ISBLANK(AH281)),"",ROUND((AI281-AH281)*CN281,2))</f>
        <v/>
      </c>
      <c r="BI281" s="0" t="str">
        <f aca="false">IF(OR(ISBLANK(AI281),ISBLANK(AH281)),"",ROUND((AI281-AH281)*CN281-M281,3))</f>
        <v/>
      </c>
      <c r="BW281" s="0" t="str">
        <f aca="false">IF(OR(ISBLANK(AI281),ISBLANK(AH281)),"",ABS((AI281-AH281)*CN281-M281))</f>
        <v/>
      </c>
      <c r="CK281" s="0" t="str">
        <f aca="false">IF(OR(ISBLANK(AI281),ISBLANK(AH281)),"",((AI281-AH281)*CN281-M281)^2)</f>
        <v/>
      </c>
    </row>
    <row r="282" customFormat="false" ht="12.8" hidden="false" customHeight="false" outlineLevel="0" collapsed="false">
      <c r="AK282" s="0" t="str">
        <f aca="false">IF(OR(ISBLANK(O282),ISBLANK(N282)),"",ROUND((O282-N282)*CN282,2))</f>
        <v/>
      </c>
      <c r="AU282" s="0" t="str">
        <f aca="false">=IF(OR(ISBLANK(AI282),ISBLANK(AH282)),"",ROUND((AI282-AH282)*CN282,2))</f>
        <v/>
      </c>
      <c r="BI282" s="0" t="str">
        <f aca="false">IF(OR(ISBLANK(AI282),ISBLANK(AH282)),"",ROUND((AI282-AH282)*CN282-M282,3))</f>
        <v/>
      </c>
      <c r="BW282" s="0" t="str">
        <f aca="false">IF(OR(ISBLANK(AI282),ISBLANK(AH282)),"",ABS((AI282-AH282)*CN282-M282))</f>
        <v/>
      </c>
      <c r="CK282" s="0" t="str">
        <f aca="false">IF(OR(ISBLANK(AI282),ISBLANK(AH282)),"",((AI282-AH282)*CN282-M282)^2)</f>
        <v/>
      </c>
    </row>
    <row r="283" customFormat="false" ht="12.8" hidden="false" customHeight="false" outlineLevel="0" collapsed="false">
      <c r="AK283" s="0" t="str">
        <f aca="false">IF(OR(ISBLANK(O283),ISBLANK(N283)),"",ROUND((O283-N283)*CN283,2))</f>
        <v/>
      </c>
      <c r="AU283" s="0" t="str">
        <f aca="false">=IF(OR(ISBLANK(AI283),ISBLANK(AH283)),"",ROUND((AI283-AH283)*CN283,2))</f>
        <v/>
      </c>
      <c r="BI283" s="0" t="str">
        <f aca="false">IF(OR(ISBLANK(AI283),ISBLANK(AH283)),"",ROUND((AI283-AH283)*CN283-M283,3))</f>
        <v/>
      </c>
      <c r="BW283" s="0" t="str">
        <f aca="false">IF(OR(ISBLANK(AI283),ISBLANK(AH283)),"",ABS((AI283-AH283)*CN283-M283))</f>
        <v/>
      </c>
      <c r="CK283" s="0" t="str">
        <f aca="false">IF(OR(ISBLANK(AI283),ISBLANK(AH283)),"",((AI283-AH283)*CN283-M283)^2)</f>
        <v/>
      </c>
    </row>
    <row r="284" customFormat="false" ht="12.8" hidden="false" customHeight="false" outlineLevel="0" collapsed="false">
      <c r="AK284" s="0" t="str">
        <f aca="false">IF(OR(ISBLANK(O284),ISBLANK(N284)),"",ROUND((O284-N284)*CN284,2))</f>
        <v/>
      </c>
      <c r="AU284" s="0" t="str">
        <f aca="false">=IF(OR(ISBLANK(AI284),ISBLANK(AH284)),"",ROUND((AI284-AH284)*CN284,2))</f>
        <v/>
      </c>
      <c r="BI284" s="0" t="str">
        <f aca="false">IF(OR(ISBLANK(AI284),ISBLANK(AH284)),"",ROUND((AI284-AH284)*CN284-M284,3))</f>
        <v/>
      </c>
      <c r="BW284" s="0" t="str">
        <f aca="false">IF(OR(ISBLANK(AI284),ISBLANK(AH284)),"",ABS((AI284-AH284)*CN284-M284))</f>
        <v/>
      </c>
      <c r="CK284" s="0" t="str">
        <f aca="false">IF(OR(ISBLANK(AI284),ISBLANK(AH284)),"",((AI284-AH284)*CN284-M284)^2)</f>
        <v/>
      </c>
    </row>
    <row r="285" customFormat="false" ht="12.8" hidden="false" customHeight="false" outlineLevel="0" collapsed="false">
      <c r="AK285" s="0" t="str">
        <f aca="false">IF(OR(ISBLANK(O285),ISBLANK(N285)),"",ROUND((O285-N285)*CN285,2))</f>
        <v/>
      </c>
      <c r="AU285" s="0" t="str">
        <f aca="false">=IF(OR(ISBLANK(AI285),ISBLANK(AH285)),"",ROUND((AI285-AH285)*CN285,2))</f>
        <v/>
      </c>
      <c r="BI285" s="0" t="str">
        <f aca="false">IF(OR(ISBLANK(AI285),ISBLANK(AH285)),"",ROUND((AI285-AH285)*CN285-M285,3))</f>
        <v/>
      </c>
      <c r="BW285" s="0" t="str">
        <f aca="false">IF(OR(ISBLANK(AI285),ISBLANK(AH285)),"",ABS((AI285-AH285)*CN285-M285))</f>
        <v/>
      </c>
      <c r="CK285" s="0" t="str">
        <f aca="false">IF(OR(ISBLANK(AI285),ISBLANK(AH285)),"",((AI285-AH285)*CN285-M285)^2)</f>
        <v/>
      </c>
    </row>
    <row r="286" customFormat="false" ht="12.8" hidden="false" customHeight="false" outlineLevel="0" collapsed="false">
      <c r="AK286" s="0" t="str">
        <f aca="false">IF(OR(ISBLANK(O286),ISBLANK(N286)),"",ROUND((O286-N286)*CN286,2))</f>
        <v/>
      </c>
      <c r="AU286" s="0" t="str">
        <f aca="false">=IF(OR(ISBLANK(AI286),ISBLANK(AH286)),"",ROUND((AI286-AH286)*CN286,2))</f>
        <v/>
      </c>
      <c r="BI286" s="0" t="str">
        <f aca="false">IF(OR(ISBLANK(AI286),ISBLANK(AH286)),"",ROUND((AI286-AH286)*CN286-M286,3))</f>
        <v/>
      </c>
      <c r="BW286" s="0" t="str">
        <f aca="false">IF(OR(ISBLANK(AI286),ISBLANK(AH286)),"",ABS((AI286-AH286)*CN286-M286))</f>
        <v/>
      </c>
      <c r="CK286" s="0" t="str">
        <f aca="false">IF(OR(ISBLANK(AI286),ISBLANK(AH286)),"",((AI286-AH286)*CN286-M286)^2)</f>
        <v/>
      </c>
    </row>
    <row r="287" customFormat="false" ht="12.8" hidden="false" customHeight="false" outlineLevel="0" collapsed="false">
      <c r="AK287" s="0" t="str">
        <f aca="false">IF(OR(ISBLANK(O287),ISBLANK(N287)),"",ROUND((O287-N287)*CN287,2))</f>
        <v/>
      </c>
      <c r="AU287" s="0" t="str">
        <f aca="false">=IF(OR(ISBLANK(AI287),ISBLANK(AH287)),"",ROUND((AI287-AH287)*CN287,2))</f>
        <v/>
      </c>
      <c r="BI287" s="0" t="str">
        <f aca="false">IF(OR(ISBLANK(AI287),ISBLANK(AH287)),"",ROUND((AI287-AH287)*CN287-M287,3))</f>
        <v/>
      </c>
      <c r="BW287" s="0" t="str">
        <f aca="false">IF(OR(ISBLANK(AI287),ISBLANK(AH287)),"",ABS((AI287-AH287)*CN287-M287))</f>
        <v/>
      </c>
      <c r="CK287" s="0" t="str">
        <f aca="false">IF(OR(ISBLANK(AI287),ISBLANK(AH287)),"",((AI287-AH287)*CN287-M287)^2)</f>
        <v/>
      </c>
    </row>
    <row r="288" customFormat="false" ht="12.8" hidden="false" customHeight="false" outlineLevel="0" collapsed="false">
      <c r="AK288" s="0" t="str">
        <f aca="false">IF(OR(ISBLANK(O288),ISBLANK(N288)),"",ROUND((O288-N288)*CN288,2))</f>
        <v/>
      </c>
      <c r="AU288" s="0" t="str">
        <f aca="false">=IF(OR(ISBLANK(AI288),ISBLANK(AH288)),"",ROUND((AI288-AH288)*CN288,2))</f>
        <v/>
      </c>
      <c r="BI288" s="0" t="str">
        <f aca="false">IF(OR(ISBLANK(AI288),ISBLANK(AH288)),"",ROUND((AI288-AH288)*CN288-M288,3))</f>
        <v/>
      </c>
      <c r="BW288" s="0" t="str">
        <f aca="false">IF(OR(ISBLANK(AI288),ISBLANK(AH288)),"",ABS((AI288-AH288)*CN288-M288))</f>
        <v/>
      </c>
      <c r="CK288" s="0" t="str">
        <f aca="false">IF(OR(ISBLANK(AI288),ISBLANK(AH288)),"",((AI288-AH288)*CN288-M288)^2)</f>
        <v/>
      </c>
    </row>
    <row r="289" customFormat="false" ht="12.8" hidden="false" customHeight="false" outlineLevel="0" collapsed="false">
      <c r="AK289" s="0" t="str">
        <f aca="false">IF(OR(ISBLANK(O289),ISBLANK(N289)),"",ROUND((O289-N289)*CN289,2))</f>
        <v/>
      </c>
      <c r="AU289" s="0" t="str">
        <f aca="false">=IF(OR(ISBLANK(AI289),ISBLANK(AH289)),"",ROUND((AI289-AH289)*CN289,2))</f>
        <v/>
      </c>
      <c r="BI289" s="0" t="str">
        <f aca="false">IF(OR(ISBLANK(AI289),ISBLANK(AH289)),"",ROUND((AI289-AH289)*CN289-M289,3))</f>
        <v/>
      </c>
      <c r="BW289" s="0" t="str">
        <f aca="false">IF(OR(ISBLANK(AI289),ISBLANK(AH289)),"",ABS((AI289-AH289)*CN289-M289))</f>
        <v/>
      </c>
      <c r="CK289" s="0" t="str">
        <f aca="false">IF(OR(ISBLANK(AI289),ISBLANK(AH289)),"",((AI289-AH289)*CN289-M289)^2)</f>
        <v/>
      </c>
    </row>
    <row r="290" customFormat="false" ht="12.8" hidden="false" customHeight="false" outlineLevel="0" collapsed="false">
      <c r="AK290" s="0" t="str">
        <f aca="false">IF(OR(ISBLANK(O290),ISBLANK(N290)),"",ROUND((O290-N290)*CN290,2))</f>
        <v/>
      </c>
      <c r="AU290" s="0" t="str">
        <f aca="false">=IF(OR(ISBLANK(AI290),ISBLANK(AH290)),"",ROUND((AI290-AH290)*CN290,2))</f>
        <v/>
      </c>
      <c r="BI290" s="0" t="str">
        <f aca="false">IF(OR(ISBLANK(AI290),ISBLANK(AH290)),"",ROUND((AI290-AH290)*CN290-M290,3))</f>
        <v/>
      </c>
      <c r="BW290" s="0" t="str">
        <f aca="false">IF(OR(ISBLANK(AI290),ISBLANK(AH290)),"",ABS((AI290-AH290)*CN290-M290))</f>
        <v/>
      </c>
      <c r="CK290" s="0" t="str">
        <f aca="false">IF(OR(ISBLANK(AI290),ISBLANK(AH290)),"",((AI290-AH290)*CN290-M290)^2)</f>
        <v/>
      </c>
    </row>
    <row r="291" customFormat="false" ht="12.8" hidden="false" customHeight="false" outlineLevel="0" collapsed="false">
      <c r="AK291" s="0" t="str">
        <f aca="false">IF(OR(ISBLANK(O291),ISBLANK(N291)),"",ROUND((O291-N291)*CN291,2))</f>
        <v/>
      </c>
      <c r="AU291" s="0" t="str">
        <f aca="false">=IF(OR(ISBLANK(AI291),ISBLANK(AH291)),"",ROUND((AI291-AH291)*CN291,2))</f>
        <v/>
      </c>
      <c r="BI291" s="0" t="str">
        <f aca="false">IF(OR(ISBLANK(AI291),ISBLANK(AH291)),"",ROUND((AI291-AH291)*CN291-M291,3))</f>
        <v/>
      </c>
      <c r="BW291" s="0" t="str">
        <f aca="false">IF(OR(ISBLANK(AI291),ISBLANK(AH291)),"",ABS((AI291-AH291)*CN291-M291))</f>
        <v/>
      </c>
      <c r="CK291" s="0" t="str">
        <f aca="false">IF(OR(ISBLANK(AI291),ISBLANK(AH291)),"",((AI291-AH291)*CN291-M291)^2)</f>
        <v/>
      </c>
    </row>
    <row r="292" customFormat="false" ht="12.8" hidden="false" customHeight="false" outlineLevel="0" collapsed="false">
      <c r="AK292" s="0" t="str">
        <f aca="false">IF(OR(ISBLANK(O292),ISBLANK(N292)),"",ROUND((O292-N292)*CN292,2))</f>
        <v/>
      </c>
      <c r="AU292" s="0" t="str">
        <f aca="false">=IF(OR(ISBLANK(AI292),ISBLANK(AH292)),"",ROUND((AI292-AH292)*CN292,2))</f>
        <v/>
      </c>
      <c r="BI292" s="0" t="str">
        <f aca="false">IF(OR(ISBLANK(AI292),ISBLANK(AH292)),"",ROUND((AI292-AH292)*CN292-M292,3))</f>
        <v/>
      </c>
      <c r="BW292" s="0" t="str">
        <f aca="false">IF(OR(ISBLANK(AI292),ISBLANK(AH292)),"",ABS((AI292-AH292)*CN292-M292))</f>
        <v/>
      </c>
      <c r="CK292" s="0" t="str">
        <f aca="false">IF(OR(ISBLANK(AI292),ISBLANK(AH292)),"",((AI292-AH292)*CN292-M292)^2)</f>
        <v/>
      </c>
    </row>
    <row r="293" customFormat="false" ht="12.8" hidden="false" customHeight="false" outlineLevel="0" collapsed="false">
      <c r="AK293" s="0" t="str">
        <f aca="false">IF(OR(ISBLANK(O293),ISBLANK(N293)),"",ROUND((O293-N293)*CN293,2))</f>
        <v/>
      </c>
      <c r="AU293" s="0" t="str">
        <f aca="false">=IF(OR(ISBLANK(AI293),ISBLANK(AH293)),"",ROUND((AI293-AH293)*CN293,2))</f>
        <v/>
      </c>
      <c r="BI293" s="0" t="str">
        <f aca="false">IF(OR(ISBLANK(AI293),ISBLANK(AH293)),"",ROUND((AI293-AH293)*CN293-M293,3))</f>
        <v/>
      </c>
      <c r="BW293" s="0" t="str">
        <f aca="false">IF(OR(ISBLANK(AI293),ISBLANK(AH293)),"",ABS((AI293-AH293)*CN293-M293))</f>
        <v/>
      </c>
      <c r="CK293" s="0" t="str">
        <f aca="false">IF(OR(ISBLANK(AI293),ISBLANK(AH293)),"",((AI293-AH293)*CN293-M293)^2)</f>
        <v/>
      </c>
    </row>
    <row r="294" customFormat="false" ht="12.8" hidden="false" customHeight="false" outlineLevel="0" collapsed="false">
      <c r="AK294" s="0" t="str">
        <f aca="false">IF(OR(ISBLANK(O294),ISBLANK(N294)),"",ROUND((O294-N294)*CN294,2))</f>
        <v/>
      </c>
      <c r="AU294" s="0" t="str">
        <f aca="false">=IF(OR(ISBLANK(AI294),ISBLANK(AH294)),"",ROUND((AI294-AH294)*CN294,2))</f>
        <v/>
      </c>
      <c r="BI294" s="0" t="str">
        <f aca="false">IF(OR(ISBLANK(AI294),ISBLANK(AH294)),"",ROUND((AI294-AH294)*CN294-M294,3))</f>
        <v/>
      </c>
      <c r="BW294" s="0" t="str">
        <f aca="false">IF(OR(ISBLANK(AI294),ISBLANK(AH294)),"",ABS((AI294-AH294)*CN294-M294))</f>
        <v/>
      </c>
      <c r="CK294" s="0" t="str">
        <f aca="false">IF(OR(ISBLANK(AI294),ISBLANK(AH294)),"",((AI294-AH294)*CN294-M294)^2)</f>
        <v/>
      </c>
    </row>
    <row r="295" customFormat="false" ht="12.8" hidden="false" customHeight="false" outlineLevel="0" collapsed="false">
      <c r="AK295" s="0" t="str">
        <f aca="false">IF(OR(ISBLANK(O295),ISBLANK(N295)),"",ROUND((O295-N295)*CN295,2))</f>
        <v/>
      </c>
      <c r="AU295" s="0" t="str">
        <f aca="false">=IF(OR(ISBLANK(AI295),ISBLANK(AH295)),"",ROUND((AI295-AH295)*CN295,2))</f>
        <v/>
      </c>
      <c r="BI295" s="0" t="str">
        <f aca="false">IF(OR(ISBLANK(AI295),ISBLANK(AH295)),"",ROUND((AI295-AH295)*CN295-M295,3))</f>
        <v/>
      </c>
      <c r="BW295" s="0" t="str">
        <f aca="false">IF(OR(ISBLANK(AI295),ISBLANK(AH295)),"",ABS((AI295-AH295)*CN295-M295))</f>
        <v/>
      </c>
      <c r="CK295" s="0" t="str">
        <f aca="false">IF(OR(ISBLANK(AI295),ISBLANK(AH295)),"",((AI295-AH295)*CN295-M295)^2)</f>
        <v/>
      </c>
    </row>
    <row r="296" customFormat="false" ht="12.8" hidden="false" customHeight="false" outlineLevel="0" collapsed="false">
      <c r="AK296" s="0" t="str">
        <f aca="false">IF(OR(ISBLANK(O296),ISBLANK(N296)),"",ROUND((O296-N296)*CN296,2))</f>
        <v/>
      </c>
      <c r="AU296" s="0" t="str">
        <f aca="false">=IF(OR(ISBLANK(AI296),ISBLANK(AH296)),"",ROUND((AI296-AH296)*CN296,2))</f>
        <v/>
      </c>
      <c r="BI296" s="0" t="str">
        <f aca="false">IF(OR(ISBLANK(AI296),ISBLANK(AH296)),"",ROUND((AI296-AH296)*CN296-M296,3))</f>
        <v/>
      </c>
      <c r="BW296" s="0" t="str">
        <f aca="false">IF(OR(ISBLANK(AI296),ISBLANK(AH296)),"",ABS((AI296-AH296)*CN296-M296))</f>
        <v/>
      </c>
      <c r="CK296" s="0" t="str">
        <f aca="false">IF(OR(ISBLANK(AI296),ISBLANK(AH296)),"",((AI296-AH296)*CN296-M296)^2)</f>
        <v/>
      </c>
    </row>
    <row r="297" customFormat="false" ht="12.8" hidden="false" customHeight="false" outlineLevel="0" collapsed="false">
      <c r="AK297" s="0" t="str">
        <f aca="false">IF(OR(ISBLANK(O297),ISBLANK(N297)),"",ROUND((O297-N297)*CN297,2))</f>
        <v/>
      </c>
      <c r="AU297" s="0" t="str">
        <f aca="false">=IF(OR(ISBLANK(AI297),ISBLANK(AH297)),"",ROUND((AI297-AH297)*CN297,2))</f>
        <v/>
      </c>
      <c r="BI297" s="0" t="str">
        <f aca="false">IF(OR(ISBLANK(AI297),ISBLANK(AH297)),"",ROUND((AI297-AH297)*CN297-M297,3))</f>
        <v/>
      </c>
      <c r="BW297" s="0" t="str">
        <f aca="false">IF(OR(ISBLANK(AI297),ISBLANK(AH297)),"",ABS((AI297-AH297)*CN297-M297))</f>
        <v/>
      </c>
      <c r="CK297" s="0" t="str">
        <f aca="false">IF(OR(ISBLANK(AI297),ISBLANK(AH297)),"",((AI297-AH297)*CN297-M297)^2)</f>
        <v/>
      </c>
    </row>
    <row r="298" customFormat="false" ht="12.8" hidden="false" customHeight="false" outlineLevel="0" collapsed="false">
      <c r="AK298" s="0" t="str">
        <f aca="false">IF(OR(ISBLANK(O298),ISBLANK(N298)),"",ROUND((O298-N298)*CN298,2))</f>
        <v/>
      </c>
      <c r="AU298" s="0" t="str">
        <f aca="false">=IF(OR(ISBLANK(AI298),ISBLANK(AH298)),"",ROUND((AI298-AH298)*CN298,2))</f>
        <v/>
      </c>
      <c r="BI298" s="0" t="str">
        <f aca="false">IF(OR(ISBLANK(AI298),ISBLANK(AH298)),"",ROUND((AI298-AH298)*CN298-M298,3))</f>
        <v/>
      </c>
      <c r="BW298" s="0" t="str">
        <f aca="false">IF(OR(ISBLANK(AI298),ISBLANK(AH298)),"",ABS((AI298-AH298)*CN298-M298))</f>
        <v/>
      </c>
      <c r="CK298" s="0" t="str">
        <f aca="false">IF(OR(ISBLANK(AI298),ISBLANK(AH298)),"",((AI298-AH298)*CN298-M298)^2)</f>
        <v/>
      </c>
    </row>
    <row r="299" customFormat="false" ht="12.8" hidden="false" customHeight="false" outlineLevel="0" collapsed="false">
      <c r="AK299" s="0" t="str">
        <f aca="false">IF(OR(ISBLANK(O299),ISBLANK(N299)),"",ROUND((O299-N299)*CN299,2))</f>
        <v/>
      </c>
      <c r="AU299" s="0" t="str">
        <f aca="false">=IF(OR(ISBLANK(AI299),ISBLANK(AH299)),"",ROUND((AI299-AH299)*CN299,2))</f>
        <v/>
      </c>
      <c r="BI299" s="0" t="str">
        <f aca="false">IF(OR(ISBLANK(AI299),ISBLANK(AH299)),"",ROUND((AI299-AH299)*CN299-M299,3))</f>
        <v/>
      </c>
      <c r="BW299" s="0" t="str">
        <f aca="false">IF(OR(ISBLANK(AI299),ISBLANK(AH299)),"",ABS((AI299-AH299)*CN299-M299))</f>
        <v/>
      </c>
      <c r="CK299" s="0" t="str">
        <f aca="false">IF(OR(ISBLANK(AI299),ISBLANK(AH299)),"",((AI299-AH299)*CN299-M299)^2)</f>
        <v/>
      </c>
    </row>
    <row r="300" customFormat="false" ht="12.8" hidden="false" customHeight="false" outlineLevel="0" collapsed="false">
      <c r="AK300" s="0" t="str">
        <f aca="false">IF(OR(ISBLANK(O300),ISBLANK(N300)),"",ROUND((O300-N300)*CN300,2))</f>
        <v/>
      </c>
      <c r="AU300" s="0" t="str">
        <f aca="false">=IF(OR(ISBLANK(AI300),ISBLANK(AH300)),"",ROUND((AI300-AH300)*CN300,2))</f>
        <v/>
      </c>
      <c r="BI300" s="0" t="str">
        <f aca="false">IF(OR(ISBLANK(AI300),ISBLANK(AH300)),"",ROUND((AI300-AH300)*CN300-M300,3))</f>
        <v/>
      </c>
      <c r="BW300" s="0" t="str">
        <f aca="false">IF(OR(ISBLANK(AI300),ISBLANK(AH300)),"",ABS((AI300-AH300)*CN300-M300))</f>
        <v/>
      </c>
      <c r="CK300" s="0" t="str">
        <f aca="false">IF(OR(ISBLANK(AI300),ISBLANK(AH300)),"",((AI300-AH300)*CN300-M300)^2)</f>
        <v/>
      </c>
    </row>
    <row r="301" customFormat="false" ht="12.8" hidden="false" customHeight="false" outlineLevel="0" collapsed="false">
      <c r="AK301" s="0" t="str">
        <f aca="false">IF(OR(ISBLANK(O301),ISBLANK(N301)),"",ROUND((O301-N301)*CN301,2))</f>
        <v/>
      </c>
      <c r="AU301" s="0" t="str">
        <f aca="false">=IF(OR(ISBLANK(AI301),ISBLANK(AH301)),"",ROUND((AI301-AH301)*CN301,2))</f>
        <v/>
      </c>
      <c r="BI301" s="0" t="str">
        <f aca="false">IF(OR(ISBLANK(AI301),ISBLANK(AH301)),"",ROUND((AI301-AH301)*CN301-M301,3))</f>
        <v/>
      </c>
      <c r="BW301" s="0" t="str">
        <f aca="false">IF(OR(ISBLANK(AI301),ISBLANK(AH301)),"",ABS((AI301-AH301)*CN301-M301))</f>
        <v/>
      </c>
      <c r="CK301" s="0" t="str">
        <f aca="false">IF(OR(ISBLANK(AI301),ISBLANK(AH301)),"",((AI301-AH301)*CN301-M301)^2)</f>
        <v/>
      </c>
    </row>
    <row r="302" customFormat="false" ht="12.8" hidden="false" customHeight="false" outlineLevel="0" collapsed="false">
      <c r="AK302" s="0" t="str">
        <f aca="false">IF(OR(ISBLANK(O302),ISBLANK(N302)),"",ROUND((O302-N302)*CN302,2))</f>
        <v/>
      </c>
      <c r="AU302" s="0" t="str">
        <f aca="false">=IF(OR(ISBLANK(AI302),ISBLANK(AH302)),"",ROUND((AI302-AH302)*CN302,2))</f>
        <v/>
      </c>
      <c r="BI302" s="0" t="str">
        <f aca="false">IF(OR(ISBLANK(AI302),ISBLANK(AH302)),"",ROUND((AI302-AH302)*CN302-M302,3))</f>
        <v/>
      </c>
      <c r="BW302" s="0" t="str">
        <f aca="false">IF(OR(ISBLANK(AI302),ISBLANK(AH302)),"",ABS((AI302-AH302)*CN302-M302))</f>
        <v/>
      </c>
      <c r="CK302" s="0" t="str">
        <f aca="false">IF(OR(ISBLANK(AI302),ISBLANK(AH302)),"",((AI302-AH302)*CN302-M302)^2)</f>
        <v/>
      </c>
    </row>
    <row r="303" customFormat="false" ht="12.8" hidden="false" customHeight="false" outlineLevel="0" collapsed="false">
      <c r="AK303" s="0" t="str">
        <f aca="false">IF(OR(ISBLANK(O303),ISBLANK(N303)),"",ROUND((O303-N303)*CN303,2))</f>
        <v/>
      </c>
      <c r="AU303" s="0" t="str">
        <f aca="false">=IF(OR(ISBLANK(AI303),ISBLANK(AH303)),"",ROUND((AI303-AH303)*CN303,2))</f>
        <v/>
      </c>
      <c r="BI303" s="0" t="str">
        <f aca="false">IF(OR(ISBLANK(AI303),ISBLANK(AH303)),"",ROUND((AI303-AH303)*CN303-M303,3))</f>
        <v/>
      </c>
      <c r="BW303" s="0" t="str">
        <f aca="false">IF(OR(ISBLANK(AI303),ISBLANK(AH303)),"",ABS((AI303-AH303)*CN303-M303))</f>
        <v/>
      </c>
      <c r="CK303" s="0" t="str">
        <f aca="false">IF(OR(ISBLANK(AI303),ISBLANK(AH303)),"",((AI303-AH303)*CN303-M303)^2)</f>
        <v/>
      </c>
    </row>
    <row r="304" customFormat="false" ht="12.8" hidden="false" customHeight="false" outlineLevel="0" collapsed="false">
      <c r="AK304" s="0" t="str">
        <f aca="false">IF(OR(ISBLANK(O304),ISBLANK(N304)),"",ROUND((O304-N304)*CN304,2))</f>
        <v/>
      </c>
      <c r="AU304" s="0" t="str">
        <f aca="false">=IF(OR(ISBLANK(AI304),ISBLANK(AH304)),"",ROUND((AI304-AH304)*CN304,2))</f>
        <v/>
      </c>
      <c r="BI304" s="0" t="str">
        <f aca="false">IF(OR(ISBLANK(AI304),ISBLANK(AH304)),"",ROUND((AI304-AH304)*CN304-M304,3))</f>
        <v/>
      </c>
      <c r="BW304" s="0" t="str">
        <f aca="false">IF(OR(ISBLANK(AI304),ISBLANK(AH304)),"",ABS((AI304-AH304)*CN304-M304))</f>
        <v/>
      </c>
      <c r="CK304" s="0" t="str">
        <f aca="false">IF(OR(ISBLANK(AI304),ISBLANK(AH304)),"",((AI304-AH304)*CN304-M304)^2)</f>
        <v/>
      </c>
    </row>
    <row r="305" customFormat="false" ht="12.8" hidden="false" customHeight="false" outlineLevel="0" collapsed="false">
      <c r="AK305" s="0" t="str">
        <f aca="false">IF(OR(ISBLANK(O305),ISBLANK(N305)),"",ROUND((O305-N305)*CN305,2))</f>
        <v/>
      </c>
      <c r="AU305" s="0" t="str">
        <f aca="false">=IF(OR(ISBLANK(AI305),ISBLANK(AH305)),"",ROUND((AI305-AH305)*CN305,2))</f>
        <v/>
      </c>
      <c r="BI305" s="0" t="str">
        <f aca="false">IF(OR(ISBLANK(AI305),ISBLANK(AH305)),"",ROUND((AI305-AH305)*CN305-M305,3))</f>
        <v/>
      </c>
      <c r="BW305" s="0" t="str">
        <f aca="false">IF(OR(ISBLANK(AI305),ISBLANK(AH305)),"",ABS((AI305-AH305)*CN305-M305))</f>
        <v/>
      </c>
      <c r="CK305" s="0" t="str">
        <f aca="false">IF(OR(ISBLANK(AI305),ISBLANK(AH305)),"",((AI305-AH305)*CN305-M305)^2)</f>
        <v/>
      </c>
    </row>
    <row r="306" customFormat="false" ht="12.8" hidden="false" customHeight="false" outlineLevel="0" collapsed="false">
      <c r="AK306" s="0" t="str">
        <f aca="false">IF(OR(ISBLANK(O306),ISBLANK(N306)),"",ROUND((O306-N306)*CN306,2))</f>
        <v/>
      </c>
      <c r="AU306" s="0" t="str">
        <f aca="false">=IF(OR(ISBLANK(AI306),ISBLANK(AH306)),"",ROUND((AI306-AH306)*CN306,2))</f>
        <v/>
      </c>
      <c r="BI306" s="0" t="str">
        <f aca="false">IF(OR(ISBLANK(AI306),ISBLANK(AH306)),"",ROUND((AI306-AH306)*CN306-M306,3))</f>
        <v/>
      </c>
      <c r="BW306" s="0" t="str">
        <f aca="false">IF(OR(ISBLANK(AI306),ISBLANK(AH306)),"",ABS((AI306-AH306)*CN306-M306))</f>
        <v/>
      </c>
      <c r="CK306" s="0" t="str">
        <f aca="false">IF(OR(ISBLANK(AI306),ISBLANK(AH306)),"",((AI306-AH306)*CN306-M306)^2)</f>
        <v/>
      </c>
    </row>
    <row r="307" customFormat="false" ht="12.8" hidden="false" customHeight="false" outlineLevel="0" collapsed="false">
      <c r="AK307" s="0" t="str">
        <f aca="false">IF(OR(ISBLANK(O307),ISBLANK(N307)),"",ROUND((O307-N307)*CN307,2))</f>
        <v/>
      </c>
      <c r="AU307" s="0" t="str">
        <f aca="false">=IF(OR(ISBLANK(AI307),ISBLANK(AH307)),"",ROUND((AI307-AH307)*CN307,2))</f>
        <v/>
      </c>
      <c r="BI307" s="0" t="str">
        <f aca="false">IF(OR(ISBLANK(AI307),ISBLANK(AH307)),"",ROUND((AI307-AH307)*CN307-M307,3))</f>
        <v/>
      </c>
      <c r="BW307" s="0" t="str">
        <f aca="false">IF(OR(ISBLANK(AI307),ISBLANK(AH307)),"",ABS((AI307-AH307)*CN307-M307))</f>
        <v/>
      </c>
      <c r="CK307" s="0" t="str">
        <f aca="false">IF(OR(ISBLANK(AI307),ISBLANK(AH307)),"",((AI307-AH307)*CN307-M307)^2)</f>
        <v/>
      </c>
    </row>
    <row r="308" customFormat="false" ht="12.8" hidden="false" customHeight="false" outlineLevel="0" collapsed="false">
      <c r="AK308" s="0" t="str">
        <f aca="false">IF(OR(ISBLANK(O308),ISBLANK(N308)),"",ROUND((O308-N308)*CN308,2))</f>
        <v/>
      </c>
      <c r="AU308" s="0" t="str">
        <f aca="false">=IF(OR(ISBLANK(AI308),ISBLANK(AH308)),"",ROUND((AI308-AH308)*CN308,2))</f>
        <v/>
      </c>
      <c r="BI308" s="0" t="str">
        <f aca="false">IF(OR(ISBLANK(AI308),ISBLANK(AH308)),"",ROUND((AI308-AH308)*CN308-M308,3))</f>
        <v/>
      </c>
      <c r="BW308" s="0" t="str">
        <f aca="false">IF(OR(ISBLANK(AI308),ISBLANK(AH308)),"",ABS((AI308-AH308)*CN308-M308))</f>
        <v/>
      </c>
      <c r="CK308" s="0" t="str">
        <f aca="false">IF(OR(ISBLANK(AI308),ISBLANK(AH308)),"",((AI308-AH308)*CN308-M308)^2)</f>
        <v/>
      </c>
    </row>
    <row r="309" customFormat="false" ht="12.8" hidden="false" customHeight="false" outlineLevel="0" collapsed="false">
      <c r="AK309" s="0" t="str">
        <f aca="false">IF(OR(ISBLANK(O309),ISBLANK(N309)),"",ROUND((O309-N309)*CN309,2))</f>
        <v/>
      </c>
      <c r="AU309" s="0" t="str">
        <f aca="false">=IF(OR(ISBLANK(AI309),ISBLANK(AH309)),"",ROUND((AI309-AH309)*CN309,2))</f>
        <v/>
      </c>
      <c r="BI309" s="0" t="str">
        <f aca="false">IF(OR(ISBLANK(AI309),ISBLANK(AH309)),"",ROUND((AI309-AH309)*CN309-M309,3))</f>
        <v/>
      </c>
      <c r="BW309" s="0" t="str">
        <f aca="false">IF(OR(ISBLANK(AI309),ISBLANK(AH309)),"",ABS((AI309-AH309)*CN309-M309))</f>
        <v/>
      </c>
      <c r="CK309" s="0" t="str">
        <f aca="false">IF(OR(ISBLANK(AI309),ISBLANK(AH309)),"",((AI309-AH309)*CN309-M309)^2)</f>
        <v/>
      </c>
    </row>
    <row r="310" customFormat="false" ht="12.8" hidden="false" customHeight="false" outlineLevel="0" collapsed="false">
      <c r="AK310" s="0" t="str">
        <f aca="false">IF(OR(ISBLANK(O310),ISBLANK(N310)),"",ROUND((O310-N310)*CN310,2))</f>
        <v/>
      </c>
      <c r="AU310" s="0" t="str">
        <f aca="false">=IF(OR(ISBLANK(AI310),ISBLANK(AH310)),"",ROUND((AI310-AH310)*CN310,2))</f>
        <v/>
      </c>
      <c r="BI310" s="0" t="str">
        <f aca="false">IF(OR(ISBLANK(AI310),ISBLANK(AH310)),"",ROUND((AI310-AH310)*CN310-M310,3))</f>
        <v/>
      </c>
      <c r="BW310" s="0" t="str">
        <f aca="false">IF(OR(ISBLANK(AI310),ISBLANK(AH310)),"",ABS((AI310-AH310)*CN310-M310))</f>
        <v/>
      </c>
      <c r="CK310" s="0" t="str">
        <f aca="false">IF(OR(ISBLANK(AI310),ISBLANK(AH310)),"",((AI310-AH310)*CN310-M310)^2)</f>
        <v/>
      </c>
    </row>
    <row r="311" customFormat="false" ht="12.8" hidden="false" customHeight="false" outlineLevel="0" collapsed="false">
      <c r="AK311" s="0" t="str">
        <f aca="false">IF(OR(ISBLANK(O311),ISBLANK(N311)),"",ROUND((O311-N311)*CN311,2))</f>
        <v/>
      </c>
      <c r="AU311" s="0" t="str">
        <f aca="false">=IF(OR(ISBLANK(AI311),ISBLANK(AH311)),"",ROUND((AI311-AH311)*CN311,2))</f>
        <v/>
      </c>
      <c r="BI311" s="0" t="str">
        <f aca="false">IF(OR(ISBLANK(AI311),ISBLANK(AH311)),"",ROUND((AI311-AH311)*CN311-M311,3))</f>
        <v/>
      </c>
      <c r="BW311" s="0" t="str">
        <f aca="false">IF(OR(ISBLANK(AI311),ISBLANK(AH311)),"",ABS((AI311-AH311)*CN311-M311))</f>
        <v/>
      </c>
      <c r="CK311" s="0" t="str">
        <f aca="false">IF(OR(ISBLANK(AI311),ISBLANK(AH311)),"",((AI311-AH311)*CN311-M311)^2)</f>
        <v/>
      </c>
    </row>
    <row r="312" customFormat="false" ht="12.8" hidden="false" customHeight="false" outlineLevel="0" collapsed="false">
      <c r="AK312" s="0" t="str">
        <f aca="false">IF(OR(ISBLANK(O312),ISBLANK(N312)),"",ROUND((O312-N312)*CN312,2))</f>
        <v/>
      </c>
      <c r="AU312" s="0" t="str">
        <f aca="false">=IF(OR(ISBLANK(AI312),ISBLANK(AH312)),"",ROUND((AI312-AH312)*CN312,2))</f>
        <v/>
      </c>
      <c r="BI312" s="0" t="str">
        <f aca="false">IF(OR(ISBLANK(AI312),ISBLANK(AH312)),"",ROUND((AI312-AH312)*CN312-M312,3))</f>
        <v/>
      </c>
      <c r="BW312" s="0" t="str">
        <f aca="false">IF(OR(ISBLANK(AI312),ISBLANK(AH312)),"",ABS((AI312-AH312)*CN312-M312))</f>
        <v/>
      </c>
      <c r="CK312" s="0" t="str">
        <f aca="false">IF(OR(ISBLANK(AI312),ISBLANK(AH312)),"",((AI312-AH312)*CN312-M312)^2)</f>
        <v/>
      </c>
    </row>
    <row r="313" customFormat="false" ht="12.8" hidden="false" customHeight="false" outlineLevel="0" collapsed="false">
      <c r="AK313" s="0" t="str">
        <f aca="false">IF(OR(ISBLANK(O313),ISBLANK(N313)),"",ROUND((O313-N313)*CN313,2))</f>
        <v/>
      </c>
      <c r="AU313" s="0" t="str">
        <f aca="false">=IF(OR(ISBLANK(AI313),ISBLANK(AH313)),"",ROUND((AI313-AH313)*CN313,2))</f>
        <v/>
      </c>
      <c r="BI313" s="0" t="str">
        <f aca="false">IF(OR(ISBLANK(AI313),ISBLANK(AH313)),"",ROUND((AI313-AH313)*CN313-M313,3))</f>
        <v/>
      </c>
      <c r="BW313" s="0" t="str">
        <f aca="false">IF(OR(ISBLANK(AI313),ISBLANK(AH313)),"",ABS((AI313-AH313)*CN313-M313))</f>
        <v/>
      </c>
      <c r="CK313" s="0" t="str">
        <f aca="false">IF(OR(ISBLANK(AI313),ISBLANK(AH313)),"",((AI313-AH313)*CN313-M313)^2)</f>
        <v/>
      </c>
    </row>
    <row r="314" customFormat="false" ht="12.8" hidden="false" customHeight="false" outlineLevel="0" collapsed="false">
      <c r="AK314" s="0" t="str">
        <f aca="false">IF(OR(ISBLANK(O314),ISBLANK(N314)),"",ROUND((O314-N314)*CN314,2))</f>
        <v/>
      </c>
      <c r="AU314" s="0" t="str">
        <f aca="false">=IF(OR(ISBLANK(AI314),ISBLANK(AH314)),"",ROUND((AI314-AH314)*CN314,2))</f>
        <v/>
      </c>
      <c r="BI314" s="0" t="str">
        <f aca="false">IF(OR(ISBLANK(AI314),ISBLANK(AH314)),"",ROUND((AI314-AH314)*CN314-M314,3))</f>
        <v/>
      </c>
      <c r="BW314" s="0" t="str">
        <f aca="false">IF(OR(ISBLANK(AI314),ISBLANK(AH314)),"",ABS((AI314-AH314)*CN314-M314))</f>
        <v/>
      </c>
      <c r="CK314" s="0" t="str">
        <f aca="false">IF(OR(ISBLANK(AI314),ISBLANK(AH314)),"",((AI314-AH314)*CN314-M314)^2)</f>
        <v/>
      </c>
    </row>
    <row r="315" customFormat="false" ht="12.8" hidden="false" customHeight="false" outlineLevel="0" collapsed="false">
      <c r="AK315" s="0" t="str">
        <f aca="false">IF(OR(ISBLANK(O315),ISBLANK(N315)),"",ROUND((O315-N315)*CN315,2))</f>
        <v/>
      </c>
      <c r="AU315" s="0" t="str">
        <f aca="false">=IF(OR(ISBLANK(AI315),ISBLANK(AH315)),"",ROUND((AI315-AH315)*CN315,2))</f>
        <v/>
      </c>
      <c r="BI315" s="0" t="str">
        <f aca="false">IF(OR(ISBLANK(AI315),ISBLANK(AH315)),"",ROUND((AI315-AH315)*CN315-M315,3))</f>
        <v/>
      </c>
      <c r="BW315" s="0" t="str">
        <f aca="false">IF(OR(ISBLANK(AI315),ISBLANK(AH315)),"",ABS((AI315-AH315)*CN315-M315))</f>
        <v/>
      </c>
      <c r="CK315" s="0" t="str">
        <f aca="false">IF(OR(ISBLANK(AI315),ISBLANK(AH315)),"",((AI315-AH315)*CN315-M315)^2)</f>
        <v/>
      </c>
    </row>
    <row r="316" customFormat="false" ht="12.8" hidden="false" customHeight="false" outlineLevel="0" collapsed="false">
      <c r="AK316" s="0" t="str">
        <f aca="false">IF(OR(ISBLANK(O316),ISBLANK(N316)),"",ROUND((O316-N316)*CN316,2))</f>
        <v/>
      </c>
      <c r="AU316" s="0" t="str">
        <f aca="false">=IF(OR(ISBLANK(AI316),ISBLANK(AH316)),"",ROUND((AI316-AH316)*CN316,2))</f>
        <v/>
      </c>
      <c r="BI316" s="0" t="str">
        <f aca="false">IF(OR(ISBLANK(AI316),ISBLANK(AH316)),"",ROUND((AI316-AH316)*CN316-M316,3))</f>
        <v/>
      </c>
      <c r="BW316" s="0" t="str">
        <f aca="false">IF(OR(ISBLANK(AI316),ISBLANK(AH316)),"",ABS((AI316-AH316)*CN316-M316))</f>
        <v/>
      </c>
      <c r="CK316" s="0" t="str">
        <f aca="false">IF(OR(ISBLANK(AI316),ISBLANK(AH316)),"",((AI316-AH316)*CN316-M316)^2)</f>
        <v/>
      </c>
    </row>
    <row r="317" customFormat="false" ht="12.8" hidden="false" customHeight="false" outlineLevel="0" collapsed="false">
      <c r="AK317" s="0" t="str">
        <f aca="false">IF(OR(ISBLANK(O317),ISBLANK(N317)),"",ROUND((O317-N317)*CN317,2))</f>
        <v/>
      </c>
      <c r="AU317" s="0" t="str">
        <f aca="false">=IF(OR(ISBLANK(AI317),ISBLANK(AH317)),"",ROUND((AI317-AH317)*CN317,2))</f>
        <v/>
      </c>
      <c r="BI317" s="0" t="str">
        <f aca="false">IF(OR(ISBLANK(AI317),ISBLANK(AH317)),"",ROUND((AI317-AH317)*CN317-M317,3))</f>
        <v/>
      </c>
      <c r="BW317" s="0" t="str">
        <f aca="false">IF(OR(ISBLANK(AI317),ISBLANK(AH317)),"",ABS((AI317-AH317)*CN317-M317))</f>
        <v/>
      </c>
      <c r="CK317" s="0" t="str">
        <f aca="false">IF(OR(ISBLANK(AI317),ISBLANK(AH317)),"",((AI317-AH317)*CN317-M317)^2)</f>
        <v/>
      </c>
    </row>
    <row r="318" customFormat="false" ht="12.8" hidden="false" customHeight="false" outlineLevel="0" collapsed="false">
      <c r="AK318" s="0" t="str">
        <f aca="false">IF(OR(ISBLANK(O318),ISBLANK(N318)),"",ROUND((O318-N318)*CN318,2))</f>
        <v/>
      </c>
      <c r="AU318" s="0" t="str">
        <f aca="false">=IF(OR(ISBLANK(AI318),ISBLANK(AH318)),"",ROUND((AI318-AH318)*CN318,2))</f>
        <v/>
      </c>
      <c r="BI318" s="0" t="str">
        <f aca="false">IF(OR(ISBLANK(AI318),ISBLANK(AH318)),"",ROUND((AI318-AH318)*CN318-M318,3))</f>
        <v/>
      </c>
      <c r="BW318" s="0" t="str">
        <f aca="false">IF(OR(ISBLANK(AI318),ISBLANK(AH318)),"",ABS((AI318-AH318)*CN318-M318))</f>
        <v/>
      </c>
      <c r="CK318" s="0" t="str">
        <f aca="false">IF(OR(ISBLANK(AI318),ISBLANK(AH318)),"",((AI318-AH318)*CN318-M318)^2)</f>
        <v/>
      </c>
    </row>
    <row r="319" customFormat="false" ht="12.8" hidden="false" customHeight="false" outlineLevel="0" collapsed="false">
      <c r="AK319" s="0" t="str">
        <f aca="false">IF(OR(ISBLANK(O319),ISBLANK(N319)),"",ROUND((O319-N319)*CN319,2))</f>
        <v/>
      </c>
      <c r="AU319" s="0" t="str">
        <f aca="false">=IF(OR(ISBLANK(AI319),ISBLANK(AH319)),"",ROUND((AI319-AH319)*CN319,2))</f>
        <v/>
      </c>
      <c r="BI319" s="0" t="str">
        <f aca="false">IF(OR(ISBLANK(AI319),ISBLANK(AH319)),"",ROUND((AI319-AH319)*CN319-M319,3))</f>
        <v/>
      </c>
      <c r="BW319" s="0" t="str">
        <f aca="false">IF(OR(ISBLANK(AI319),ISBLANK(AH319)),"",ABS((AI319-AH319)*CN319-M319))</f>
        <v/>
      </c>
      <c r="CK319" s="0" t="str">
        <f aca="false">IF(OR(ISBLANK(AI319),ISBLANK(AH319)),"",((AI319-AH319)*CN319-M319)^2)</f>
        <v/>
      </c>
    </row>
    <row r="320" customFormat="false" ht="12.8" hidden="false" customHeight="false" outlineLevel="0" collapsed="false">
      <c r="AK320" s="0" t="str">
        <f aca="false">IF(OR(ISBLANK(O320),ISBLANK(N320)),"",ROUND((O320-N320)*CN320,2))</f>
        <v/>
      </c>
      <c r="AU320" s="0" t="str">
        <f aca="false">=IF(OR(ISBLANK(AI320),ISBLANK(AH320)),"",ROUND((AI320-AH320)*CN320,2))</f>
        <v/>
      </c>
      <c r="BI320" s="0" t="str">
        <f aca="false">IF(OR(ISBLANK(AI320),ISBLANK(AH320)),"",ROUND((AI320-AH320)*CN320-M320,3))</f>
        <v/>
      </c>
      <c r="BW320" s="0" t="str">
        <f aca="false">IF(OR(ISBLANK(AI320),ISBLANK(AH320)),"",ABS((AI320-AH320)*CN320-M320))</f>
        <v/>
      </c>
      <c r="CK320" s="0" t="str">
        <f aca="false">IF(OR(ISBLANK(AI320),ISBLANK(AH320)),"",((AI320-AH320)*CN320-M320)^2)</f>
        <v/>
      </c>
    </row>
    <row r="321" customFormat="false" ht="12.8" hidden="false" customHeight="false" outlineLevel="0" collapsed="false">
      <c r="AK321" s="0" t="str">
        <f aca="false">IF(OR(ISBLANK(O321),ISBLANK(N321)),"",ROUND((O321-N321)*CN321,2))</f>
        <v/>
      </c>
      <c r="AU321" s="0" t="str">
        <f aca="false">=IF(OR(ISBLANK(AI321),ISBLANK(AH321)),"",ROUND((AI321-AH321)*CN321,2))</f>
        <v/>
      </c>
      <c r="BI321" s="0" t="str">
        <f aca="false">IF(OR(ISBLANK(AI321),ISBLANK(AH321)),"",ROUND((AI321-AH321)*CN321-M321,3))</f>
        <v/>
      </c>
      <c r="BW321" s="0" t="str">
        <f aca="false">IF(OR(ISBLANK(AI321),ISBLANK(AH321)),"",ABS((AI321-AH321)*CN321-M321))</f>
        <v/>
      </c>
      <c r="CK321" s="0" t="str">
        <f aca="false">IF(OR(ISBLANK(AI321),ISBLANK(AH321)),"",((AI321-AH321)*CN321-M321)^2)</f>
        <v/>
      </c>
    </row>
    <row r="322" customFormat="false" ht="12.8" hidden="false" customHeight="false" outlineLevel="0" collapsed="false">
      <c r="AK322" s="0" t="str">
        <f aca="false">IF(OR(ISBLANK(O322),ISBLANK(N322)),"",ROUND((O322-N322)*CN322,2))</f>
        <v/>
      </c>
      <c r="AU322" s="0" t="str">
        <f aca="false">=IF(OR(ISBLANK(AI322),ISBLANK(AH322)),"",ROUND((AI322-AH322)*CN322,2))</f>
        <v/>
      </c>
      <c r="BI322" s="0" t="str">
        <f aca="false">IF(OR(ISBLANK(AI322),ISBLANK(AH322)),"",ROUND((AI322-AH322)*CN322-M322,3))</f>
        <v/>
      </c>
      <c r="BW322" s="0" t="str">
        <f aca="false">IF(OR(ISBLANK(AI322),ISBLANK(AH322)),"",ABS((AI322-AH322)*CN322-M322))</f>
        <v/>
      </c>
      <c r="CK322" s="0" t="str">
        <f aca="false">IF(OR(ISBLANK(AI322),ISBLANK(AH322)),"",((AI322-AH322)*CN322-M322)^2)</f>
        <v/>
      </c>
    </row>
    <row r="323" customFormat="false" ht="12.8" hidden="false" customHeight="false" outlineLevel="0" collapsed="false">
      <c r="AK323" s="0" t="str">
        <f aca="false">IF(OR(ISBLANK(O323),ISBLANK(N323)),"",ROUND((O323-N323)*CN323,2))</f>
        <v/>
      </c>
      <c r="AU323" s="0" t="str">
        <f aca="false">=IF(OR(ISBLANK(AI323),ISBLANK(AH323)),"",ROUND((AI323-AH323)*CN323,2))</f>
        <v/>
      </c>
      <c r="BI323" s="0" t="str">
        <f aca="false">IF(OR(ISBLANK(AI323),ISBLANK(AH323)),"",ROUND((AI323-AH323)*CN323-M323,3))</f>
        <v/>
      </c>
      <c r="BW323" s="0" t="str">
        <f aca="false">IF(OR(ISBLANK(AI323),ISBLANK(AH323)),"",ABS((AI323-AH323)*CN323-M323))</f>
        <v/>
      </c>
      <c r="CK323" s="0" t="str">
        <f aca="false">IF(OR(ISBLANK(AI323),ISBLANK(AH323)),"",((AI323-AH323)*CN323-M323)^2)</f>
        <v/>
      </c>
    </row>
    <row r="324" customFormat="false" ht="12.8" hidden="false" customHeight="false" outlineLevel="0" collapsed="false">
      <c r="AK324" s="0" t="str">
        <f aca="false">IF(OR(ISBLANK(O324),ISBLANK(N324)),"",ROUND((O324-N324)*CN324,2))</f>
        <v/>
      </c>
      <c r="AU324" s="0" t="str">
        <f aca="false">=IF(OR(ISBLANK(AI324),ISBLANK(AH324)),"",ROUND((AI324-AH324)*CN324,2))</f>
        <v/>
      </c>
      <c r="BI324" s="0" t="str">
        <f aca="false">IF(OR(ISBLANK(AI324),ISBLANK(AH324)),"",ROUND((AI324-AH324)*CN324-M324,3))</f>
        <v/>
      </c>
      <c r="BW324" s="0" t="str">
        <f aca="false">IF(OR(ISBLANK(AI324),ISBLANK(AH324)),"",ABS((AI324-AH324)*CN324-M324))</f>
        <v/>
      </c>
      <c r="CK324" s="0" t="str">
        <f aca="false">IF(OR(ISBLANK(AI324),ISBLANK(AH324)),"",((AI324-AH324)*CN324-M324)^2)</f>
        <v/>
      </c>
    </row>
    <row r="325" customFormat="false" ht="12.8" hidden="false" customHeight="false" outlineLevel="0" collapsed="false">
      <c r="AK325" s="0" t="str">
        <f aca="false">IF(OR(ISBLANK(O325),ISBLANK(N325)),"",ROUND((O325-N325)*CN325,2))</f>
        <v/>
      </c>
      <c r="AU325" s="0" t="str">
        <f aca="false">=IF(OR(ISBLANK(AI325),ISBLANK(AH325)),"",ROUND((AI325-AH325)*CN325,2))</f>
        <v/>
      </c>
      <c r="BI325" s="0" t="str">
        <f aca="false">IF(OR(ISBLANK(AI325),ISBLANK(AH325)),"",ROUND((AI325-AH325)*CN325-M325,3))</f>
        <v/>
      </c>
      <c r="BW325" s="0" t="str">
        <f aca="false">IF(OR(ISBLANK(AI325),ISBLANK(AH325)),"",ABS((AI325-AH325)*CN325-M325))</f>
        <v/>
      </c>
      <c r="CK325" s="0" t="str">
        <f aca="false">IF(OR(ISBLANK(AI325),ISBLANK(AH325)),"",((AI325-AH325)*CN325-M325)^2)</f>
        <v/>
      </c>
    </row>
    <row r="326" customFormat="false" ht="12.8" hidden="false" customHeight="false" outlineLevel="0" collapsed="false">
      <c r="AK326" s="0" t="str">
        <f aca="false">IF(OR(ISBLANK(O326),ISBLANK(N326)),"",ROUND((O326-N326)*CN326,2))</f>
        <v/>
      </c>
      <c r="AU326" s="0" t="str">
        <f aca="false">=IF(OR(ISBLANK(AI326),ISBLANK(AH326)),"",ROUND((AI326-AH326)*CN326,2))</f>
        <v/>
      </c>
      <c r="BI326" s="0" t="str">
        <f aca="false">IF(OR(ISBLANK(AI326),ISBLANK(AH326)),"",ROUND((AI326-AH326)*CN326-M326,3))</f>
        <v/>
      </c>
      <c r="BW326" s="0" t="str">
        <f aca="false">IF(OR(ISBLANK(AI326),ISBLANK(AH326)),"",ABS((AI326-AH326)*CN326-M326))</f>
        <v/>
      </c>
      <c r="CK326" s="0" t="str">
        <f aca="false">IF(OR(ISBLANK(AI326),ISBLANK(AH326)),"",((AI326-AH326)*CN326-M326)^2)</f>
        <v/>
      </c>
    </row>
    <row r="327" customFormat="false" ht="12.8" hidden="false" customHeight="false" outlineLevel="0" collapsed="false">
      <c r="AK327" s="0" t="str">
        <f aca="false">IF(OR(ISBLANK(O327),ISBLANK(N327)),"",ROUND((O327-N327)*CN327,2))</f>
        <v/>
      </c>
      <c r="AU327" s="0" t="str">
        <f aca="false">=IF(OR(ISBLANK(AI327),ISBLANK(AH327)),"",ROUND((AI327-AH327)*CN327,2))</f>
        <v/>
      </c>
      <c r="BI327" s="0" t="str">
        <f aca="false">IF(OR(ISBLANK(AI327),ISBLANK(AH327)),"",ROUND((AI327-AH327)*CN327-M327,3))</f>
        <v/>
      </c>
      <c r="BW327" s="0" t="str">
        <f aca="false">IF(OR(ISBLANK(AI327),ISBLANK(AH327)),"",ABS((AI327-AH327)*CN327-M327))</f>
        <v/>
      </c>
      <c r="CK327" s="0" t="str">
        <f aca="false">IF(OR(ISBLANK(AI327),ISBLANK(AH327)),"",((AI327-AH327)*CN327-M327)^2)</f>
        <v/>
      </c>
    </row>
    <row r="328" customFormat="false" ht="12.8" hidden="false" customHeight="false" outlineLevel="0" collapsed="false">
      <c r="AK328" s="0" t="str">
        <f aca="false">IF(OR(ISBLANK(O328),ISBLANK(N328)),"",ROUND((O328-N328)*CN328,2))</f>
        <v/>
      </c>
      <c r="AU328" s="0" t="str">
        <f aca="false">=IF(OR(ISBLANK(AI328),ISBLANK(AH328)),"",ROUND((AI328-AH328)*CN328,2))</f>
        <v/>
      </c>
      <c r="BI328" s="0" t="str">
        <f aca="false">IF(OR(ISBLANK(AI328),ISBLANK(AH328)),"",ROUND((AI328-AH328)*CN328-M328,3))</f>
        <v/>
      </c>
      <c r="BW328" s="0" t="str">
        <f aca="false">IF(OR(ISBLANK(AI328),ISBLANK(AH328)),"",ABS((AI328-AH328)*CN328-M328))</f>
        <v/>
      </c>
      <c r="CK328" s="0" t="str">
        <f aca="false">IF(OR(ISBLANK(AI328),ISBLANK(AH328)),"",((AI328-AH328)*CN328-M328)^2)</f>
        <v/>
      </c>
    </row>
    <row r="329" customFormat="false" ht="12.8" hidden="false" customHeight="false" outlineLevel="0" collapsed="false">
      <c r="AK329" s="0" t="str">
        <f aca="false">IF(OR(ISBLANK(O329),ISBLANK(N329)),"",ROUND((O329-N329)*CN329,2))</f>
        <v/>
      </c>
      <c r="AU329" s="0" t="str">
        <f aca="false">=IF(OR(ISBLANK(AI329),ISBLANK(AH329)),"",ROUND((AI329-AH329)*CN329,2))</f>
        <v/>
      </c>
      <c r="BI329" s="0" t="str">
        <f aca="false">IF(OR(ISBLANK(AI329),ISBLANK(AH329)),"",ROUND((AI329-AH329)*CN329-M329,3))</f>
        <v/>
      </c>
      <c r="BW329" s="0" t="str">
        <f aca="false">IF(OR(ISBLANK(AI329),ISBLANK(AH329)),"",ABS((AI329-AH329)*CN329-M329))</f>
        <v/>
      </c>
      <c r="CK329" s="0" t="str">
        <f aca="false">IF(OR(ISBLANK(AI329),ISBLANK(AH329)),"",((AI329-AH329)*CN329-M329)^2)</f>
        <v/>
      </c>
    </row>
    <row r="330" customFormat="false" ht="12.8" hidden="false" customHeight="false" outlineLevel="0" collapsed="false">
      <c r="AK330" s="0" t="str">
        <f aca="false">IF(OR(ISBLANK(O330),ISBLANK(N330)),"",ROUND((O330-N330)*CN330,2))</f>
        <v/>
      </c>
      <c r="AU330" s="0" t="str">
        <f aca="false">=IF(OR(ISBLANK(AI330),ISBLANK(AH330)),"",ROUND((AI330-AH330)*CN330,2))</f>
        <v/>
      </c>
      <c r="BI330" s="0" t="str">
        <f aca="false">IF(OR(ISBLANK(AI330),ISBLANK(AH330)),"",ROUND((AI330-AH330)*CN330-M330,3))</f>
        <v/>
      </c>
      <c r="BW330" s="0" t="str">
        <f aca="false">IF(OR(ISBLANK(AI330),ISBLANK(AH330)),"",ABS((AI330-AH330)*CN330-M330))</f>
        <v/>
      </c>
      <c r="CK330" s="0" t="str">
        <f aca="false">IF(OR(ISBLANK(AI330),ISBLANK(AH330)),"",((AI330-AH330)*CN330-M330)^2)</f>
        <v/>
      </c>
    </row>
    <row r="331" customFormat="false" ht="12.8" hidden="false" customHeight="false" outlineLevel="0" collapsed="false">
      <c r="AK331" s="0" t="str">
        <f aca="false">IF(OR(ISBLANK(O331),ISBLANK(N331)),"",ROUND((O331-N331)*CN331,2))</f>
        <v/>
      </c>
      <c r="AU331" s="0" t="str">
        <f aca="false">=IF(OR(ISBLANK(AI331),ISBLANK(AH331)),"",ROUND((AI331-AH331)*CN331,2))</f>
        <v/>
      </c>
      <c r="BI331" s="0" t="str">
        <f aca="false">IF(OR(ISBLANK(AI331),ISBLANK(AH331)),"",ROUND((AI331-AH331)*CN331-M331,3))</f>
        <v/>
      </c>
      <c r="BW331" s="0" t="str">
        <f aca="false">IF(OR(ISBLANK(AI331),ISBLANK(AH331)),"",ABS((AI331-AH331)*CN331-M331))</f>
        <v/>
      </c>
      <c r="CK331" s="0" t="str">
        <f aca="false">IF(OR(ISBLANK(AI331),ISBLANK(AH331)),"",((AI331-AH331)*CN331-M331)^2)</f>
        <v/>
      </c>
    </row>
    <row r="332" customFormat="false" ht="12.8" hidden="false" customHeight="false" outlineLevel="0" collapsed="false">
      <c r="AK332" s="0" t="str">
        <f aca="false">IF(OR(ISBLANK(O332),ISBLANK(N332)),"",ROUND((O332-N332)*CN332,2))</f>
        <v/>
      </c>
      <c r="AU332" s="0" t="str">
        <f aca="false">=IF(OR(ISBLANK(AI332),ISBLANK(AH332)),"",ROUND((AI332-AH332)*CN332,2))</f>
        <v/>
      </c>
      <c r="BI332" s="0" t="str">
        <f aca="false">IF(OR(ISBLANK(AI332),ISBLANK(AH332)),"",ROUND((AI332-AH332)*CN332-M332,3))</f>
        <v/>
      </c>
      <c r="BW332" s="0" t="str">
        <f aca="false">IF(OR(ISBLANK(AI332),ISBLANK(AH332)),"",ABS((AI332-AH332)*CN332-M332))</f>
        <v/>
      </c>
      <c r="CK332" s="0" t="str">
        <f aca="false">IF(OR(ISBLANK(AI332),ISBLANK(AH332)),"",((AI332-AH332)*CN332-M332)^2)</f>
        <v/>
      </c>
    </row>
    <row r="333" customFormat="false" ht="12.8" hidden="false" customHeight="false" outlineLevel="0" collapsed="false">
      <c r="AK333" s="0" t="str">
        <f aca="false">IF(OR(ISBLANK(O333),ISBLANK(N333)),"",ROUND((O333-N333)*CN333,2))</f>
        <v/>
      </c>
      <c r="AU333" s="0" t="str">
        <f aca="false">=IF(OR(ISBLANK(AI333),ISBLANK(AH333)),"",ROUND((AI333-AH333)*CN333,2))</f>
        <v/>
      </c>
      <c r="BI333" s="0" t="str">
        <f aca="false">IF(OR(ISBLANK(AI333),ISBLANK(AH333)),"",ROUND((AI333-AH333)*CN333-M333,3))</f>
        <v/>
      </c>
      <c r="BW333" s="0" t="str">
        <f aca="false">IF(OR(ISBLANK(AI333),ISBLANK(AH333)),"",ABS((AI333-AH333)*CN333-M333))</f>
        <v/>
      </c>
      <c r="CK333" s="0" t="str">
        <f aca="false">IF(OR(ISBLANK(AI333),ISBLANK(AH333)),"",((AI333-AH333)*CN333-M333)^2)</f>
        <v/>
      </c>
    </row>
    <row r="334" customFormat="false" ht="12.8" hidden="false" customHeight="false" outlineLevel="0" collapsed="false">
      <c r="AK334" s="0" t="str">
        <f aca="false">IF(OR(ISBLANK(O334),ISBLANK(N334)),"",ROUND((O334-N334)*CN334,2))</f>
        <v/>
      </c>
      <c r="AU334" s="0" t="str">
        <f aca="false">=IF(OR(ISBLANK(AI334),ISBLANK(AH334)),"",ROUND((AI334-AH334)*CN334,2))</f>
        <v/>
      </c>
      <c r="BI334" s="0" t="str">
        <f aca="false">IF(OR(ISBLANK(AI334),ISBLANK(AH334)),"",ROUND((AI334-AH334)*CN334-M334,3))</f>
        <v/>
      </c>
      <c r="BW334" s="0" t="str">
        <f aca="false">IF(OR(ISBLANK(AI334),ISBLANK(AH334)),"",ABS((AI334-AH334)*CN334-M334))</f>
        <v/>
      </c>
      <c r="CK334" s="0" t="str">
        <f aca="false">IF(OR(ISBLANK(AI334),ISBLANK(AH334)),"",((AI334-AH334)*CN334-M334)^2)</f>
        <v/>
      </c>
    </row>
    <row r="335" customFormat="false" ht="12.8" hidden="false" customHeight="false" outlineLevel="0" collapsed="false">
      <c r="AK335" s="0" t="str">
        <f aca="false">IF(OR(ISBLANK(O335),ISBLANK(N335)),"",ROUND((O335-N335)*CN335,2))</f>
        <v/>
      </c>
      <c r="AU335" s="0" t="str">
        <f aca="false">=IF(OR(ISBLANK(AI335),ISBLANK(AH335)),"",ROUND((AI335-AH335)*CN335,2))</f>
        <v/>
      </c>
      <c r="BI335" s="0" t="str">
        <f aca="false">IF(OR(ISBLANK(AI335),ISBLANK(AH335)),"",ROUND((AI335-AH335)*CN335-M335,3))</f>
        <v/>
      </c>
      <c r="BW335" s="0" t="str">
        <f aca="false">IF(OR(ISBLANK(AI335),ISBLANK(AH335)),"",ABS((AI335-AH335)*CN335-M335))</f>
        <v/>
      </c>
      <c r="CK335" s="0" t="str">
        <f aca="false">IF(OR(ISBLANK(AI335),ISBLANK(AH335)),"",((AI335-AH335)*CN335-M335)^2)</f>
        <v/>
      </c>
    </row>
    <row r="336" customFormat="false" ht="12.8" hidden="false" customHeight="false" outlineLevel="0" collapsed="false">
      <c r="AK336" s="0" t="str">
        <f aca="false">IF(OR(ISBLANK(O336),ISBLANK(N336)),"",ROUND((O336-N336)*CN336,2))</f>
        <v/>
      </c>
      <c r="AU336" s="0" t="str">
        <f aca="false">=IF(OR(ISBLANK(AI336),ISBLANK(AH336)),"",ROUND((AI336-AH336)*CN336,2))</f>
        <v/>
      </c>
      <c r="BI336" s="0" t="str">
        <f aca="false">IF(OR(ISBLANK(AI336),ISBLANK(AH336)),"",ROUND((AI336-AH336)*CN336-M336,3))</f>
        <v/>
      </c>
      <c r="BW336" s="0" t="str">
        <f aca="false">IF(OR(ISBLANK(AI336),ISBLANK(AH336)),"",ABS((AI336-AH336)*CN336-M336))</f>
        <v/>
      </c>
      <c r="CK336" s="0" t="str">
        <f aca="false">IF(OR(ISBLANK(AI336),ISBLANK(AH336)),"",((AI336-AH336)*CN336-M336)^2)</f>
        <v/>
      </c>
    </row>
    <row r="337" customFormat="false" ht="12.8" hidden="false" customHeight="false" outlineLevel="0" collapsed="false">
      <c r="AK337" s="0" t="str">
        <f aca="false">IF(OR(ISBLANK(O337),ISBLANK(N337)),"",ROUND((O337-N337)*CN337,2))</f>
        <v/>
      </c>
      <c r="AU337" s="0" t="str">
        <f aca="false">=IF(OR(ISBLANK(AI337),ISBLANK(AH337)),"",ROUND((AI337-AH337)*CN337,2))</f>
        <v/>
      </c>
      <c r="BI337" s="0" t="str">
        <f aca="false">IF(OR(ISBLANK(AI337),ISBLANK(AH337)),"",ROUND((AI337-AH337)*CN337-M337,3))</f>
        <v/>
      </c>
      <c r="BW337" s="0" t="str">
        <f aca="false">IF(OR(ISBLANK(AI337),ISBLANK(AH337)),"",ABS((AI337-AH337)*CN337-M337))</f>
        <v/>
      </c>
      <c r="CK337" s="0" t="str">
        <f aca="false">IF(OR(ISBLANK(AI337),ISBLANK(AH337)),"",((AI337-AH337)*CN337-M337)^2)</f>
        <v/>
      </c>
    </row>
    <row r="338" customFormat="false" ht="12.8" hidden="false" customHeight="false" outlineLevel="0" collapsed="false">
      <c r="AK338" s="0" t="str">
        <f aca="false">IF(OR(ISBLANK(O338),ISBLANK(N338)),"",ROUND((O338-N338)*CN338,2))</f>
        <v/>
      </c>
      <c r="AU338" s="0" t="str">
        <f aca="false">=IF(OR(ISBLANK(AI338),ISBLANK(AH338)),"",ROUND((AI338-AH338)*CN338,2))</f>
        <v/>
      </c>
      <c r="BI338" s="0" t="str">
        <f aca="false">IF(OR(ISBLANK(AI338),ISBLANK(AH338)),"",ROUND((AI338-AH338)*CN338-M338,3))</f>
        <v/>
      </c>
      <c r="BW338" s="0" t="str">
        <f aca="false">IF(OR(ISBLANK(AI338),ISBLANK(AH338)),"",ABS((AI338-AH338)*CN338-M338))</f>
        <v/>
      </c>
      <c r="CK338" s="0" t="str">
        <f aca="false">IF(OR(ISBLANK(AI338),ISBLANK(AH338)),"",((AI338-AH338)*CN338-M338)^2)</f>
        <v/>
      </c>
    </row>
    <row r="339" customFormat="false" ht="12.8" hidden="false" customHeight="false" outlineLevel="0" collapsed="false">
      <c r="AK339" s="0" t="str">
        <f aca="false">IF(OR(ISBLANK(O339),ISBLANK(N339)),"",ROUND((O339-N339)*CN339,2))</f>
        <v/>
      </c>
      <c r="AU339" s="0" t="str">
        <f aca="false">=IF(OR(ISBLANK(AI339),ISBLANK(AH339)),"",ROUND((AI339-AH339)*CN339,2))</f>
        <v/>
      </c>
      <c r="BI339" s="0" t="str">
        <f aca="false">IF(OR(ISBLANK(AI339),ISBLANK(AH339)),"",ROUND((AI339-AH339)*CN339-M339,3))</f>
        <v/>
      </c>
      <c r="BW339" s="0" t="str">
        <f aca="false">IF(OR(ISBLANK(AI339),ISBLANK(AH339)),"",ABS((AI339-AH339)*CN339-M339))</f>
        <v/>
      </c>
      <c r="CK339" s="0" t="str">
        <f aca="false">IF(OR(ISBLANK(AI339),ISBLANK(AH339)),"",((AI339-AH339)*CN339-M339)^2)</f>
        <v/>
      </c>
    </row>
    <row r="340" customFormat="false" ht="12.8" hidden="false" customHeight="false" outlineLevel="0" collapsed="false">
      <c r="AK340" s="0" t="str">
        <f aca="false">IF(OR(ISBLANK(O340),ISBLANK(N340)),"",ROUND((O340-N340)*CN340,2))</f>
        <v/>
      </c>
      <c r="AU340" s="0" t="str">
        <f aca="false">=IF(OR(ISBLANK(AI340),ISBLANK(AH340)),"",ROUND((AI340-AH340)*CN340,2))</f>
        <v/>
      </c>
      <c r="BI340" s="0" t="str">
        <f aca="false">IF(OR(ISBLANK(AI340),ISBLANK(AH340)),"",ROUND((AI340-AH340)*CN340-M340,3))</f>
        <v/>
      </c>
      <c r="BW340" s="0" t="str">
        <f aca="false">IF(OR(ISBLANK(AI340),ISBLANK(AH340)),"",ABS((AI340-AH340)*CN340-M340))</f>
        <v/>
      </c>
      <c r="CK340" s="0" t="str">
        <f aca="false">IF(OR(ISBLANK(AI340),ISBLANK(AH340)),"",((AI340-AH340)*CN340-M340)^2)</f>
        <v/>
      </c>
    </row>
    <row r="341" customFormat="false" ht="12.8" hidden="false" customHeight="false" outlineLevel="0" collapsed="false">
      <c r="AK341" s="0" t="str">
        <f aca="false">IF(OR(ISBLANK(O341),ISBLANK(N341)),"",ROUND((O341-N341)*CN341,2))</f>
        <v/>
      </c>
      <c r="AU341" s="0" t="str">
        <f aca="false">=IF(OR(ISBLANK(AI341),ISBLANK(AH341)),"",ROUND((AI341-AH341)*CN341,2))</f>
        <v/>
      </c>
      <c r="BI341" s="0" t="str">
        <f aca="false">IF(OR(ISBLANK(AI341),ISBLANK(AH341)),"",ROUND((AI341-AH341)*CN341-M341,3))</f>
        <v/>
      </c>
      <c r="BW341" s="0" t="str">
        <f aca="false">IF(OR(ISBLANK(AI341),ISBLANK(AH341)),"",ABS((AI341-AH341)*CN341-M341))</f>
        <v/>
      </c>
      <c r="CK341" s="0" t="str">
        <f aca="false">IF(OR(ISBLANK(AI341),ISBLANK(AH341)),"",((AI341-AH341)*CN341-M341)^2)</f>
        <v/>
      </c>
    </row>
    <row r="342" customFormat="false" ht="12.8" hidden="false" customHeight="false" outlineLevel="0" collapsed="false">
      <c r="AK342" s="0" t="str">
        <f aca="false">IF(OR(ISBLANK(O342),ISBLANK(N342)),"",ROUND((O342-N342)*CN342,2))</f>
        <v/>
      </c>
      <c r="AU342" s="0" t="str">
        <f aca="false">=IF(OR(ISBLANK(AI342),ISBLANK(AH342)),"",ROUND((AI342-AH342)*CN342,2))</f>
        <v/>
      </c>
      <c r="BI342" s="0" t="str">
        <f aca="false">IF(OR(ISBLANK(AI342),ISBLANK(AH342)),"",ROUND((AI342-AH342)*CN342-M342,3))</f>
        <v/>
      </c>
      <c r="BW342" s="0" t="str">
        <f aca="false">IF(OR(ISBLANK(AI342),ISBLANK(AH342)),"",ABS((AI342-AH342)*CN342-M342))</f>
        <v/>
      </c>
      <c r="CK342" s="0" t="str">
        <f aca="false">IF(OR(ISBLANK(AI342),ISBLANK(AH342)),"",((AI342-AH342)*CN342-M342)^2)</f>
        <v/>
      </c>
    </row>
    <row r="343" customFormat="false" ht="12.8" hidden="false" customHeight="false" outlineLevel="0" collapsed="false">
      <c r="AK343" s="0" t="str">
        <f aca="false">IF(OR(ISBLANK(O343),ISBLANK(N343)),"",ROUND((O343-N343)*CN343,2))</f>
        <v/>
      </c>
      <c r="AU343" s="0" t="str">
        <f aca="false">=IF(OR(ISBLANK(AI343),ISBLANK(AH343)),"",ROUND((AI343-AH343)*CN343,2))</f>
        <v/>
      </c>
      <c r="BI343" s="0" t="str">
        <f aca="false">IF(OR(ISBLANK(AI343),ISBLANK(AH343)),"",ROUND((AI343-AH343)*CN343-M343,3))</f>
        <v/>
      </c>
      <c r="BW343" s="0" t="str">
        <f aca="false">IF(OR(ISBLANK(AI343),ISBLANK(AH343)),"",ABS((AI343-AH343)*CN343-M343))</f>
        <v/>
      </c>
      <c r="CK343" s="0" t="str">
        <f aca="false">IF(OR(ISBLANK(AI343),ISBLANK(AH343)),"",((AI343-AH343)*CN343-M343)^2)</f>
        <v/>
      </c>
    </row>
    <row r="344" customFormat="false" ht="12.8" hidden="false" customHeight="false" outlineLevel="0" collapsed="false">
      <c r="AK344" s="0" t="str">
        <f aca="false">IF(OR(ISBLANK(O344),ISBLANK(N344)),"",ROUND((O344-N344)*CN344,2))</f>
        <v/>
      </c>
      <c r="AU344" s="0" t="str">
        <f aca="false">=IF(OR(ISBLANK(AI344),ISBLANK(AH344)),"",ROUND((AI344-AH344)*CN344,2))</f>
        <v/>
      </c>
      <c r="BI344" s="0" t="str">
        <f aca="false">IF(OR(ISBLANK(AI344),ISBLANK(AH344)),"",ROUND((AI344-AH344)*CN344-M344,3))</f>
        <v/>
      </c>
      <c r="BW344" s="0" t="str">
        <f aca="false">IF(OR(ISBLANK(AI344),ISBLANK(AH344)),"",ABS((AI344-AH344)*CN344-M344))</f>
        <v/>
      </c>
      <c r="CK344" s="0" t="str">
        <f aca="false">IF(OR(ISBLANK(AI344),ISBLANK(AH344)),"",((AI344-AH344)*CN344-M344)^2)</f>
        <v/>
      </c>
    </row>
    <row r="345" customFormat="false" ht="12.8" hidden="false" customHeight="false" outlineLevel="0" collapsed="false">
      <c r="AK345" s="0" t="str">
        <f aca="false">IF(OR(ISBLANK(O345),ISBLANK(N345)),"",ROUND((O345-N345)*CN345,2))</f>
        <v/>
      </c>
      <c r="AU345" s="0" t="str">
        <f aca="false">=IF(OR(ISBLANK(AI345),ISBLANK(AH345)),"",ROUND((AI345-AH345)*CN345,2))</f>
        <v/>
      </c>
      <c r="BI345" s="0" t="str">
        <f aca="false">IF(OR(ISBLANK(AI345),ISBLANK(AH345)),"",ROUND((AI345-AH345)*CN345-M345,3))</f>
        <v/>
      </c>
      <c r="BW345" s="0" t="str">
        <f aca="false">IF(OR(ISBLANK(AI345),ISBLANK(AH345)),"",ABS((AI345-AH345)*CN345-M345))</f>
        <v/>
      </c>
      <c r="CK345" s="0" t="str">
        <f aca="false">IF(OR(ISBLANK(AI345),ISBLANK(AH345)),"",((AI345-AH345)*CN345-M345)^2)</f>
        <v/>
      </c>
    </row>
    <row r="346" customFormat="false" ht="12.8" hidden="false" customHeight="false" outlineLevel="0" collapsed="false">
      <c r="AK346" s="0" t="str">
        <f aca="false">IF(OR(ISBLANK(O346),ISBLANK(N346)),"",ROUND((O346-N346)*CN346,2))</f>
        <v/>
      </c>
      <c r="AU346" s="0" t="str">
        <f aca="false">=IF(OR(ISBLANK(AI346),ISBLANK(AH346)),"",ROUND((AI346-AH346)*CN346,2))</f>
        <v/>
      </c>
      <c r="BI346" s="0" t="str">
        <f aca="false">IF(OR(ISBLANK(AI346),ISBLANK(AH346)),"",ROUND((AI346-AH346)*CN346-M346,3))</f>
        <v/>
      </c>
      <c r="BW346" s="0" t="str">
        <f aca="false">IF(OR(ISBLANK(AI346),ISBLANK(AH346)),"",ABS((AI346-AH346)*CN346-M346))</f>
        <v/>
      </c>
      <c r="CK346" s="0" t="str">
        <f aca="false">IF(OR(ISBLANK(AI346),ISBLANK(AH346)),"",((AI346-AH346)*CN346-M346)^2)</f>
        <v/>
      </c>
    </row>
    <row r="347" customFormat="false" ht="12.8" hidden="false" customHeight="false" outlineLevel="0" collapsed="false">
      <c r="AK347" s="0" t="str">
        <f aca="false">IF(OR(ISBLANK(O347),ISBLANK(N347)),"",ROUND((O347-N347)*CN347,2))</f>
        <v/>
      </c>
      <c r="AU347" s="0" t="str">
        <f aca="false">=IF(OR(ISBLANK(AI347),ISBLANK(AH347)),"",ROUND((AI347-AH347)*CN347,2))</f>
        <v/>
      </c>
      <c r="BI347" s="0" t="str">
        <f aca="false">IF(OR(ISBLANK(AI347),ISBLANK(AH347)),"",ROUND((AI347-AH347)*CN347-M347,3))</f>
        <v/>
      </c>
      <c r="BW347" s="0" t="str">
        <f aca="false">IF(OR(ISBLANK(AI347),ISBLANK(AH347)),"",ABS((AI347-AH347)*CN347-M347))</f>
        <v/>
      </c>
      <c r="CK347" s="0" t="str">
        <f aca="false">IF(OR(ISBLANK(AI347),ISBLANK(AH347)),"",((AI347-AH347)*CN347-M347)^2)</f>
        <v/>
      </c>
    </row>
    <row r="348" customFormat="false" ht="12.8" hidden="false" customHeight="false" outlineLevel="0" collapsed="false">
      <c r="AK348" s="0" t="str">
        <f aca="false">IF(OR(ISBLANK(O348),ISBLANK(N348)),"",ROUND((O348-N348)*CN348,2))</f>
        <v/>
      </c>
      <c r="AU348" s="0" t="str">
        <f aca="false">=IF(OR(ISBLANK(AI348),ISBLANK(AH348)),"",ROUND((AI348-AH348)*CN348,2))</f>
        <v/>
      </c>
      <c r="BI348" s="0" t="str">
        <f aca="false">IF(OR(ISBLANK(AI348),ISBLANK(AH348)),"",ROUND((AI348-AH348)*CN348-M348,3))</f>
        <v/>
      </c>
      <c r="BW348" s="0" t="str">
        <f aca="false">IF(OR(ISBLANK(AI348),ISBLANK(AH348)),"",ABS((AI348-AH348)*CN348-M348))</f>
        <v/>
      </c>
      <c r="CK348" s="0" t="str">
        <f aca="false">IF(OR(ISBLANK(AI348),ISBLANK(AH348)),"",((AI348-AH348)*CN348-M348)^2)</f>
        <v/>
      </c>
    </row>
    <row r="349" customFormat="false" ht="12.8" hidden="false" customHeight="false" outlineLevel="0" collapsed="false">
      <c r="AK349" s="0" t="str">
        <f aca="false">IF(OR(ISBLANK(O349),ISBLANK(N349)),"",ROUND((O349-N349)*CN349,2))</f>
        <v/>
      </c>
      <c r="AU349" s="0" t="str">
        <f aca="false">=IF(OR(ISBLANK(AI349),ISBLANK(AH349)),"",ROUND((AI349-AH349)*CN349,2))</f>
        <v/>
      </c>
      <c r="BI349" s="0" t="str">
        <f aca="false">IF(OR(ISBLANK(AI349),ISBLANK(AH349)),"",ROUND((AI349-AH349)*CN349-M349,3))</f>
        <v/>
      </c>
      <c r="BW349" s="0" t="str">
        <f aca="false">IF(OR(ISBLANK(AI349),ISBLANK(AH349)),"",ABS((AI349-AH349)*CN349-M349))</f>
        <v/>
      </c>
      <c r="CK349" s="0" t="str">
        <f aca="false">IF(OR(ISBLANK(AI349),ISBLANK(AH349)),"",((AI349-AH349)*CN349-M349)^2)</f>
        <v/>
      </c>
    </row>
    <row r="350" customFormat="false" ht="12.8" hidden="false" customHeight="false" outlineLevel="0" collapsed="false">
      <c r="AK350" s="0" t="str">
        <f aca="false">IF(OR(ISBLANK(O350),ISBLANK(N350)),"",ROUND((O350-N350)*CN350,2))</f>
        <v/>
      </c>
      <c r="AU350" s="0" t="str">
        <f aca="false">=IF(OR(ISBLANK(AI350),ISBLANK(AH350)),"",ROUND((AI350-AH350)*CN350,2))</f>
        <v/>
      </c>
      <c r="BI350" s="0" t="str">
        <f aca="false">IF(OR(ISBLANK(AI350),ISBLANK(AH350)),"",ROUND((AI350-AH350)*CN350-M350,3))</f>
        <v/>
      </c>
      <c r="BW350" s="0" t="str">
        <f aca="false">IF(OR(ISBLANK(AI350),ISBLANK(AH350)),"",ABS((AI350-AH350)*CN350-M350))</f>
        <v/>
      </c>
      <c r="CK350" s="0" t="str">
        <f aca="false">IF(OR(ISBLANK(AI350),ISBLANK(AH350)),"",((AI350-AH350)*CN350-M350)^2)</f>
        <v/>
      </c>
    </row>
    <row r="351" customFormat="false" ht="12.8" hidden="false" customHeight="false" outlineLevel="0" collapsed="false">
      <c r="AK351" s="0" t="str">
        <f aca="false">IF(OR(ISBLANK(O351),ISBLANK(N351)),"",ROUND((O351-N351)*CN351,2))</f>
        <v/>
      </c>
      <c r="AU351" s="0" t="str">
        <f aca="false">=IF(OR(ISBLANK(AI351),ISBLANK(AH351)),"",ROUND((AI351-AH351)*CN351,2))</f>
        <v/>
      </c>
      <c r="BI351" s="0" t="str">
        <f aca="false">IF(OR(ISBLANK(AI351),ISBLANK(AH351)),"",ROUND((AI351-AH351)*CN351-M351,3))</f>
        <v/>
      </c>
      <c r="BW351" s="0" t="str">
        <f aca="false">IF(OR(ISBLANK(AI351),ISBLANK(AH351)),"",ABS((AI351-AH351)*CN351-M351))</f>
        <v/>
      </c>
      <c r="CK351" s="0" t="str">
        <f aca="false">IF(OR(ISBLANK(AI351),ISBLANK(AH351)),"",((AI351-AH351)*CN351-M351)^2)</f>
        <v/>
      </c>
    </row>
    <row r="352" customFormat="false" ht="12.8" hidden="false" customHeight="false" outlineLevel="0" collapsed="false">
      <c r="AK352" s="0" t="str">
        <f aca="false">IF(OR(ISBLANK(O352),ISBLANK(N352)),"",ROUND((O352-N352)*CN352,2))</f>
        <v/>
      </c>
      <c r="AU352" s="0" t="str">
        <f aca="false">=IF(OR(ISBLANK(AI352),ISBLANK(AH352)),"",ROUND((AI352-AH352)*CN352,2))</f>
        <v/>
      </c>
      <c r="BI352" s="0" t="str">
        <f aca="false">IF(OR(ISBLANK(AI352),ISBLANK(AH352)),"",ROUND((AI352-AH352)*CN352-M352,3))</f>
        <v/>
      </c>
      <c r="BW352" s="0" t="str">
        <f aca="false">IF(OR(ISBLANK(AI352),ISBLANK(AH352)),"",ABS((AI352-AH352)*CN352-M352))</f>
        <v/>
      </c>
      <c r="CK352" s="0" t="str">
        <f aca="false">IF(OR(ISBLANK(AI352),ISBLANK(AH352)),"",((AI352-AH352)*CN352-M352)^2)</f>
        <v/>
      </c>
    </row>
    <row r="353" customFormat="false" ht="12.8" hidden="false" customHeight="false" outlineLevel="0" collapsed="false">
      <c r="AK353" s="0" t="str">
        <f aca="false">IF(OR(ISBLANK(O353),ISBLANK(N353)),"",ROUND((O353-N353)*CN353,2))</f>
        <v/>
      </c>
      <c r="AU353" s="0" t="str">
        <f aca="false">=IF(OR(ISBLANK(AI353),ISBLANK(AH353)),"",ROUND((AI353-AH353)*CN353,2))</f>
        <v/>
      </c>
      <c r="BI353" s="0" t="str">
        <f aca="false">IF(OR(ISBLANK(AI353),ISBLANK(AH353)),"",ROUND((AI353-AH353)*CN353-M353,3))</f>
        <v/>
      </c>
      <c r="BW353" s="0" t="str">
        <f aca="false">IF(OR(ISBLANK(AI353),ISBLANK(AH353)),"",ABS((AI353-AH353)*CN353-M353))</f>
        <v/>
      </c>
      <c r="CK353" s="0" t="str">
        <f aca="false">IF(OR(ISBLANK(AI353),ISBLANK(AH353)),"",((AI353-AH353)*CN353-M353)^2)</f>
        <v/>
      </c>
    </row>
    <row r="354" customFormat="false" ht="12.8" hidden="false" customHeight="false" outlineLevel="0" collapsed="false">
      <c r="AK354" s="0" t="str">
        <f aca="false">IF(OR(ISBLANK(O354),ISBLANK(N354)),"",ROUND((O354-N354)*CN354,2))</f>
        <v/>
      </c>
      <c r="AU354" s="0" t="str">
        <f aca="false">=IF(OR(ISBLANK(AI354),ISBLANK(AH354)),"",ROUND((AI354-AH354)*CN354,2))</f>
        <v/>
      </c>
      <c r="BI354" s="0" t="str">
        <f aca="false">IF(OR(ISBLANK(AI354),ISBLANK(AH354)),"",ROUND((AI354-AH354)*CN354-M354,3))</f>
        <v/>
      </c>
      <c r="BW354" s="0" t="str">
        <f aca="false">IF(OR(ISBLANK(AI354),ISBLANK(AH354)),"",ABS((AI354-AH354)*CN354-M354))</f>
        <v/>
      </c>
      <c r="CK354" s="0" t="str">
        <f aca="false">IF(OR(ISBLANK(AI354),ISBLANK(AH354)),"",((AI354-AH354)*CN354-M354)^2)</f>
        <v/>
      </c>
    </row>
    <row r="355" customFormat="false" ht="12.8" hidden="false" customHeight="false" outlineLevel="0" collapsed="false">
      <c r="AK355" s="0" t="str">
        <f aca="false">IF(OR(ISBLANK(O355),ISBLANK(N355)),"",ROUND((O355-N355)*CN355,2))</f>
        <v/>
      </c>
      <c r="AU355" s="0" t="str">
        <f aca="false">=IF(OR(ISBLANK(AI355),ISBLANK(AH355)),"",ROUND((AI355-AH355)*CN355,2))</f>
        <v/>
      </c>
      <c r="BI355" s="0" t="str">
        <f aca="false">IF(OR(ISBLANK(AI355),ISBLANK(AH355)),"",ROUND((AI355-AH355)*CN355-M355,3))</f>
        <v/>
      </c>
      <c r="BW355" s="0" t="str">
        <f aca="false">IF(OR(ISBLANK(AI355),ISBLANK(AH355)),"",ABS((AI355-AH355)*CN355-M355))</f>
        <v/>
      </c>
      <c r="CK355" s="0" t="str">
        <f aca="false">IF(OR(ISBLANK(AI355),ISBLANK(AH355)),"",((AI355-AH355)*CN355-M355)^2)</f>
        <v/>
      </c>
    </row>
    <row r="356" customFormat="false" ht="12.8" hidden="false" customHeight="false" outlineLevel="0" collapsed="false">
      <c r="AK356" s="0" t="str">
        <f aca="false">IF(OR(ISBLANK(O356),ISBLANK(N356)),"",ROUND((O356-N356)*CN356,2))</f>
        <v/>
      </c>
      <c r="AU356" s="0" t="str">
        <f aca="false">=IF(OR(ISBLANK(AI356),ISBLANK(AH356)),"",ROUND((AI356-AH356)*CN356,2))</f>
        <v/>
      </c>
      <c r="BI356" s="0" t="str">
        <f aca="false">IF(OR(ISBLANK(AI356),ISBLANK(AH356)),"",ROUND((AI356-AH356)*CN356-M356,3))</f>
        <v/>
      </c>
      <c r="BW356" s="0" t="str">
        <f aca="false">IF(OR(ISBLANK(AI356),ISBLANK(AH356)),"",ABS((AI356-AH356)*CN356-M356))</f>
        <v/>
      </c>
      <c r="CK356" s="0" t="str">
        <f aca="false">IF(OR(ISBLANK(AI356),ISBLANK(AH356)),"",((AI356-AH356)*CN356-M356)^2)</f>
        <v/>
      </c>
    </row>
    <row r="357" customFormat="false" ht="12.8" hidden="false" customHeight="false" outlineLevel="0" collapsed="false">
      <c r="AK357" s="0" t="str">
        <f aca="false">IF(OR(ISBLANK(O357),ISBLANK(N357)),"",ROUND((O357-N357)*CN357,2))</f>
        <v/>
      </c>
      <c r="AU357" s="0" t="str">
        <f aca="false">=IF(OR(ISBLANK(AI357),ISBLANK(AH357)),"",ROUND((AI357-AH357)*CN357,2))</f>
        <v/>
      </c>
      <c r="BI357" s="0" t="str">
        <f aca="false">IF(OR(ISBLANK(AI357),ISBLANK(AH357)),"",ROUND((AI357-AH357)*CN357-M357,3))</f>
        <v/>
      </c>
      <c r="BW357" s="0" t="str">
        <f aca="false">IF(OR(ISBLANK(AI357),ISBLANK(AH357)),"",ROUND(ABS((AI357-AH357)*CN357-M357),4))</f>
        <v/>
      </c>
      <c r="CK357" s="0" t="str">
        <f aca="false">IF(OR(ISBLANK(AI357),ISBLANK(AH357)),"",((AI357-AH357)*CN357-M357)^2)</f>
        <v/>
      </c>
    </row>
    <row r="358" customFormat="false" ht="12.8" hidden="false" customHeight="false" outlineLevel="0" collapsed="false">
      <c r="AK358" s="0" t="str">
        <f aca="false">IF(OR(ISBLANK(O358),ISBLANK(N358)),"",ROUND((O358-N358)*CN358,2))</f>
        <v/>
      </c>
      <c r="AU358" s="0" t="str">
        <f aca="false">=IF(OR(ISBLANK(AI358),ISBLANK(AH358)),"",ROUND((AI358-AH358)*CN358,2))</f>
        <v/>
      </c>
      <c r="BI358" s="0" t="str">
        <f aca="false">IF(OR(ISBLANK(AI358),ISBLANK(AH358)),"",ROUND((AI358-AH358)*CN358-M358,3))</f>
        <v/>
      </c>
      <c r="BW358" s="0" t="str">
        <f aca="false">IF(OR(ISBLANK(AI358),ISBLANK(AH358)),"",ROUND(ABS((AI358-AH358)*CN358-M358),4))</f>
        <v/>
      </c>
      <c r="CK358" s="0" t="str">
        <f aca="false">IF(OR(ISBLANK(AI358),ISBLANK(AH358)),"",((AI358-AH358)*CN358-M358)^2)</f>
        <v/>
      </c>
    </row>
    <row r="359" customFormat="false" ht="12.8" hidden="false" customHeight="false" outlineLevel="0" collapsed="false">
      <c r="AK359" s="0" t="str">
        <f aca="false">IF(OR(ISBLANK(O359),ISBLANK(N359)),"",ROUND((O359-N359)*CN359,2))</f>
        <v/>
      </c>
      <c r="AU359" s="0" t="str">
        <f aca="false">=IF(OR(ISBLANK(AI359),ISBLANK(AH359)),"",ROUND((AI359-AH359)*CN359,2))</f>
        <v/>
      </c>
      <c r="BI359" s="0" t="str">
        <f aca="false">IF(OR(ISBLANK(AI359),ISBLANK(AH359)),"",ROUND((AI359-AH359)*CN359-M359,3))</f>
        <v/>
      </c>
      <c r="BW359" s="0" t="str">
        <f aca="false">IF(OR(ISBLANK(AI359),ISBLANK(AH359)),"",ROUND(ABS((AI359-AH359)*CN359-M359),4))</f>
        <v/>
      </c>
      <c r="CK359" s="0" t="str">
        <f aca="false">IF(OR(ISBLANK(AI359),ISBLANK(AH359)),"",((AI359-AH359)*CN359-M359)^2)</f>
        <v/>
      </c>
    </row>
    <row r="360" customFormat="false" ht="12.8" hidden="false" customHeight="false" outlineLevel="0" collapsed="false">
      <c r="AK360" s="0" t="str">
        <f aca="false">IF(OR(ISBLANK(O360),ISBLANK(N360)),"",ROUND((O360-N360)*CN360,2))</f>
        <v/>
      </c>
      <c r="AU360" s="0" t="str">
        <f aca="false">=IF(OR(ISBLANK(AI360),ISBLANK(AH360)),"",ROUND((AI360-AH360)*CN360,2))</f>
        <v/>
      </c>
      <c r="BI360" s="0" t="str">
        <f aca="false">IF(OR(ISBLANK(AI360),ISBLANK(AH360)),"",ROUND((AI360-AH360)*CN360-M360,3))</f>
        <v/>
      </c>
      <c r="BW360" s="0" t="str">
        <f aca="false">IF(OR(ISBLANK(AI360),ISBLANK(AH360)),"",ROUND(ABS((AI360-AH360)*CN360-M360),4))</f>
        <v/>
      </c>
      <c r="CK360" s="0" t="str">
        <f aca="false">IF(OR(ISBLANK(AI360),ISBLANK(AH360)),"",((AI360-AH360)*CN360-M360)^2)</f>
        <v/>
      </c>
    </row>
    <row r="361" customFormat="false" ht="12.8" hidden="false" customHeight="false" outlineLevel="0" collapsed="false">
      <c r="AK361" s="0" t="str">
        <f aca="false">IF(OR(ISBLANK(O361),ISBLANK(N361)),"",ROUND((O361-N361)*CN361,2))</f>
        <v/>
      </c>
      <c r="AU361" s="0" t="str">
        <f aca="false">=IF(OR(ISBLANK(AI361),ISBLANK(AH361)),"",ROUND((AI361-AH361)*CN361,2))</f>
        <v/>
      </c>
      <c r="BI361" s="0" t="str">
        <f aca="false">IF(OR(ISBLANK(AI361),ISBLANK(AH361)),"",ROUND((AI361-AH361)*CN361-M361,3))</f>
        <v/>
      </c>
      <c r="BW361" s="0" t="str">
        <f aca="false">IF(OR(ISBLANK(AI361),ISBLANK(AH361)),"",ROUND(ABS((AI361-AH361)*CN361-M361),4))</f>
        <v/>
      </c>
      <c r="CK361" s="0" t="str">
        <f aca="false">IF(OR(ISBLANK(AI361),ISBLANK(AH361)),"",((AI361-AH361)*CN361-M361)^2)</f>
        <v/>
      </c>
    </row>
    <row r="362" customFormat="false" ht="12.8" hidden="false" customHeight="false" outlineLevel="0" collapsed="false">
      <c r="AK362" s="0" t="str">
        <f aca="false">IF(OR(ISBLANK(O362),ISBLANK(N362)),"",ROUND((O362-N362)*CN362,2))</f>
        <v/>
      </c>
      <c r="AU362" s="0" t="str">
        <f aca="false">=IF(OR(ISBLANK(AI362),ISBLANK(AH362)),"",ROUND((AI362-AH362)*CN362,2))</f>
        <v/>
      </c>
      <c r="BI362" s="0" t="str">
        <f aca="false">IF(OR(ISBLANK(AI362),ISBLANK(AH362)),"",ROUND((AI362-AH362)*CN362-M362,3))</f>
        <v/>
      </c>
      <c r="BW362" s="0" t="str">
        <f aca="false">IF(OR(ISBLANK(AI362),ISBLANK(AH362)),"",ROUND(ABS((AI362-AH362)*CN362-M362),4))</f>
        <v/>
      </c>
      <c r="CK362" s="0" t="str">
        <f aca="false">IF(OR(ISBLANK(AI362),ISBLANK(AH362)),"",((AI362-AH362)*CN362-M362)^2)</f>
        <v/>
      </c>
    </row>
    <row r="363" customFormat="false" ht="12.8" hidden="false" customHeight="false" outlineLevel="0" collapsed="false">
      <c r="AK363" s="0" t="str">
        <f aca="false">IF(OR(ISBLANK(O363),ISBLANK(N363)),"",ROUND((O363-N363)*CN363,2))</f>
        <v/>
      </c>
      <c r="AU363" s="0" t="str">
        <f aca="false">=IF(OR(ISBLANK(AI363),ISBLANK(AH363)),"",ROUND((AI363-AH363)*CN363,2))</f>
        <v/>
      </c>
      <c r="BI363" s="0" t="str">
        <f aca="false">IF(OR(ISBLANK(AI363),ISBLANK(AH363)),"",ROUND((AI363-AH363)*CN363-M363,3))</f>
        <v/>
      </c>
      <c r="BW363" s="0" t="str">
        <f aca="false">IF(OR(ISBLANK(AI363),ISBLANK(AH363)),"",ROUND(ABS((AI363-AH363)*CN363-M363),4))</f>
        <v/>
      </c>
      <c r="CK363" s="0" t="str">
        <f aca="false">IF(OR(ISBLANK(AI363),ISBLANK(AH363)),"",((AI363-AH363)*CN363-M363)^2)</f>
        <v/>
      </c>
    </row>
    <row r="364" customFormat="false" ht="12.8" hidden="false" customHeight="false" outlineLevel="0" collapsed="false">
      <c r="AK364" s="0" t="str">
        <f aca="false">IF(OR(ISBLANK(O364),ISBLANK(N364)),"",ROUND((O364-N364)*CN364,2))</f>
        <v/>
      </c>
      <c r="AU364" s="0" t="str">
        <f aca="false">=IF(OR(ISBLANK(AI364),ISBLANK(AH364)),"",ROUND((AI364-AH364)*CN364,2))</f>
        <v/>
      </c>
      <c r="BI364" s="0" t="str">
        <f aca="false">IF(OR(ISBLANK(AI364),ISBLANK(AH364)),"",ROUND((AI364-AH364)*CN364-M364,3))</f>
        <v/>
      </c>
      <c r="BW364" s="0" t="str">
        <f aca="false">IF(OR(ISBLANK(AI364),ISBLANK(AH364)),"",ROUND(ABS((AI364-AH364)*CN364-M364),4))</f>
        <v/>
      </c>
      <c r="CK364" s="0" t="str">
        <f aca="false">IF(OR(ISBLANK(AI364),ISBLANK(AH364)),"",((AI364-AH364)*CN364-M364)^2)</f>
        <v/>
      </c>
    </row>
    <row r="365" customFormat="false" ht="12.8" hidden="false" customHeight="false" outlineLevel="0" collapsed="false">
      <c r="AK365" s="0" t="str">
        <f aca="false">IF(OR(ISBLANK(O365),ISBLANK(N365)),"",ROUND((O365-N365)*CN365,2))</f>
        <v/>
      </c>
      <c r="AU365" s="0" t="str">
        <f aca="false">=IF(OR(ISBLANK(AI365),ISBLANK(AH365)),"",ROUND((AI365-AH365)*CN365,2))</f>
        <v/>
      </c>
      <c r="BI365" s="0" t="str">
        <f aca="false">IF(OR(ISBLANK(AI365),ISBLANK(AH365)),"",ROUND((AI365-AH365)*CN365-M365,3))</f>
        <v/>
      </c>
      <c r="BW365" s="0" t="str">
        <f aca="false">IF(OR(ISBLANK(AI365),ISBLANK(AH365)),"",ROUND(ABS((AI365-AH365)*CN365-M365),4))</f>
        <v/>
      </c>
      <c r="CK365" s="0" t="str">
        <f aca="false">IF(OR(ISBLANK(AI365),ISBLANK(AH365)),"",((AI365-AH365)*CN365-M365)^2)</f>
        <v/>
      </c>
    </row>
    <row r="366" customFormat="false" ht="12.8" hidden="false" customHeight="false" outlineLevel="0" collapsed="false">
      <c r="AK366" s="0" t="str">
        <f aca="false">IF(OR(ISBLANK(O366),ISBLANK(N366)),"",ROUND((O366-N366)*CN366,2))</f>
        <v/>
      </c>
      <c r="AU366" s="0" t="str">
        <f aca="false">=IF(OR(ISBLANK(AI366),ISBLANK(AH366)),"",ROUND((AI366-AH366)*CN366,2))</f>
        <v/>
      </c>
      <c r="BI366" s="0" t="str">
        <f aca="false">IF(OR(ISBLANK(AI366),ISBLANK(AH366)),"",ROUND((AI366-AH366)*CN366-M366,3))</f>
        <v/>
      </c>
      <c r="BW366" s="0" t="str">
        <f aca="false">IF(OR(ISBLANK(AI366),ISBLANK(AH366)),"",ROUND(ABS((AI366-AH366)*CN366-M366),4))</f>
        <v/>
      </c>
      <c r="CK366" s="0" t="str">
        <f aca="false">IF(OR(ISBLANK(AI366),ISBLANK(AH366)),"",((AI366-AH366)*CN366-M366)^2)</f>
        <v/>
      </c>
    </row>
    <row r="367" customFormat="false" ht="12.8" hidden="false" customHeight="false" outlineLevel="0" collapsed="false">
      <c r="AK367" s="0" t="str">
        <f aca="false">IF(OR(ISBLANK(O367),ISBLANK(N367)),"",ROUND((O367-N367)*CN367,2))</f>
        <v/>
      </c>
      <c r="AU367" s="0" t="str">
        <f aca="false">=IF(OR(ISBLANK(AI367),ISBLANK(AH367)),"",ROUND((AI367-AH367)*CN367,2))</f>
        <v/>
      </c>
      <c r="BI367" s="0" t="str">
        <f aca="false">IF(OR(ISBLANK(AI367),ISBLANK(AH367)),"",ROUND((AI367-AH367)*CN367-M367,3))</f>
        <v/>
      </c>
      <c r="BW367" s="0" t="str">
        <f aca="false">IF(OR(ISBLANK(AI367),ISBLANK(AH367)),"",ROUND(ABS((AI367-AH367)*CN367-M367),4))</f>
        <v/>
      </c>
      <c r="CK367" s="0" t="str">
        <f aca="false">IF(OR(ISBLANK(AI367),ISBLANK(AH367)),"",((AI367-AH367)*CN367-M367)^2)</f>
        <v/>
      </c>
    </row>
    <row r="368" customFormat="false" ht="12.8" hidden="false" customHeight="false" outlineLevel="0" collapsed="false">
      <c r="AK368" s="0" t="str">
        <f aca="false">IF(OR(ISBLANK(O368),ISBLANK(N368)),"",ROUND((O368-N368)*CN368,2))</f>
        <v/>
      </c>
      <c r="AU368" s="0" t="str">
        <f aca="false">=IF(OR(ISBLANK(AI368),ISBLANK(AH368)),"",ROUND((AI368-AH368)*CN368,2))</f>
        <v/>
      </c>
      <c r="BI368" s="0" t="str">
        <f aca="false">IF(OR(ISBLANK(AI368),ISBLANK(AH368)),"",ROUND((AI368-AH368)*CN368-M368,3))</f>
        <v/>
      </c>
      <c r="BW368" s="0" t="str">
        <f aca="false">IF(OR(ISBLANK(AI368),ISBLANK(AH368)),"",ROUND(ABS((AI368-AH368)*CN368-M368),4))</f>
        <v/>
      </c>
      <c r="CK368" s="0" t="str">
        <f aca="false">IF(OR(ISBLANK(AI368),ISBLANK(AH368)),"",((AI368-AH368)*CN368-M368)^2)</f>
        <v/>
      </c>
    </row>
    <row r="369" customFormat="false" ht="12.8" hidden="false" customHeight="false" outlineLevel="0" collapsed="false">
      <c r="AK369" s="0" t="str">
        <f aca="false">IF(OR(ISBLANK(O369),ISBLANK(N369)),"",ROUND((O369-N369)*CN369,2))</f>
        <v/>
      </c>
      <c r="AU369" s="0" t="str">
        <f aca="false">=IF(OR(ISBLANK(AI369),ISBLANK(AH369)),"",ROUND((AI369-AH369)*CN369,2))</f>
        <v/>
      </c>
      <c r="BI369" s="0" t="str">
        <f aca="false">IF(OR(ISBLANK(AI369),ISBLANK(AH369)),"",ROUND((AI369-AH369)*CN369-M369,3))</f>
        <v/>
      </c>
      <c r="BW369" s="0" t="str">
        <f aca="false">IF(OR(ISBLANK(AI369),ISBLANK(AH369)),"",ROUND(ABS((AI369-AH369)*CN369-M369),4))</f>
        <v/>
      </c>
      <c r="CK369" s="0" t="str">
        <f aca="false">IF(OR(ISBLANK(AI369),ISBLANK(AH369)),"",((AI369-AH369)*CN369-M369)^2)</f>
        <v/>
      </c>
    </row>
    <row r="370" customFormat="false" ht="12.8" hidden="false" customHeight="false" outlineLevel="0" collapsed="false">
      <c r="AK370" s="0" t="str">
        <f aca="false">IF(OR(ISBLANK(O370),ISBLANK(N370)),"",ROUND((O370-N370)*CN370,2))</f>
        <v/>
      </c>
      <c r="AU370" s="0" t="str">
        <f aca="false">=IF(OR(ISBLANK(AI370),ISBLANK(AH370)),"",ROUND((AI370-AH370)*CN370,2))</f>
        <v/>
      </c>
      <c r="BI370" s="0" t="str">
        <f aca="false">IF(OR(ISBLANK(AI370),ISBLANK(AH370)),"",ROUND((AI370-AH370)*CN370-M370,3))</f>
        <v/>
      </c>
      <c r="BW370" s="0" t="str">
        <f aca="false">IF(OR(ISBLANK(AI370),ISBLANK(AH370)),"",ROUND(ABS((AI370-AH370)*CN370-M370),4))</f>
        <v/>
      </c>
      <c r="CK370" s="0" t="str">
        <f aca="false">IF(OR(ISBLANK(AI370),ISBLANK(AH370)),"",((AI370-AH370)*CN370-M370)^2)</f>
        <v/>
      </c>
    </row>
    <row r="371" customFormat="false" ht="12.8" hidden="false" customHeight="false" outlineLevel="0" collapsed="false">
      <c r="AK371" s="0" t="str">
        <f aca="false">IF(OR(ISBLANK(O371),ISBLANK(N371)),"",ROUND((O371-N371)*CN371,2))</f>
        <v/>
      </c>
      <c r="AU371" s="0" t="str">
        <f aca="false">=IF(OR(ISBLANK(AI371),ISBLANK(AH371)),"",ROUND((AI371-AH371)*CN371,2))</f>
        <v/>
      </c>
      <c r="BI371" s="0" t="str">
        <f aca="false">IF(OR(ISBLANK(AI371),ISBLANK(AH371)),"",ROUND((AI371-AH371)*CN371-M371,3))</f>
        <v/>
      </c>
      <c r="BW371" s="0" t="str">
        <f aca="false">IF(OR(ISBLANK(AI371),ISBLANK(AH371)),"",ROUND(ABS((AI371-AH371)*CN371-M371),4))</f>
        <v/>
      </c>
      <c r="CK371" s="0" t="str">
        <f aca="false">IF(OR(ISBLANK(AI371),ISBLANK(AH371)),"",((AI371-AH371)*CN371-M371)^2)</f>
        <v/>
      </c>
    </row>
    <row r="372" customFormat="false" ht="12.8" hidden="false" customHeight="false" outlineLevel="0" collapsed="false">
      <c r="AK372" s="0" t="str">
        <f aca="false">IF(OR(ISBLANK(O372),ISBLANK(N372)),"",ROUND((O372-N372)*CN372,2))</f>
        <v/>
      </c>
      <c r="AU372" s="0" t="str">
        <f aca="false">=IF(OR(ISBLANK(AI372),ISBLANK(AH372)),"",ROUND((AI372-AH372)*CN372,2))</f>
        <v/>
      </c>
      <c r="BI372" s="0" t="str">
        <f aca="false">IF(OR(ISBLANK(AI372),ISBLANK(AH372)),"",ROUND((AI372-AH372)*CN372-M372,3))</f>
        <v/>
      </c>
      <c r="BW372" s="0" t="str">
        <f aca="false">IF(OR(ISBLANK(AI372),ISBLANK(AH372)),"",ROUND(ABS((AI372-AH372)*CN372-M372),4))</f>
        <v/>
      </c>
      <c r="CK372" s="0" t="str">
        <f aca="false">IF(OR(ISBLANK(AI372),ISBLANK(AH372)),"",((AI372-AH372)*CN372-M372)^2)</f>
        <v/>
      </c>
    </row>
    <row r="373" customFormat="false" ht="12.8" hidden="false" customHeight="false" outlineLevel="0" collapsed="false">
      <c r="AK373" s="0" t="str">
        <f aca="false">IF(OR(ISBLANK(O373),ISBLANK(N373)),"",ROUND((O373-N373)*CN373,2))</f>
        <v/>
      </c>
      <c r="AU373" s="0" t="str">
        <f aca="false">=IF(OR(ISBLANK(AI373),ISBLANK(AH373)),"",ROUND((AI373-AH373)*CN373,2))</f>
        <v/>
      </c>
      <c r="BI373" s="0" t="str">
        <f aca="false">IF(OR(ISBLANK(AI373),ISBLANK(AH373)),"",ROUND((AI373-AH373)*CN373-M373,3))</f>
        <v/>
      </c>
      <c r="BW373" s="0" t="str">
        <f aca="false">IF(OR(ISBLANK(AI373),ISBLANK(AH373)),"",ROUND(ABS((AI373-AH373)*CN373-M373),4))</f>
        <v/>
      </c>
      <c r="CK373" s="0" t="str">
        <f aca="false">IF(OR(ISBLANK(AI373),ISBLANK(AH373)),"",((AI373-AH373)*CN373-M373)^2)</f>
        <v/>
      </c>
    </row>
    <row r="374" customFormat="false" ht="12.8" hidden="false" customHeight="false" outlineLevel="0" collapsed="false">
      <c r="AK374" s="0" t="str">
        <f aca="false">IF(OR(ISBLANK(O374),ISBLANK(N374)),"",ROUND((O374-N374)*CN374,2))</f>
        <v/>
      </c>
      <c r="AU374" s="0" t="str">
        <f aca="false">=IF(OR(ISBLANK(AI374),ISBLANK(AH374)),"",ROUND((AI374-AH374)*CN374,2))</f>
        <v/>
      </c>
      <c r="BI374" s="0" t="str">
        <f aca="false">IF(OR(ISBLANK(AI374),ISBLANK(AH374)),"",ROUND((AI374-AH374)*CN374-M374,3))</f>
        <v/>
      </c>
      <c r="BW374" s="0" t="str">
        <f aca="false">IF(OR(ISBLANK(AI374),ISBLANK(AH374)),"",ROUND(ABS((AI374-AH374)*CN374-M374),4))</f>
        <v/>
      </c>
      <c r="CK374" s="0" t="str">
        <f aca="false">IF(OR(ISBLANK(AI374),ISBLANK(AH374)),"",((AI374-AH374)*CN374-M374)^2)</f>
        <v/>
      </c>
    </row>
    <row r="375" customFormat="false" ht="12.8" hidden="false" customHeight="false" outlineLevel="0" collapsed="false">
      <c r="AK375" s="0" t="str">
        <f aca="false">IF(OR(ISBLANK(O375),ISBLANK(N375)),"",ROUND((O375-N375)*CN375,2))</f>
        <v/>
      </c>
      <c r="AU375" s="0" t="str">
        <f aca="false">=IF(OR(ISBLANK(AI375),ISBLANK(AH375)),"",ROUND((AI375-AH375)*CN375,2))</f>
        <v/>
      </c>
      <c r="BI375" s="0" t="str">
        <f aca="false">IF(OR(ISBLANK(AI375),ISBLANK(AH375)),"",ROUND((AI375-AH375)*CN375-M375,3))</f>
        <v/>
      </c>
      <c r="BW375" s="0" t="str">
        <f aca="false">IF(OR(ISBLANK(AI375),ISBLANK(AH375)),"",ROUND(ABS((AI375-AH375)*CN375-M375),4))</f>
        <v/>
      </c>
      <c r="CK375" s="0" t="str">
        <f aca="false">IF(OR(ISBLANK(AI375),ISBLANK(AH375)),"",((AI375-AH375)*CN375-M375)^2)</f>
        <v/>
      </c>
    </row>
    <row r="376" customFormat="false" ht="12.8" hidden="false" customHeight="false" outlineLevel="0" collapsed="false">
      <c r="AK376" s="0" t="str">
        <f aca="false">IF(OR(ISBLANK(O376),ISBLANK(N376)),"",ROUND((O376-N376)*CN376,2))</f>
        <v/>
      </c>
      <c r="AU376" s="0" t="str">
        <f aca="false">=IF(OR(ISBLANK(AI376),ISBLANK(AH376)),"",ROUND((AI376-AH376)*CN376,2))</f>
        <v/>
      </c>
      <c r="BI376" s="0" t="str">
        <f aca="false">IF(OR(ISBLANK(AI376),ISBLANK(AH376)),"",ROUND((AI376-AH376)*CN376-M376,3))</f>
        <v/>
      </c>
      <c r="BW376" s="0" t="str">
        <f aca="false">IF(OR(ISBLANK(AI376),ISBLANK(AH376)),"",ROUND(ABS((AI376-AH376)*CN376-M376),4))</f>
        <v/>
      </c>
      <c r="CK376" s="0" t="str">
        <f aca="false">IF(OR(ISBLANK(AI376),ISBLANK(AH376)),"",((AI376-AH376)*CN376-M376)^2)</f>
        <v/>
      </c>
    </row>
    <row r="377" customFormat="false" ht="12.8" hidden="false" customHeight="false" outlineLevel="0" collapsed="false">
      <c r="AK377" s="0" t="str">
        <f aca="false">IF(OR(ISBLANK(O377),ISBLANK(N377)),"",ROUND((O377-N377)*CN377,2))</f>
        <v/>
      </c>
      <c r="AU377" s="0" t="str">
        <f aca="false">=IF(OR(ISBLANK(AI377),ISBLANK(AH377)),"",ROUND((AI377-AH377)*CN377,2))</f>
        <v/>
      </c>
      <c r="BI377" s="0" t="str">
        <f aca="false">IF(OR(ISBLANK(AI377),ISBLANK(AH377)),"",ROUND((AI377-AH377)*CN377-M377,3))</f>
        <v/>
      </c>
      <c r="BW377" s="0" t="str">
        <f aca="false">IF(OR(ISBLANK(AI377),ISBLANK(AH377)),"",ROUND(ABS((AI377-AH377)*CN377-M377),4))</f>
        <v/>
      </c>
      <c r="CK377" s="0" t="str">
        <f aca="false">IF(OR(ISBLANK(AI377),ISBLANK(AH377)),"",((AI377-AH377)*CN377-M377)^2)</f>
        <v/>
      </c>
    </row>
    <row r="378" customFormat="false" ht="12.8" hidden="false" customHeight="false" outlineLevel="0" collapsed="false">
      <c r="AK378" s="0" t="str">
        <f aca="false">IF(OR(ISBLANK(O378),ISBLANK(N378)),"",ROUND((O378-N378)*CN378,2))</f>
        <v/>
      </c>
      <c r="AU378" s="0" t="str">
        <f aca="false">=IF(OR(ISBLANK(AI378),ISBLANK(AH378)),"",ROUND((AI378-AH378)*CN378,2))</f>
        <v/>
      </c>
      <c r="BI378" s="0" t="str">
        <f aca="false">IF(OR(ISBLANK(AI378),ISBLANK(AH378)),"",ROUND((AI378-AH378)*CN378-M378,3))</f>
        <v/>
      </c>
      <c r="BW378" s="0" t="str">
        <f aca="false">IF(OR(ISBLANK(AI378),ISBLANK(AH378)),"",ROUND(ABS((AI378-AH378)*CN378-M378),4))</f>
        <v/>
      </c>
      <c r="CK378" s="0" t="str">
        <f aca="false">IF(OR(ISBLANK(AI378),ISBLANK(AH378)),"",((AI378-AH378)*CN378-M378)^2)</f>
        <v/>
      </c>
    </row>
    <row r="379" customFormat="false" ht="12.8" hidden="false" customHeight="false" outlineLevel="0" collapsed="false">
      <c r="AK379" s="0" t="str">
        <f aca="false">IF(OR(ISBLANK(O379),ISBLANK(N379)),"",ROUND((O379-N379)*CN379,2))</f>
        <v/>
      </c>
      <c r="AU379" s="0" t="str">
        <f aca="false">=IF(OR(ISBLANK(AI379),ISBLANK(AH379)),"",ROUND((AI379-AH379)*CN379,2))</f>
        <v/>
      </c>
      <c r="BI379" s="0" t="str">
        <f aca="false">IF(OR(ISBLANK(AI379),ISBLANK(AH379)),"",ROUND((AI379-AH379)*CN379-M379,3))</f>
        <v/>
      </c>
      <c r="BW379" s="0" t="str">
        <f aca="false">IF(OR(ISBLANK(AI379),ISBLANK(AH379)),"",ROUND(ABS((AI379-AH379)*CN379-M379),4))</f>
        <v/>
      </c>
      <c r="CK379" s="0" t="str">
        <f aca="false">IF(OR(ISBLANK(AI379),ISBLANK(AH379)),"",((AI379-AH379)*CN379-M379)^2)</f>
        <v/>
      </c>
    </row>
    <row r="380" customFormat="false" ht="12.8" hidden="false" customHeight="false" outlineLevel="0" collapsed="false">
      <c r="AK380" s="0" t="str">
        <f aca="false">IF(OR(ISBLANK(O380),ISBLANK(N380)),"",ROUND((O380-N380)*CN380,2))</f>
        <v/>
      </c>
      <c r="AU380" s="0" t="str">
        <f aca="false">=IF(OR(ISBLANK(AI380),ISBLANK(AH380)),"",ROUND((AI380-AH380)*CN380,2))</f>
        <v/>
      </c>
      <c r="BI380" s="0" t="str">
        <f aca="false">IF(OR(ISBLANK(AI380),ISBLANK(AH380)),"",ROUND((AI380-AH380)*CN380-M380,3))</f>
        <v/>
      </c>
      <c r="BW380" s="0" t="str">
        <f aca="false">IF(OR(ISBLANK(AI380),ISBLANK(AH380)),"",ROUND(ABS((AI380-AH380)*CN380-M380),4))</f>
        <v/>
      </c>
      <c r="CK380" s="0" t="str">
        <f aca="false">IF(OR(ISBLANK(AI380),ISBLANK(AH380)),"",((AI380-AH380)*CN380-M380)^2)</f>
        <v/>
      </c>
    </row>
    <row r="381" customFormat="false" ht="12.8" hidden="false" customHeight="false" outlineLevel="0" collapsed="false">
      <c r="AK381" s="0" t="str">
        <f aca="false">IF(OR(ISBLANK(O381),ISBLANK(N381)),"",ROUND((O381-N381)*CN381,2))</f>
        <v/>
      </c>
      <c r="AU381" s="0" t="str">
        <f aca="false">=IF(OR(ISBLANK(AI381),ISBLANK(AH381)),"",ROUND((AI381-AH381)*CN381,2))</f>
        <v/>
      </c>
      <c r="BI381" s="0" t="str">
        <f aca="false">IF(OR(ISBLANK(AI381),ISBLANK(AH381)),"",ROUND((AI381-AH381)*CN381-M381,3))</f>
        <v/>
      </c>
      <c r="BW381" s="0" t="str">
        <f aca="false">IF(OR(ISBLANK(AI381),ISBLANK(AH381)),"",ROUND(ABS((AI381-AH381)*CN381-M381),4))</f>
        <v/>
      </c>
      <c r="CK381" s="0" t="str">
        <f aca="false">IF(OR(ISBLANK(AI381),ISBLANK(AH381)),"",((AI381-AH381)*CN381-M381)^2)</f>
        <v/>
      </c>
    </row>
    <row r="382" customFormat="false" ht="12.8" hidden="false" customHeight="false" outlineLevel="0" collapsed="false">
      <c r="AK382" s="0" t="str">
        <f aca="false">IF(OR(ISBLANK(O382),ISBLANK(N382)),"",ROUND((O382-N382)*CN382,2))</f>
        <v/>
      </c>
      <c r="AU382" s="0" t="str">
        <f aca="false">=IF(OR(ISBLANK(AI382),ISBLANK(AH382)),"",ROUND((AI382-AH382)*CN382,2))</f>
        <v/>
      </c>
      <c r="BI382" s="0" t="str">
        <f aca="false">IF(OR(ISBLANK(AI382),ISBLANK(AH382)),"",ROUND((AI382-AH382)*CN382-M382,3))</f>
        <v/>
      </c>
      <c r="BW382" s="0" t="str">
        <f aca="false">IF(OR(ISBLANK(AI382),ISBLANK(AH382)),"",ROUND(ABS((AI382-AH382)*CN382-M382),4))</f>
        <v/>
      </c>
      <c r="CK382" s="0" t="str">
        <f aca="false">IF(OR(ISBLANK(AI382),ISBLANK(AH382)),"",((AI382-AH382)*CN382-M382)^2)</f>
        <v/>
      </c>
    </row>
    <row r="383" customFormat="false" ht="12.8" hidden="false" customHeight="false" outlineLevel="0" collapsed="false">
      <c r="AK383" s="0" t="str">
        <f aca="false">IF(OR(ISBLANK(O383),ISBLANK(N383)),"",ROUND((O383-N383)*CN383,2))</f>
        <v/>
      </c>
      <c r="AU383" s="0" t="str">
        <f aca="false">=IF(OR(ISBLANK(AI383),ISBLANK(AH383)),"",ROUND((AI383-AH383)*CN383,2))</f>
        <v/>
      </c>
      <c r="BI383" s="0" t="str">
        <f aca="false">IF(OR(ISBLANK(AI383),ISBLANK(AH383)),"",ROUND((AI383-AH383)*CN383-M383,3))</f>
        <v/>
      </c>
      <c r="BW383" s="0" t="str">
        <f aca="false">IF(OR(ISBLANK(AI383),ISBLANK(AH383)),"",ROUND(ABS((AI383-AH383)*CN383-M383),4))</f>
        <v/>
      </c>
      <c r="CK383" s="0" t="str">
        <f aca="false">IF(OR(ISBLANK(AI383),ISBLANK(AH383)),"",((AI383-AH383)*CN383-M383)^2)</f>
        <v/>
      </c>
    </row>
    <row r="384" customFormat="false" ht="12.8" hidden="false" customHeight="false" outlineLevel="0" collapsed="false">
      <c r="AK384" s="0" t="str">
        <f aca="false">IF(OR(ISBLANK(O384),ISBLANK(N384)),"",ROUND((O384-N384)*CN384,2))</f>
        <v/>
      </c>
      <c r="AU384" s="0" t="str">
        <f aca="false">=IF(OR(ISBLANK(AI384),ISBLANK(AH384)),"",ROUND((AI384-AH384)*CN384,2))</f>
        <v/>
      </c>
      <c r="BI384" s="0" t="str">
        <f aca="false">IF(OR(ISBLANK(AI384),ISBLANK(AH384)),"",ROUND((AI384-AH384)*CN384-M384,3))</f>
        <v/>
      </c>
      <c r="BW384" s="0" t="str">
        <f aca="false">IF(OR(ISBLANK(AI384),ISBLANK(AH384)),"",ROUND(ABS((AI384-AH384)*CN384-M384),4))</f>
        <v/>
      </c>
      <c r="CK384" s="0" t="str">
        <f aca="false">IF(OR(ISBLANK(AI384),ISBLANK(AH384)),"",((AI384-AH384)*CN384-M384)^2)</f>
        <v/>
      </c>
    </row>
    <row r="385" customFormat="false" ht="12.8" hidden="false" customHeight="false" outlineLevel="0" collapsed="false">
      <c r="AK385" s="0" t="str">
        <f aca="false">IF(OR(ISBLANK(O385),ISBLANK(N385)),"",ROUND((O385-N385)*CN385,2))</f>
        <v/>
      </c>
      <c r="AU385" s="0" t="str">
        <f aca="false">=IF(OR(ISBLANK(AI385),ISBLANK(AH385)),"",ROUND((AI385-AH385)*CN385,2))</f>
        <v/>
      </c>
      <c r="BI385" s="0" t="str">
        <f aca="false">IF(OR(ISBLANK(AI385),ISBLANK(AH385)),"",ROUND((AI385-AH385)*CN385-M385,3))</f>
        <v/>
      </c>
      <c r="BW385" s="0" t="str">
        <f aca="false">IF(OR(ISBLANK(AI385),ISBLANK(AH385)),"",ROUND(ABS((AI385-AH385)*CN385-M385),4))</f>
        <v/>
      </c>
      <c r="CK385" s="0" t="str">
        <f aca="false">IF(OR(ISBLANK(AI385),ISBLANK(AH385)),"",((AI385-AH385)*CN385-M385)^2)</f>
        <v/>
      </c>
    </row>
    <row r="386" customFormat="false" ht="12.8" hidden="false" customHeight="false" outlineLevel="0" collapsed="false">
      <c r="AK386" s="0" t="str">
        <f aca="false">IF(OR(ISBLANK(O386),ISBLANK(N386)),"",ROUND((O386-N386)*CN386,2))</f>
        <v/>
      </c>
      <c r="AU386" s="0" t="str">
        <f aca="false">=IF(OR(ISBLANK(AI386),ISBLANK(AH386)),"",ROUND((AI386-AH386)*CN386,2))</f>
        <v/>
      </c>
      <c r="BI386" s="0" t="str">
        <f aca="false">IF(OR(ISBLANK(AI386),ISBLANK(AH386)),"",ROUND((AI386-AH386)*CN386-M386,3))</f>
        <v/>
      </c>
      <c r="BW386" s="0" t="str">
        <f aca="false">IF(OR(ISBLANK(AI386),ISBLANK(AH386)),"",ROUND(ABS((AI386-AH386)*CN386-M386),4))</f>
        <v/>
      </c>
      <c r="CK386" s="0" t="str">
        <f aca="false">IF(OR(ISBLANK(AI386),ISBLANK(AH386)),"",((AI386-AH386)*CN386-M386)^2)</f>
        <v/>
      </c>
    </row>
    <row r="387" customFormat="false" ht="12.8" hidden="false" customHeight="false" outlineLevel="0" collapsed="false">
      <c r="AK387" s="0" t="str">
        <f aca="false">IF(OR(ISBLANK(O387),ISBLANK(N387)),"",ROUND((O387-N387)*CN387,2))</f>
        <v/>
      </c>
      <c r="AU387" s="0" t="str">
        <f aca="false">=IF(OR(ISBLANK(AI387),ISBLANK(AH387)),"",ROUND((AI387-AH387)*CN387,2))</f>
        <v/>
      </c>
      <c r="BI387" s="0" t="str">
        <f aca="false">IF(OR(ISBLANK(AI387),ISBLANK(AH387)),"",ROUND((AI387-AH387)*CN387-M387,3))</f>
        <v/>
      </c>
      <c r="BW387" s="0" t="str">
        <f aca="false">IF(OR(ISBLANK(AI387),ISBLANK(AH387)),"",ROUND(ABS((AI387-AH387)*CN387-M387),4))</f>
        <v/>
      </c>
      <c r="CK387" s="0" t="str">
        <f aca="false">IF(OR(ISBLANK(AI387),ISBLANK(AH387)),"",((AI387-AH387)*CN387-M387)^2)</f>
        <v/>
      </c>
    </row>
    <row r="388" customFormat="false" ht="12.8" hidden="false" customHeight="false" outlineLevel="0" collapsed="false">
      <c r="AK388" s="0" t="str">
        <f aca="false">IF(OR(ISBLANK(O388),ISBLANK(N388)),"",ROUND((O388-N388)*CN388,2))</f>
        <v/>
      </c>
      <c r="AU388" s="0" t="str">
        <f aca="false">=IF(OR(ISBLANK(AI388),ISBLANK(AH388)),"",ROUND((AI388-AH388)*CN388,2))</f>
        <v/>
      </c>
      <c r="BI388" s="0" t="str">
        <f aca="false">IF(OR(ISBLANK(AI388),ISBLANK(AH388)),"",ROUND((AI388-AH388)*CN388-M388,3))</f>
        <v/>
      </c>
      <c r="CK388" s="0" t="str">
        <f aca="false">IF(OR(ISBLANK(AI388),ISBLANK(AH388)),"",((AI388-AH388)*CN388-M388)^2)</f>
        <v/>
      </c>
    </row>
    <row r="389" customFormat="false" ht="12.8" hidden="false" customHeight="false" outlineLevel="0" collapsed="false">
      <c r="AK389" s="0" t="str">
        <f aca="false">IF(OR(ISBLANK(O389),ISBLANK(N389)),"",ROUND((O389-N389)*CN389,2))</f>
        <v/>
      </c>
      <c r="AU389" s="0" t="str">
        <f aca="false">=IF(OR(ISBLANK(AI389),ISBLANK(AH389)),"",ROUND((AI389-AH389)*CN389,2))</f>
        <v/>
      </c>
      <c r="BI389" s="0" t="str">
        <f aca="false">IF(OR(ISBLANK(AI389),ISBLANK(AH389)),"",ROUND((AI389-AH389)*CN389-M389,3))</f>
        <v/>
      </c>
      <c r="CK389" s="0" t="str">
        <f aca="false">IF(OR(ISBLANK(AI389),ISBLANK(AH389)),"",((AI389-AH389)*CN389-M389)^2)</f>
        <v/>
      </c>
    </row>
    <row r="390" customFormat="false" ht="12.8" hidden="false" customHeight="false" outlineLevel="0" collapsed="false">
      <c r="AK390" s="0" t="str">
        <f aca="false">IF(OR(ISBLANK(O390),ISBLANK(N390)),"",ROUND((O390-N390)*CN390,2))</f>
        <v/>
      </c>
      <c r="AU390" s="0" t="str">
        <f aca="false">=IF(OR(ISBLANK(AI390),ISBLANK(AH390)),"",ROUND((AI390-AH390)*CN390,2))</f>
        <v/>
      </c>
      <c r="BI390" s="0" t="str">
        <f aca="false">IF(OR(ISBLANK(AI390),ISBLANK(AH390)),"",ROUND((AI390-AH390)*CN390-M390,3))</f>
        <v/>
      </c>
      <c r="CK390" s="0" t="str">
        <f aca="false">IF(OR(ISBLANK(AI390),ISBLANK(AH390)),"",((AI390-AH390)*CN390-M390)^2)</f>
        <v/>
      </c>
    </row>
    <row r="391" customFormat="false" ht="12.8" hidden="false" customHeight="false" outlineLevel="0" collapsed="false">
      <c r="AK391" s="0" t="str">
        <f aca="false">IF(OR(ISBLANK(O391),ISBLANK(N391)),"",ROUND((O391-N391)*CN391,2))</f>
        <v/>
      </c>
      <c r="AU391" s="0" t="str">
        <f aca="false">=IF(OR(ISBLANK(AI391),ISBLANK(AH391)),"",ROUND((AI391-AH391)*CN391,2))</f>
        <v/>
      </c>
      <c r="BI391" s="0" t="str">
        <f aca="false">IF(OR(ISBLANK(AI391),ISBLANK(AH391)),"",ROUND((AI391-AH391)*CN391-M391,3))</f>
        <v/>
      </c>
      <c r="CK391" s="0" t="str">
        <f aca="false">IF(OR(ISBLANK(AI391),ISBLANK(AH391)),"",((AI391-AH391)*CN391-M391)^2)</f>
        <v/>
      </c>
    </row>
    <row r="392" customFormat="false" ht="12.8" hidden="false" customHeight="false" outlineLevel="0" collapsed="false">
      <c r="AK392" s="0" t="str">
        <f aca="false">IF(OR(ISBLANK(O392),ISBLANK(N392)),"",ROUND((O392-N392)*CN392,2))</f>
        <v/>
      </c>
      <c r="AU392" s="0" t="str">
        <f aca="false">=IF(OR(ISBLANK(AI392),ISBLANK(AH392)),"",ROUND((AI392-AH392)*CN392,2))</f>
        <v/>
      </c>
      <c r="BI392" s="0" t="str">
        <f aca="false">IF(OR(ISBLANK(AI392),ISBLANK(AH392)),"",ROUND((AI392-AH392)*CN392-M392,3))</f>
        <v/>
      </c>
      <c r="CK392" s="0" t="str">
        <f aca="false">IF(OR(ISBLANK(AI392),ISBLANK(AH392)),"",((AI392-AH392)*CN392-M392)^2)</f>
        <v/>
      </c>
    </row>
    <row r="393" customFormat="false" ht="12.8" hidden="false" customHeight="false" outlineLevel="0" collapsed="false">
      <c r="AK393" s="0" t="str">
        <f aca="false">IF(OR(ISBLANK(O393),ISBLANK(N393)),"",ROUND((O393-N393)*CN393,2))</f>
        <v/>
      </c>
      <c r="AU393" s="0" t="str">
        <f aca="false">=IF(OR(ISBLANK(AI393),ISBLANK(AH393)),"",ROUND((AI393-AH393)*CN393,2))</f>
        <v/>
      </c>
      <c r="BI393" s="0" t="str">
        <f aca="false">IF(OR(ISBLANK(AI393),ISBLANK(AH393)),"",ROUND((AI393-AH393)*CN393-M393,3))</f>
        <v/>
      </c>
      <c r="CK393" s="0" t="str">
        <f aca="false">IF(OR(ISBLANK(AI393),ISBLANK(AH393)),"",((AI393-AH393)*CN393-M393)^2)</f>
        <v/>
      </c>
    </row>
    <row r="394" customFormat="false" ht="12.8" hidden="false" customHeight="false" outlineLevel="0" collapsed="false">
      <c r="AK394" s="0" t="str">
        <f aca="false">IF(OR(ISBLANK(O394),ISBLANK(N394)),"",ROUND((O394-N394)*CN394,2))</f>
        <v/>
      </c>
      <c r="AU394" s="0" t="str">
        <f aca="false">=IF(OR(ISBLANK(AI394),ISBLANK(AH394)),"",ROUND((AI394-AH394)*CN394,2))</f>
        <v/>
      </c>
      <c r="BI394" s="0" t="str">
        <f aca="false">IF(OR(ISBLANK(AI394),ISBLANK(AH394)),"",ROUND((AI394-AH394)*CN394-M394,3))</f>
        <v/>
      </c>
      <c r="CK394" s="0" t="str">
        <f aca="false">IF(OR(ISBLANK(AI394),ISBLANK(AH394)),"",((AI394-AH394)*CN394-M394)^2)</f>
        <v/>
      </c>
    </row>
    <row r="395" customFormat="false" ht="12.8" hidden="false" customHeight="false" outlineLevel="0" collapsed="false">
      <c r="AK395" s="0" t="str">
        <f aca="false">IF(OR(ISBLANK(O395),ISBLANK(N395)),"",ROUND((O395-N395)*CN395,2))</f>
        <v/>
      </c>
      <c r="AU395" s="0" t="str">
        <f aca="false">=IF(OR(ISBLANK(AI395),ISBLANK(AH395)),"",ROUND((AI395-AH395)*CN395,2))</f>
        <v/>
      </c>
      <c r="BI395" s="0" t="str">
        <f aca="false">IF(OR(ISBLANK(AI395),ISBLANK(AH395)),"",ROUND((AI395-AH395)*CN395-M395,3))</f>
        <v/>
      </c>
      <c r="CK395" s="0" t="str">
        <f aca="false">IF(OR(ISBLANK(AI395),ISBLANK(AH395)),"",((AI395-AH395)*CN395-M395)^2)</f>
        <v/>
      </c>
    </row>
    <row r="396" customFormat="false" ht="12.8" hidden="false" customHeight="false" outlineLevel="0" collapsed="false">
      <c r="AK396" s="0" t="str">
        <f aca="false">IF(OR(ISBLANK(O396),ISBLANK(N396)),"",ROUND((O396-N396)*CN396,2))</f>
        <v/>
      </c>
      <c r="AU396" s="0" t="str">
        <f aca="false">=IF(OR(ISBLANK(AI396),ISBLANK(AH396)),"",ROUND((AI396-AH396)*CN396,2))</f>
        <v/>
      </c>
      <c r="BI396" s="0" t="str">
        <f aca="false">IF(OR(ISBLANK(AI396),ISBLANK(AH396)),"",ROUND((AI396-AH396)*CN396-M396,3))</f>
        <v/>
      </c>
      <c r="CK396" s="0" t="str">
        <f aca="false">IF(OR(ISBLANK(AI396),ISBLANK(AH396)),"",((AI396-AH396)*CN396-M396)^2)</f>
        <v/>
      </c>
    </row>
    <row r="397" customFormat="false" ht="12.8" hidden="false" customHeight="false" outlineLevel="0" collapsed="false">
      <c r="AK397" s="0" t="str">
        <f aca="false">IF(OR(ISBLANK(O397),ISBLANK(N397)),"",ROUND((O397-N397)*CN397,2))</f>
        <v/>
      </c>
      <c r="AU397" s="0" t="str">
        <f aca="false">=IF(OR(ISBLANK(AI397),ISBLANK(AH397)),"",ROUND((AI397-AH397)*CN397,2))</f>
        <v/>
      </c>
      <c r="BI397" s="0" t="str">
        <f aca="false">IF(OR(ISBLANK(AI397),ISBLANK(AH397)),"",ROUND((AI397-AH397)*CN397-M397,3))</f>
        <v/>
      </c>
      <c r="CK397" s="0" t="str">
        <f aca="false">IF(OR(ISBLANK(AI397),ISBLANK(AH397)),"",ROUND(((AI397-AH397)*CN397-M397)^2,4))</f>
        <v/>
      </c>
    </row>
    <row r="398" customFormat="false" ht="12.8" hidden="false" customHeight="false" outlineLevel="0" collapsed="false">
      <c r="AK398" s="0" t="str">
        <f aca="false">IF(OR(ISBLANK(O398),ISBLANK(N398)),"",ROUND((O398-N398)*CN398,2))</f>
        <v/>
      </c>
      <c r="AU398" s="0" t="str">
        <f aca="false">=IF(OR(ISBLANK(AI398),ISBLANK(AH398)),"",ROUND((AI398-AH398)*CN398,2))</f>
        <v/>
      </c>
      <c r="BI398" s="0" t="str">
        <f aca="false">IF(OR(ISBLANK(AI398),ISBLANK(AH398)),"",ROUND((AI398-AH398)*CN398-M398,3))</f>
        <v/>
      </c>
      <c r="CK398" s="0" t="str">
        <f aca="false">IF(OR(ISBLANK(AI398),ISBLANK(AH398)),"",ROUND(((AI398-AH398)*CN398-M398)^2,4))</f>
        <v/>
      </c>
    </row>
    <row r="399" customFormat="false" ht="12.8" hidden="false" customHeight="false" outlineLevel="0" collapsed="false">
      <c r="AK399" s="0" t="str">
        <f aca="false">IF(OR(ISBLANK(O399),ISBLANK(N399)),"",ROUND((O399-N399)*CN399,2))</f>
        <v/>
      </c>
      <c r="AU399" s="0" t="str">
        <f aca="false">=IF(OR(ISBLANK(AI399),ISBLANK(AH399)),"",ROUND((AI399-AH399)*CN399,2))</f>
        <v/>
      </c>
      <c r="BI399" s="0" t="str">
        <f aca="false">IF(OR(ISBLANK(AI399),ISBLANK(AH399)),"",ROUND((AI399-AH399)*CN399-M399,3))</f>
        <v/>
      </c>
      <c r="CK399" s="0" t="str">
        <f aca="false">IF(OR(ISBLANK(AI399),ISBLANK(AH399)),"",ROUND(((AI399-AH399)*CN399-M399)^2,4))</f>
        <v/>
      </c>
    </row>
    <row r="400" customFormat="false" ht="12.8" hidden="false" customHeight="false" outlineLevel="0" collapsed="false">
      <c r="AK400" s="0" t="str">
        <f aca="false">IF(OR(ISBLANK(O400),ISBLANK(N400)),"",ROUND((O400-N400)*CN400,2))</f>
        <v/>
      </c>
      <c r="AU400" s="0" t="str">
        <f aca="false">=IF(OR(ISBLANK(AI400),ISBLANK(AH400)),"",ROUND((AI400-AH400)*CN400,2))</f>
        <v/>
      </c>
      <c r="BI400" s="0" t="str">
        <f aca="false">IF(OR(ISBLANK(AI400),ISBLANK(AH400)),"",ROUND((AI400-AH400)*CN400-M400,3))</f>
        <v/>
      </c>
      <c r="CK400" s="0" t="str">
        <f aca="false">IF(OR(ISBLANK(AI400),ISBLANK(AH400)),"",ROUND(((AI400-AH400)*CN400-M400)^2,4))</f>
        <v/>
      </c>
    </row>
    <row r="401" customFormat="false" ht="12.8" hidden="false" customHeight="false" outlineLevel="0" collapsed="false">
      <c r="AK401" s="0" t="str">
        <f aca="false">IF(OR(ISBLANK(O401),ISBLANK(N401)),"",ROUND((O401-N401)*CN401,2))</f>
        <v/>
      </c>
      <c r="AU401" s="0" t="str">
        <f aca="false">=IF(OR(ISBLANK(AI401),ISBLANK(AH401)),"",ROUND((AI401-AH401)*CN401,2))</f>
        <v/>
      </c>
      <c r="BI401" s="0" t="str">
        <f aca="false">IF(OR(ISBLANK(AI401),ISBLANK(AH401)),"",ROUND((AI401-AH401)*CN401-M401,3))</f>
        <v/>
      </c>
      <c r="CK401" s="0" t="str">
        <f aca="false">IF(OR(ISBLANK(AI401),ISBLANK(AH401)),"",ROUND(((AI401-AH401)*CN401-M401)^2,4))</f>
        <v/>
      </c>
    </row>
    <row r="402" customFormat="false" ht="12.8" hidden="false" customHeight="false" outlineLevel="0" collapsed="false">
      <c r="AK402" s="0" t="str">
        <f aca="false">IF(OR(ISBLANK(O402),ISBLANK(N402)),"",ROUND((O402-N402)*CN402,2))</f>
        <v/>
      </c>
      <c r="AU402" s="0" t="str">
        <f aca="false">=IF(OR(ISBLANK(AI402),ISBLANK(AH402)),"",ROUND((AI402-AH402)*CN402,2))</f>
        <v/>
      </c>
      <c r="BI402" s="0" t="str">
        <f aca="false">IF(OR(ISBLANK(AI402),ISBLANK(AH402)),"",ROUND((AI402-AH402)*CN402-M402,3))</f>
        <v/>
      </c>
      <c r="CK402" s="0" t="str">
        <f aca="false">IF(OR(ISBLANK(AI402),ISBLANK(AH402)),"",ROUND(((AI402-AH402)*CN402-M402)^2,4))</f>
        <v/>
      </c>
    </row>
    <row r="403" customFormat="false" ht="12.8" hidden="false" customHeight="false" outlineLevel="0" collapsed="false">
      <c r="AK403" s="0" t="str">
        <f aca="false">IF(OR(ISBLANK(O403),ISBLANK(N403)),"",ROUND((O403-N403)*CN403,2))</f>
        <v/>
      </c>
      <c r="AU403" s="0" t="str">
        <f aca="false">=IF(OR(ISBLANK(AI403),ISBLANK(AH403)),"",ROUND((AI403-AH403)*CN403,2))</f>
        <v/>
      </c>
      <c r="BI403" s="0" t="str">
        <f aca="false">IF(OR(ISBLANK(AI403),ISBLANK(AH403)),"",ROUND((AI403-AH403)*CN403-M403,3))</f>
        <v/>
      </c>
      <c r="CK403" s="0" t="str">
        <f aca="false">IF(OR(ISBLANK(AI403),ISBLANK(AH403)),"",ROUND(((AI403-AH403)*CN403-M403)^2,4))</f>
        <v/>
      </c>
    </row>
    <row r="404" customFormat="false" ht="12.8" hidden="false" customHeight="false" outlineLevel="0" collapsed="false">
      <c r="AK404" s="0" t="str">
        <f aca="false">IF(OR(ISBLANK(O404),ISBLANK(N404)),"",ROUND((O404-N404)*CN404,2))</f>
        <v/>
      </c>
      <c r="AU404" s="0" t="str">
        <f aca="false">=IF(OR(ISBLANK(AI404),ISBLANK(AH404)),"",ROUND((AI404-AH404)*CN404,2))</f>
        <v/>
      </c>
      <c r="BI404" s="0" t="str">
        <f aca="false">IF(OR(ISBLANK(AI404),ISBLANK(AH404)),"",ROUND((AI404-AH404)*CN404-M404,3))</f>
        <v/>
      </c>
      <c r="CK404" s="0" t="str">
        <f aca="false">IF(OR(ISBLANK(AI404),ISBLANK(AH404)),"",ROUND(((AI404-AH404)*CN404-M404)^2,4))</f>
        <v/>
      </c>
    </row>
    <row r="405" customFormat="false" ht="12.8" hidden="false" customHeight="false" outlineLevel="0" collapsed="false">
      <c r="AK405" s="0" t="str">
        <f aca="false">IF(OR(ISBLANK(O405),ISBLANK(N405)),"",ROUND((O405-N405)*CN405,2))</f>
        <v/>
      </c>
      <c r="AU405" s="0" t="str">
        <f aca="false">=IF(OR(ISBLANK(AI405),ISBLANK(AH405)),"",ROUND((AI405-AH405)*CN405,2))</f>
        <v/>
      </c>
      <c r="BI405" s="0" t="str">
        <f aca="false">IF(OR(ISBLANK(AI405),ISBLANK(AH405)),"",ROUND((AI405-AH405)*CN405-M405,3))</f>
        <v/>
      </c>
      <c r="CK405" s="0" t="str">
        <f aca="false">IF(OR(ISBLANK(AI405),ISBLANK(AH405)),"",ROUND(((AI405-AH405)*CN405-M405)^2,4))</f>
        <v/>
      </c>
    </row>
    <row r="406" customFormat="false" ht="12.8" hidden="false" customHeight="false" outlineLevel="0" collapsed="false">
      <c r="AK406" s="0" t="str">
        <f aca="false">IF(OR(ISBLANK(O406),ISBLANK(N406)),"",ROUND((O406-N406)*CN406,2))</f>
        <v/>
      </c>
      <c r="AU406" s="0" t="str">
        <f aca="false">=IF(OR(ISBLANK(AI406),ISBLANK(AH406)),"",ROUND((AI406-AH406)*CN406,2))</f>
        <v/>
      </c>
      <c r="BI406" s="0" t="str">
        <f aca="false">IF(OR(ISBLANK(AI406),ISBLANK(AH406)),"",ROUND((AI406-AH406)*CN406-M406,3))</f>
        <v/>
      </c>
      <c r="CK406" s="0" t="str">
        <f aca="false">IF(OR(ISBLANK(AI406),ISBLANK(AH406)),"",ROUND(((AI406-AH406)*CN406-M406)^2,4))</f>
        <v/>
      </c>
    </row>
    <row r="407" customFormat="false" ht="12.8" hidden="false" customHeight="false" outlineLevel="0" collapsed="false">
      <c r="AK407" s="0" t="str">
        <f aca="false">IF(OR(ISBLANK(O407),ISBLANK(N407)),"",ROUND((O407-N407)*CN407,2))</f>
        <v/>
      </c>
      <c r="AU407" s="0" t="str">
        <f aca="false">=IF(OR(ISBLANK(AI407),ISBLANK(AH407)),"",ROUND((AI407-AH407)*CN407,2))</f>
        <v/>
      </c>
      <c r="BI407" s="0" t="str">
        <f aca="false">IF(OR(ISBLANK(AI407),ISBLANK(AH407)),"",ROUND((AI407-AH407)*CN407-M407,3))</f>
        <v/>
      </c>
      <c r="CK407" s="0" t="str">
        <f aca="false">IF(OR(ISBLANK(AI407),ISBLANK(AH407)),"",ROUND(((AI407-AH407)*CN407-M407)^2,4))</f>
        <v/>
      </c>
    </row>
    <row r="408" customFormat="false" ht="12.8" hidden="false" customHeight="false" outlineLevel="0" collapsed="false">
      <c r="AK408" s="0" t="str">
        <f aca="false">IF(OR(ISBLANK(O408),ISBLANK(N408)),"",ROUND((O408-N408)*CN408,2))</f>
        <v/>
      </c>
      <c r="AU408" s="0" t="str">
        <f aca="false">=IF(OR(ISBLANK(AI408),ISBLANK(AH408)),"",ROUND((AI408-AH408)*CN408,2))</f>
        <v/>
      </c>
      <c r="BI408" s="0" t="str">
        <f aca="false">IF(OR(ISBLANK(AI408),ISBLANK(AH408)),"",ROUND((AI408-AH408)*CN408-M408,3))</f>
        <v/>
      </c>
      <c r="CK408" s="0" t="str">
        <f aca="false">IF(OR(ISBLANK(AI408),ISBLANK(AH408)),"",ROUND(((AI408-AH408)*CN408-M408)^2,4))</f>
        <v/>
      </c>
    </row>
    <row r="409" customFormat="false" ht="12.8" hidden="false" customHeight="false" outlineLevel="0" collapsed="false">
      <c r="AK409" s="0" t="str">
        <f aca="false">IF(OR(ISBLANK(O409),ISBLANK(N409)),"",ROUND((O409-N409)*CN409,2))</f>
        <v/>
      </c>
      <c r="AU409" s="0" t="str">
        <f aca="false">=IF(OR(ISBLANK(AI409),ISBLANK(AH409)),"",ROUND((AI409-AH409)*CN409,2))</f>
        <v/>
      </c>
      <c r="BI409" s="0" t="str">
        <f aca="false">IF(OR(ISBLANK(AI409),ISBLANK(AH409)),"",ROUND((AI409-AH409)*CN409-M409,3))</f>
        <v/>
      </c>
      <c r="CK409" s="0" t="str">
        <f aca="false">IF(OR(ISBLANK(AI409),ISBLANK(AH409)),"",ROUND(((AI409-AH409)*CN409-M409)^2,4))</f>
        <v/>
      </c>
    </row>
    <row r="410" customFormat="false" ht="12.8" hidden="false" customHeight="false" outlineLevel="0" collapsed="false">
      <c r="AK410" s="0" t="str">
        <f aca="false">IF(OR(ISBLANK(O410),ISBLANK(N410)),"",ROUND((O410-N410)*CN410,2))</f>
        <v/>
      </c>
      <c r="AU410" s="0" t="str">
        <f aca="false">=IF(OR(ISBLANK(AI410),ISBLANK(AH410)),"",ROUND((AI410-AH410)*CN410,2))</f>
        <v/>
      </c>
      <c r="BI410" s="0" t="str">
        <f aca="false">IF(OR(ISBLANK(AI410),ISBLANK(AH410)),"",ROUND((AI410-AH410)*CN410-M410,3))</f>
        <v/>
      </c>
      <c r="CK410" s="0" t="str">
        <f aca="false">IF(OR(ISBLANK(AI410),ISBLANK(AH410)),"",ROUND(((AI410-AH410)*CN410-M410)^2,4))</f>
        <v/>
      </c>
    </row>
    <row r="411" customFormat="false" ht="12.8" hidden="false" customHeight="false" outlineLevel="0" collapsed="false">
      <c r="AK411" s="0" t="str">
        <f aca="false">IF(OR(ISBLANK(O411),ISBLANK(N411)),"",ROUND((O411-N411)*CN411,2))</f>
        <v/>
      </c>
      <c r="AU411" s="0" t="str">
        <f aca="false">=IF(OR(ISBLANK(AI411),ISBLANK(AH411)),"",ROUND((AI411-AH411)*CN411,2))</f>
        <v/>
      </c>
      <c r="BI411" s="0" t="str">
        <f aca="false">IF(OR(ISBLANK(AI411),ISBLANK(AH411)),"",ROUND((AI411-AH411)*CN411-M411,3))</f>
        <v/>
      </c>
      <c r="CK411" s="0" t="str">
        <f aca="false">IF(OR(ISBLANK(AI411),ISBLANK(AH411)),"",ROUND(((AI411-AH411)*CN411-M411)^2,4))</f>
        <v/>
      </c>
    </row>
    <row r="412" customFormat="false" ht="12.8" hidden="false" customHeight="false" outlineLevel="0" collapsed="false">
      <c r="AK412" s="0" t="str">
        <f aca="false">IF(OR(ISBLANK(O412),ISBLANK(N412)),"",ROUND((O412-N412)*CN412,2))</f>
        <v/>
      </c>
      <c r="AU412" s="0" t="str">
        <f aca="false">=IF(OR(ISBLANK(AI412),ISBLANK(AH412)),"",ROUND((AI412-AH412)*CN412,2))</f>
        <v/>
      </c>
      <c r="BI412" s="0" t="str">
        <f aca="false">IF(OR(ISBLANK(AI412),ISBLANK(AH412)),"",ROUND((AI412-AH412)*CN412-M412,3))</f>
        <v/>
      </c>
      <c r="CK412" s="0" t="str">
        <f aca="false">IF(OR(ISBLANK(AI412),ISBLANK(AH412)),"",ROUND(((AI412-AH412)*CN412-M412)^2,4))</f>
        <v/>
      </c>
    </row>
    <row r="413" customFormat="false" ht="12.8" hidden="false" customHeight="false" outlineLevel="0" collapsed="false">
      <c r="AK413" s="0" t="str">
        <f aca="false">IF(OR(ISBLANK(O413),ISBLANK(N413)),"",ROUND((O413-N413)*CN413,2))</f>
        <v/>
      </c>
      <c r="AU413" s="0" t="str">
        <f aca="false">=IF(OR(ISBLANK(AI413),ISBLANK(AH413)),"",ROUND((AI413-AH413)*CN413,2))</f>
        <v/>
      </c>
      <c r="BI413" s="0" t="str">
        <f aca="false">IF(OR(ISBLANK(AI413),ISBLANK(AH413)),"",ROUND((AI413-AH413)*CN413-M413,3))</f>
        <v/>
      </c>
      <c r="CK413" s="0" t="str">
        <f aca="false">IF(OR(ISBLANK(AI413),ISBLANK(AH413)),"",ROUND(((AI413-AH413)*CN413-M413)^2,4))</f>
        <v/>
      </c>
    </row>
    <row r="414" customFormat="false" ht="12.8" hidden="false" customHeight="false" outlineLevel="0" collapsed="false">
      <c r="AK414" s="0" t="str">
        <f aca="false">IF(OR(ISBLANK(O414),ISBLANK(N414)),"",ROUND((O414-N414)*CN414,2))</f>
        <v/>
      </c>
      <c r="AU414" s="0" t="str">
        <f aca="false">=IF(OR(ISBLANK(AI414),ISBLANK(AH414)),"",ROUND((AI414-AH414)*CN414,2))</f>
        <v/>
      </c>
      <c r="BI414" s="0" t="str">
        <f aca="false">IF(OR(ISBLANK(AI414),ISBLANK(AH414)),"",ROUND((AI414-AH414)*CN414-M414,3))</f>
        <v/>
      </c>
      <c r="CK414" s="0" t="str">
        <f aca="false">IF(OR(ISBLANK(AI414),ISBLANK(AH414)),"",ROUND(((AI414-AH414)*CN414-M414)^2,4))</f>
        <v/>
      </c>
    </row>
    <row r="415" customFormat="false" ht="12.8" hidden="false" customHeight="false" outlineLevel="0" collapsed="false">
      <c r="AK415" s="0" t="str">
        <f aca="false">IF(OR(ISBLANK(O415),ISBLANK(N415)),"",ROUND((O415-N415)*CN415,2))</f>
        <v/>
      </c>
      <c r="AU415" s="0" t="str">
        <f aca="false">=IF(OR(ISBLANK(AI415),ISBLANK(AH415)),"",ROUND((AI415-AH415)*CN415,2))</f>
        <v/>
      </c>
      <c r="BI415" s="0" t="str">
        <f aca="false">IF(OR(ISBLANK(AI415),ISBLANK(AH415)),"",ROUND((AI415-AH415)*CN415-M415,3))</f>
        <v/>
      </c>
      <c r="CK415" s="0" t="str">
        <f aca="false">IF(OR(ISBLANK(AI415),ISBLANK(AH415)),"",ROUND(((AI415-AH415)*CN415-M415)^2,4))</f>
        <v/>
      </c>
    </row>
    <row r="416" customFormat="false" ht="12.8" hidden="false" customHeight="false" outlineLevel="0" collapsed="false">
      <c r="AK416" s="0" t="str">
        <f aca="false">IF(OR(ISBLANK(O416),ISBLANK(N416)),"",ROUND((O416-N416)*CN416,2))</f>
        <v/>
      </c>
      <c r="AU416" s="0" t="str">
        <f aca="false">=IF(OR(ISBLANK(AI416),ISBLANK(AH416)),"",ROUND((AI416-AH416)*CN416,2))</f>
        <v/>
      </c>
      <c r="BI416" s="0" t="str">
        <f aca="false">IF(OR(ISBLANK(AI416),ISBLANK(AH416)),"",ROUND((AI416-AH416)*CN416-M416,3))</f>
        <v/>
      </c>
      <c r="CK416" s="0" t="str">
        <f aca="false">IF(OR(ISBLANK(AI416),ISBLANK(AH416)),"",ROUND(((AI416-AH416)*CN416-M416)^2,4))</f>
        <v/>
      </c>
    </row>
    <row r="417" customFormat="false" ht="12.8" hidden="false" customHeight="false" outlineLevel="0" collapsed="false">
      <c r="AK417" s="0" t="str">
        <f aca="false">IF(OR(ISBLANK(O417),ISBLANK(N417)),"",ROUND((O417-N417)*CN417,2))</f>
        <v/>
      </c>
      <c r="AU417" s="0" t="str">
        <f aca="false">=IF(OR(ISBLANK(AI417),ISBLANK(AH417)),"",ROUND((AI417-AH417)*CN417,2))</f>
        <v/>
      </c>
      <c r="BI417" s="0" t="str">
        <f aca="false">IF(OR(ISBLANK(AI417),ISBLANK(AH417)),"",ROUND((AI417-AH417)*CN417-M417,3))</f>
        <v/>
      </c>
      <c r="CK417" s="0" t="str">
        <f aca="false">IF(OR(ISBLANK(AI417),ISBLANK(AH417)),"",ROUND(((AI417-AH417)*CN417-M417)^2,4))</f>
        <v/>
      </c>
    </row>
    <row r="418" customFormat="false" ht="12.8" hidden="false" customHeight="false" outlineLevel="0" collapsed="false">
      <c r="AK418" s="0" t="str">
        <f aca="false">IF(OR(ISBLANK(O418),ISBLANK(N418)),"",ROUND((O418-N418)*CN418,2))</f>
        <v/>
      </c>
      <c r="AU418" s="0" t="str">
        <f aca="false">=IF(OR(ISBLANK(AI418),ISBLANK(AH418)),"",ROUND((AI418-AH418)*CN418,2))</f>
        <v/>
      </c>
      <c r="BI418" s="0" t="str">
        <f aca="false">IF(OR(ISBLANK(AI418),ISBLANK(AH418)),"",ROUND((AI418-AH418)*CN418-M418,3))</f>
        <v/>
      </c>
      <c r="CK418" s="0" t="str">
        <f aca="false">IF(OR(ISBLANK(AI418),ISBLANK(AH418)),"",ROUND(((AI418-AH418)*CN418-M418)^2,4))</f>
        <v/>
      </c>
    </row>
    <row r="419" customFormat="false" ht="12.8" hidden="false" customHeight="false" outlineLevel="0" collapsed="false">
      <c r="AK419" s="0" t="str">
        <f aca="false">IF(OR(ISBLANK(O419),ISBLANK(N419)),"",ROUND((O419-N419)*CN419,2))</f>
        <v/>
      </c>
      <c r="AU419" s="0" t="str">
        <f aca="false">=IF(OR(ISBLANK(AI419),ISBLANK(AH419)),"",ROUND((AI419-AH419)*CN419,2))</f>
        <v/>
      </c>
      <c r="BI419" s="0" t="str">
        <f aca="false">IF(OR(ISBLANK(AI419),ISBLANK(AH419)),"",ROUND((AI419-AH419)*CN419-M419,3))</f>
        <v/>
      </c>
      <c r="CK419" s="0" t="str">
        <f aca="false">IF(OR(ISBLANK(AI419),ISBLANK(AH419)),"",ROUND(((AI419-AH419)*CN419-M419)^2,4))</f>
        <v/>
      </c>
    </row>
    <row r="420" customFormat="false" ht="12.8" hidden="false" customHeight="false" outlineLevel="0" collapsed="false">
      <c r="AK420" s="0" t="str">
        <f aca="false">IF(OR(ISBLANK(O420),ISBLANK(N420)),"",ROUND((O420-N420)*CN420,2))</f>
        <v/>
      </c>
      <c r="AU420" s="0" t="str">
        <f aca="false">=IF(OR(ISBLANK(AI420),ISBLANK(AH420)),"",ROUND((AI420-AH420)*CN420,2))</f>
        <v/>
      </c>
      <c r="BI420" s="0" t="str">
        <f aca="false">IF(OR(ISBLANK(AI420),ISBLANK(AH420)),"",ROUND((AI420-AH420)*CN420-M420,3))</f>
        <v/>
      </c>
      <c r="CK420" s="0" t="str">
        <f aca="false">IF(OR(ISBLANK(AI420),ISBLANK(AH420)),"",ROUND(((AI420-AH420)*CN420-M420)^2,4))</f>
        <v/>
      </c>
    </row>
    <row r="421" customFormat="false" ht="12.8" hidden="false" customHeight="false" outlineLevel="0" collapsed="false">
      <c r="AK421" s="0" t="str">
        <f aca="false">IF(OR(ISBLANK(O421),ISBLANK(N421)),"",ROUND((O421-N421)*CN421,2))</f>
        <v/>
      </c>
      <c r="BI421" s="0" t="str">
        <f aca="false">IF(OR(ISBLANK(AI421),ISBLANK(AH421)),"",ROUND((AI421-AH421)*CN421-M421,3))</f>
        <v/>
      </c>
      <c r="CK421" s="0" t="str">
        <f aca="false">IF(OR(ISBLANK(AI421),ISBLANK(AH421)),"",ROUND(((AI421-AH421)*CN421-M421)^2,4))</f>
        <v/>
      </c>
    </row>
    <row r="422" customFormat="false" ht="12.8" hidden="false" customHeight="false" outlineLevel="0" collapsed="false">
      <c r="AK422" s="0" t="str">
        <f aca="false">IF(OR(ISBLANK(O422),ISBLANK(N422)),"",ROUND((O422-N422)*CN422,2))</f>
        <v/>
      </c>
      <c r="BI422" s="0" t="str">
        <f aca="false">IF(OR(ISBLANK(AI422),ISBLANK(AH422)),"",ROUND((AI422-AH422)*CN422-M422,3))</f>
        <v/>
      </c>
      <c r="CK422" s="0" t="str">
        <f aca="false">IF(OR(ISBLANK(AI422),ISBLANK(AH422)),"",ROUND(((AI422-AH422)*CN422-M422)^2,4))</f>
        <v/>
      </c>
    </row>
    <row r="423" customFormat="false" ht="12.8" hidden="false" customHeight="false" outlineLevel="0" collapsed="false">
      <c r="AK423" s="0" t="str">
        <f aca="false">IF(OR(ISBLANK(O423),ISBLANK(N423)),"",ROUND((O423-N423)*CN423,2))</f>
        <v/>
      </c>
      <c r="BI423" s="0" t="str">
        <f aca="false">IF(OR(ISBLANK(AI423),ISBLANK(AH423)),"",ROUND((AI423-AH423)*CN423-M423,3))</f>
        <v/>
      </c>
      <c r="CK423" s="0" t="str">
        <f aca="false">IF(OR(ISBLANK(AI423),ISBLANK(AH423)),"",ROUND(((AI423-AH423)*CN423-M423)^2,4))</f>
        <v/>
      </c>
    </row>
    <row r="424" customFormat="false" ht="12.8" hidden="false" customHeight="false" outlineLevel="0" collapsed="false">
      <c r="AK424" s="0" t="str">
        <f aca="false">IF(OR(ISBLANK(O424),ISBLANK(N424)),"",ROUND((O424-N424)*CN424,2))</f>
        <v/>
      </c>
      <c r="BI424" s="0" t="str">
        <f aca="false">IF(OR(ISBLANK(AI424),ISBLANK(AH424)),"",ROUND((AI424-AH424)*CN424-M424,3))</f>
        <v/>
      </c>
      <c r="CK424" s="0" t="str">
        <f aca="false">IF(OR(ISBLANK(AI424),ISBLANK(AH424)),"",ROUND(((AI424-AH424)*CN424-M424)^2,4))</f>
        <v/>
      </c>
    </row>
    <row r="425" customFormat="false" ht="12.8" hidden="false" customHeight="false" outlineLevel="0" collapsed="false">
      <c r="AK425" s="0" t="str">
        <f aca="false">IF(OR(ISBLANK(O425),ISBLANK(N425)),"",ROUND((O425-N425)*CN425,2))</f>
        <v/>
      </c>
      <c r="BI425" s="0" t="str">
        <f aca="false">IF(OR(ISBLANK(AI425),ISBLANK(AH425)),"",ROUND((AI425-AH425)*CN425-M425,3))</f>
        <v/>
      </c>
      <c r="CK425" s="0" t="str">
        <f aca="false">IF(OR(ISBLANK(AI425),ISBLANK(AH425)),"",ROUND(((AI425-AH425)*CN425-M425)^2,4))</f>
        <v/>
      </c>
    </row>
    <row r="426" customFormat="false" ht="12.8" hidden="false" customHeight="false" outlineLevel="0" collapsed="false">
      <c r="AK426" s="0" t="str">
        <f aca="false">IF(OR(ISBLANK(O426),ISBLANK(N426)),"",ROUND((O426-N426)*CN426,2))</f>
        <v/>
      </c>
      <c r="BI426" s="0" t="str">
        <f aca="false">IF(OR(ISBLANK(AI426),ISBLANK(AH426)),"",ROUND((AI426-AH426)*CN426-M426,3))</f>
        <v/>
      </c>
      <c r="CK426" s="0" t="str">
        <f aca="false">IF(OR(ISBLANK(AI426),ISBLANK(AH426)),"",ROUND(((AI426-AH426)*CN426-M426)^2,4))</f>
        <v/>
      </c>
    </row>
    <row r="427" customFormat="false" ht="12.8" hidden="false" customHeight="false" outlineLevel="0" collapsed="false">
      <c r="AK427" s="0" t="str">
        <f aca="false">IF(OR(ISBLANK(O427),ISBLANK(N427)),"",ROUND((O427-N427)*CN427,2))</f>
        <v/>
      </c>
      <c r="BI427" s="0" t="str">
        <f aca="false">IF(OR(ISBLANK(AI427),ISBLANK(AH427)),"",ROUND((AI427-AH427)*CN427-M427,3))</f>
        <v/>
      </c>
      <c r="CK427" s="0" t="str">
        <f aca="false">IF(OR(ISBLANK(AI427),ISBLANK(AH427)),"",ROUND(((AI427-AH427)*CN427-M427)^2,4))</f>
        <v/>
      </c>
    </row>
    <row r="428" customFormat="false" ht="12.8" hidden="false" customHeight="false" outlineLevel="0" collapsed="false">
      <c r="AK428" s="0" t="str">
        <f aca="false">IF(OR(ISBLANK(O428),ISBLANK(N428)),"",ROUND((O428-N428)*CN428,2))</f>
        <v/>
      </c>
      <c r="BI428" s="0" t="str">
        <f aca="false">IF(OR(ISBLANK(AI428),ISBLANK(AH428)),"",ROUND((AI428-AH428)*CN428-M428,3))</f>
        <v/>
      </c>
      <c r="CK428" s="0" t="str">
        <f aca="false">IF(OR(ISBLANK(AI428),ISBLANK(AH428)),"",ROUND(((AI428-AH428)*CN428-M428)^2,4))</f>
        <v/>
      </c>
    </row>
    <row r="429" customFormat="false" ht="12.8" hidden="false" customHeight="false" outlineLevel="0" collapsed="false">
      <c r="AK429" s="0" t="str">
        <f aca="false">IF(OR(ISBLANK(O429),ISBLANK(N429)),"",ROUND((O429-N429)*CN429,2))</f>
        <v/>
      </c>
      <c r="BI429" s="0" t="str">
        <f aca="false">IF(OR(ISBLANK(AI429),ISBLANK(AH429)),"",ROUND((AI429-AH429)*CN429-M429,3))</f>
        <v/>
      </c>
      <c r="CK429" s="0" t="str">
        <f aca="false">IF(OR(ISBLANK(AI429),ISBLANK(AH429)),"",ROUND(((AI429-AH429)*CN429-M429)^2,4))</f>
        <v/>
      </c>
    </row>
    <row r="430" customFormat="false" ht="12.8" hidden="false" customHeight="false" outlineLevel="0" collapsed="false">
      <c r="AK430" s="0" t="str">
        <f aca="false">IF(OR(ISBLANK(O430),ISBLANK(N430)),"",ROUND((O430-N430)*CN430,2))</f>
        <v/>
      </c>
      <c r="BI430" s="0" t="str">
        <f aca="false">IF(OR(ISBLANK(AI430),ISBLANK(AH430)),"",ROUND((AI430-AH430)*CN430-M430,3))</f>
        <v/>
      </c>
      <c r="CK430" s="0" t="str">
        <f aca="false">IF(OR(ISBLANK(AI430),ISBLANK(AH430)),"",ROUND(((AI430-AH430)*CN430-M430)^2,4))</f>
        <v/>
      </c>
    </row>
    <row r="431" customFormat="false" ht="12.8" hidden="false" customHeight="false" outlineLevel="0" collapsed="false">
      <c r="AK431" s="0" t="str">
        <f aca="false">IF(OR(ISBLANK(O431),ISBLANK(N431)),"",ROUND((O431-N431)*CN431,2))</f>
        <v/>
      </c>
      <c r="BI431" s="0" t="str">
        <f aca="false">IF(OR(ISBLANK(AI431),ISBLANK(AH431)),"",ROUND((AI431-AH431)*CN431-M431,3))</f>
        <v/>
      </c>
      <c r="CK431" s="0" t="str">
        <f aca="false">IF(OR(ISBLANK(AI431),ISBLANK(AH431)),"",ROUND(((AI431-AH431)*CN431-M431)^2,4))</f>
        <v/>
      </c>
    </row>
    <row r="432" customFormat="false" ht="12.8" hidden="false" customHeight="false" outlineLevel="0" collapsed="false">
      <c r="AK432" s="0" t="str">
        <f aca="false">IF(OR(ISBLANK(O432),ISBLANK(N432)),"",ROUND((O432-N432)*CN432,2))</f>
        <v/>
      </c>
      <c r="BI432" s="0" t="str">
        <f aca="false">IF(OR(ISBLANK(AI432),ISBLANK(AH432)),"",ROUND((AI432-AH432)*CN432-M432,3))</f>
        <v/>
      </c>
      <c r="CK432" s="0" t="str">
        <f aca="false">IF(OR(ISBLANK(AI432),ISBLANK(AH432)),"",ROUND(((AI432-AH432)*CN432-M432)^2,4))</f>
        <v/>
      </c>
    </row>
    <row r="433" customFormat="false" ht="12.8" hidden="false" customHeight="false" outlineLevel="0" collapsed="false">
      <c r="AK433" s="0" t="str">
        <f aca="false">IF(OR(ISBLANK(O433),ISBLANK(N433)),"",ROUND((O433-N433)*CN433,2))</f>
        <v/>
      </c>
      <c r="BI433" s="0" t="str">
        <f aca="false">IF(OR(ISBLANK(AI433),ISBLANK(AH433)),"",ROUND((AI433-AH433)*CN433-M433,3))</f>
        <v/>
      </c>
      <c r="CK433" s="0" t="str">
        <f aca="false">IF(OR(ISBLANK(AI433),ISBLANK(AH433)),"",ROUND(((AI433-AH433)*CN433-M433)^2,4))</f>
        <v/>
      </c>
    </row>
    <row r="434" customFormat="false" ht="12.8" hidden="false" customHeight="false" outlineLevel="0" collapsed="false">
      <c r="AK434" s="0" t="str">
        <f aca="false">IF(OR(ISBLANK(O434),ISBLANK(N434)),"",ROUND((O434-N434)*CN434,2))</f>
        <v/>
      </c>
      <c r="BI434" s="0" t="str">
        <f aca="false">IF(OR(ISBLANK(AI434),ISBLANK(AH434)),"",ROUND((AI434-AH434)*CN434-M434,3))</f>
        <v/>
      </c>
      <c r="CK434" s="0" t="str">
        <f aca="false">IF(OR(ISBLANK(AI434),ISBLANK(AH434)),"",ROUND(((AI434-AH434)*CN434-M434)^2,4))</f>
        <v/>
      </c>
    </row>
    <row r="435" customFormat="false" ht="12.8" hidden="false" customHeight="false" outlineLevel="0" collapsed="false">
      <c r="AK435" s="0" t="str">
        <f aca="false">IF(OR(ISBLANK(O435),ISBLANK(N435)),"",ROUND((O435-N435)*CN435,2))</f>
        <v/>
      </c>
      <c r="BI435" s="0" t="str">
        <f aca="false">IF(OR(ISBLANK(AI435),ISBLANK(AH435)),"",ROUND((AI435-AH435)*CN435-M435,3))</f>
        <v/>
      </c>
      <c r="CK435" s="0" t="str">
        <f aca="false">IF(OR(ISBLANK(AI435),ISBLANK(AH435)),"",ROUND(((AI435-AH435)*CN435-M435)^2,4))</f>
        <v/>
      </c>
    </row>
    <row r="436" customFormat="false" ht="12.8" hidden="false" customHeight="false" outlineLevel="0" collapsed="false">
      <c r="AK436" s="0" t="str">
        <f aca="false">IF(OR(ISBLANK(O436),ISBLANK(N436)),"",ROUND((O436-N436)*CN436,2))</f>
        <v/>
      </c>
      <c r="BI436" s="0" t="str">
        <f aca="false">IF(OR(ISBLANK(AI436),ISBLANK(AH436)),"",ROUND((AI436-AH436)*CN436-M436,3))</f>
        <v/>
      </c>
      <c r="CK436" s="0" t="str">
        <f aca="false">IF(OR(ISBLANK(AI436),ISBLANK(AH436)),"",ROUND(((AI436-AH436)*CN436-M436)^2,4))</f>
        <v/>
      </c>
    </row>
    <row r="437" customFormat="false" ht="12.8" hidden="false" customHeight="false" outlineLevel="0" collapsed="false">
      <c r="AK437" s="0" t="str">
        <f aca="false">IF(OR(ISBLANK(O437),ISBLANK(N437)),"",ROUND((O437-N437)*CN437,2))</f>
        <v/>
      </c>
      <c r="BI437" s="0" t="str">
        <f aca="false">IF(OR(ISBLANK(AI437),ISBLANK(AH437)),"",ROUND((AI437-AH437)*CN437-M437,3))</f>
        <v/>
      </c>
      <c r="CK437" s="0" t="str">
        <f aca="false">IF(OR(ISBLANK(AI437),ISBLANK(AH437)),"",ROUND(((AI437-AH437)*CN437-M437)^2,4))</f>
        <v/>
      </c>
    </row>
    <row r="438" customFormat="false" ht="12.8" hidden="false" customHeight="false" outlineLevel="0" collapsed="false">
      <c r="AK438" s="0" t="str">
        <f aca="false">IF(OR(ISBLANK(O438),ISBLANK(N438)),"",ROUND((O438-N438)*CN438,2))</f>
        <v/>
      </c>
      <c r="BI438" s="0" t="str">
        <f aca="false">IF(OR(ISBLANK(AI438),ISBLANK(AH438)),"",ROUND((AI438-AH438)*CN438-M438,3))</f>
        <v/>
      </c>
      <c r="CK438" s="0" t="str">
        <f aca="false">IF(OR(ISBLANK(AI438),ISBLANK(AH438)),"",ROUND(((AI438-AH438)*CN438-M438)^2,4))</f>
        <v/>
      </c>
    </row>
    <row r="439" customFormat="false" ht="12.8" hidden="false" customHeight="false" outlineLevel="0" collapsed="false">
      <c r="AK439" s="0" t="str">
        <f aca="false">IF(OR(ISBLANK(O439),ISBLANK(N439)),"",ROUND((O439-N439)*CN439,2))</f>
        <v/>
      </c>
      <c r="BI439" s="0" t="str">
        <f aca="false">IF(OR(ISBLANK(AI439),ISBLANK(AH439)),"",ROUND((AI439-AH439)*CN439-M439,3))</f>
        <v/>
      </c>
      <c r="CK439" s="0" t="str">
        <f aca="false">IF(OR(ISBLANK(AI439),ISBLANK(AH439)),"",ROUND(((AI439-AH439)*CN439-M439)^2,4))</f>
        <v/>
      </c>
    </row>
    <row r="440" customFormat="false" ht="12.8" hidden="false" customHeight="false" outlineLevel="0" collapsed="false">
      <c r="AK440" s="0" t="str">
        <f aca="false">IF(OR(ISBLANK(O440),ISBLANK(N440)),"",ROUND((O440-N440)*CN440,2))</f>
        <v/>
      </c>
      <c r="BI440" s="0" t="str">
        <f aca="false">IF(OR(ISBLANK(AI440),ISBLANK(AH440)),"",ROUND((AI440-AH440)*CN440-M440,3))</f>
        <v/>
      </c>
      <c r="CK440" s="0" t="str">
        <f aca="false">IF(OR(ISBLANK(AI440),ISBLANK(AH440)),"",ROUND(((AI440-AH440)*CN440-M440)^2,4))</f>
        <v/>
      </c>
    </row>
    <row r="441" customFormat="false" ht="12.8" hidden="false" customHeight="false" outlineLevel="0" collapsed="false">
      <c r="AK441" s="0" t="str">
        <f aca="false">IF(OR(ISBLANK(O441),ISBLANK(N441)),"",ROUND((O441-N441)*CN441,2))</f>
        <v/>
      </c>
      <c r="BI441" s="0" t="str">
        <f aca="false">IF(OR(ISBLANK(AI441),ISBLANK(AH441)),"",ROUND((AI441-AH441)*CN441-M441,3))</f>
        <v/>
      </c>
      <c r="CK441" s="0" t="str">
        <f aca="false">IF(OR(ISBLANK(AI441),ISBLANK(AH441)),"",ROUND(((AI441-AH441)*CN441-M441)^2,4))</f>
        <v/>
      </c>
    </row>
    <row r="442" customFormat="false" ht="12.8" hidden="false" customHeight="false" outlineLevel="0" collapsed="false">
      <c r="AK442" s="0" t="str">
        <f aca="false">IF(OR(ISBLANK(O442),ISBLANK(N442)),"",ROUND((O442-N442)*CN442,2))</f>
        <v/>
      </c>
      <c r="BI442" s="0" t="str">
        <f aca="false">IF(OR(ISBLANK(AI442),ISBLANK(AH442)),"",ROUND((AI442-AH442)*CN442-M442,3))</f>
        <v/>
      </c>
      <c r="CK442" s="0" t="str">
        <f aca="false">IF(OR(ISBLANK(AI442),ISBLANK(AH442)),"",ROUND(((AI442-AH442)*CN442-M442)^2,4))</f>
        <v/>
      </c>
    </row>
    <row r="443" customFormat="false" ht="12.8" hidden="false" customHeight="false" outlineLevel="0" collapsed="false">
      <c r="AK443" s="0" t="str">
        <f aca="false">IF(OR(ISBLANK(O443),ISBLANK(N443)),"",ROUND((O443-N443)*CN443,2))</f>
        <v/>
      </c>
      <c r="BI443" s="0" t="str">
        <f aca="false">IF(OR(ISBLANK(AI443),ISBLANK(AH443)),"",ROUND((AI443-AH443)*CN443-M443,3))</f>
        <v/>
      </c>
      <c r="CK443" s="0" t="str">
        <f aca="false">IF(OR(ISBLANK(AI443),ISBLANK(AH443)),"",ROUND(((AI443-AH443)*CN443-M443)^2,4))</f>
        <v/>
      </c>
    </row>
    <row r="444" customFormat="false" ht="12.8" hidden="false" customHeight="false" outlineLevel="0" collapsed="false">
      <c r="AK444" s="0" t="str">
        <f aca="false">IF(OR(ISBLANK(O444),ISBLANK(N444)),"",ROUND((O444-N444)*CN444,2))</f>
        <v/>
      </c>
      <c r="BI444" s="0" t="str">
        <f aca="false">IF(OR(ISBLANK(AI444),ISBLANK(AH444)),"",ROUND((AI444-AH444)*CN444-M444,3))</f>
        <v/>
      </c>
      <c r="CK444" s="0" t="str">
        <f aca="false">IF(OR(ISBLANK(AI444),ISBLANK(AH444)),"",ROUND(((AI444-AH444)*CN444-M444)^2,4))</f>
        <v/>
      </c>
    </row>
    <row r="445" customFormat="false" ht="12.8" hidden="false" customHeight="false" outlineLevel="0" collapsed="false">
      <c r="AK445" s="0" t="str">
        <f aca="false">IF(OR(ISBLANK(O445),ISBLANK(N445)),"",ROUND((O445-N445)*CN445,2))</f>
        <v/>
      </c>
      <c r="BI445" s="0" t="str">
        <f aca="false">IF(OR(ISBLANK(AI445),ISBLANK(AH445)),"",ROUND((AI445-AH445)*CN445-M445,3))</f>
        <v/>
      </c>
      <c r="CK445" s="0" t="str">
        <f aca="false">IF(OR(ISBLANK(AI445),ISBLANK(AH445)),"",ROUND(((AI445-AH445)*CN445-M445)^2,4))</f>
        <v/>
      </c>
    </row>
    <row r="446" customFormat="false" ht="12.8" hidden="false" customHeight="false" outlineLevel="0" collapsed="false">
      <c r="AK446" s="0" t="str">
        <f aca="false">IF(OR(ISBLANK(O446),ISBLANK(N446)),"",ROUND((O446-N446)*CN446,2))</f>
        <v/>
      </c>
      <c r="BI446" s="0" t="str">
        <f aca="false">IF(OR(ISBLANK(AI446),ISBLANK(AH446)),"",ROUND((AI446-AH446)*CN446-M446,3))</f>
        <v/>
      </c>
      <c r="CK446" s="0" t="str">
        <f aca="false">IF(OR(ISBLANK(AI446),ISBLANK(AH446)),"",ROUND(((AI446-AH446)*CN446-M446)^2,4))</f>
        <v/>
      </c>
    </row>
    <row r="447" customFormat="false" ht="12.8" hidden="false" customHeight="false" outlineLevel="0" collapsed="false">
      <c r="AK447" s="0" t="str">
        <f aca="false">IF(OR(ISBLANK(O447),ISBLANK(N447)),"",ROUND((O447-N447)*CN447,2))</f>
        <v/>
      </c>
      <c r="BI447" s="0" t="str">
        <f aca="false">IF(OR(ISBLANK(AI447),ISBLANK(AH447)),"",ROUND((AI447-AH447)*CN447-M447,3))</f>
        <v/>
      </c>
      <c r="CK447" s="0" t="str">
        <f aca="false">IF(OR(ISBLANK(AI447),ISBLANK(AH447)),"",ROUND(((AI447-AH447)*CN447-M447)^2,4))</f>
        <v/>
      </c>
    </row>
    <row r="448" customFormat="false" ht="12.8" hidden="false" customHeight="false" outlineLevel="0" collapsed="false">
      <c r="AK448" s="0" t="str">
        <f aca="false">IF(OR(ISBLANK(O448),ISBLANK(N448)),"",ROUND((O448-N448)*CN448,2))</f>
        <v/>
      </c>
      <c r="BI448" s="0" t="str">
        <f aca="false">IF(OR(ISBLANK(AI448),ISBLANK(AH448)),"",ROUND((AI448-AH448)*CN448-M448,3))</f>
        <v/>
      </c>
      <c r="CK448" s="0" t="str">
        <f aca="false">IF(OR(ISBLANK(AI448),ISBLANK(AH448)),"",ROUND(((AI448-AH448)*CN448-M448)^2,4))</f>
        <v/>
      </c>
    </row>
    <row r="449" customFormat="false" ht="12.8" hidden="false" customHeight="false" outlineLevel="0" collapsed="false">
      <c r="AK449" s="0" t="str">
        <f aca="false">IF(OR(ISBLANK(O449),ISBLANK(N449)),"",ROUND((O449-N449)*CN449,2))</f>
        <v/>
      </c>
      <c r="BI449" s="0" t="str">
        <f aca="false">IF(OR(ISBLANK(AI449),ISBLANK(AH449)),"",ROUND((AI449-AH449)*CN449-M449,3))</f>
        <v/>
      </c>
      <c r="CK449" s="0" t="str">
        <f aca="false">IF(OR(ISBLANK(AI449),ISBLANK(AH449)),"",ROUND(((AI449-AH449)*CN449-M449)^2,4))</f>
        <v/>
      </c>
    </row>
    <row r="450" customFormat="false" ht="12.8" hidden="false" customHeight="false" outlineLevel="0" collapsed="false">
      <c r="AK450" s="0" t="str">
        <f aca="false">IF(OR(ISBLANK(O450),ISBLANK(N450)),"",ROUND((O450-N450)*CN450,2))</f>
        <v/>
      </c>
      <c r="BI450" s="0" t="str">
        <f aca="false">IF(OR(ISBLANK(AI450),ISBLANK(AH450)),"",ROUND((AI450-AH450)*CN450-M450,3))</f>
        <v/>
      </c>
      <c r="CK450" s="0" t="str">
        <f aca="false">IF(OR(ISBLANK(AI450),ISBLANK(AH450)),"",ROUND(((AI450-AH450)*CN450-M450)^2,4))</f>
        <v/>
      </c>
    </row>
    <row r="451" customFormat="false" ht="12.8" hidden="false" customHeight="false" outlineLevel="0" collapsed="false">
      <c r="AK451" s="0" t="str">
        <f aca="false">IF(OR(ISBLANK(O451),ISBLANK(N451)),"",ROUND((O451-N451)*CN451,2))</f>
        <v/>
      </c>
      <c r="BI451" s="0" t="str">
        <f aca="false">IF(OR(ISBLANK(AI451),ISBLANK(AH451)),"",ROUND((AI451-AH451)*CN451-M451,3))</f>
        <v/>
      </c>
      <c r="CK451" s="0" t="str">
        <f aca="false">IF(OR(ISBLANK(AI451),ISBLANK(AH451)),"",ROUND(((AI451-AH451)*CN451-M451)^2,4))</f>
        <v/>
      </c>
    </row>
    <row r="452" customFormat="false" ht="12.8" hidden="false" customHeight="false" outlineLevel="0" collapsed="false">
      <c r="AK452" s="0" t="str">
        <f aca="false">IF(OR(ISBLANK(O452),ISBLANK(N452)),"",ROUND((O452-N452)*CN452,2))</f>
        <v/>
      </c>
      <c r="BI452" s="0" t="str">
        <f aca="false">IF(OR(ISBLANK(AI452),ISBLANK(AH452)),"",ROUND((AI452-AH452)*CN452-M452,3))</f>
        <v/>
      </c>
      <c r="CK452" s="0" t="str">
        <f aca="false">IF(OR(ISBLANK(AI452),ISBLANK(AH452)),"",ROUND(((AI452-AH452)*CN452-M452)^2,4))</f>
        <v/>
      </c>
    </row>
    <row r="453" customFormat="false" ht="12.8" hidden="false" customHeight="false" outlineLevel="0" collapsed="false">
      <c r="AK453" s="0" t="str">
        <f aca="false">IF(OR(ISBLANK(O453),ISBLANK(N453)),"",ROUND((O453-N453)*CN453,2))</f>
        <v/>
      </c>
      <c r="BI453" s="0" t="str">
        <f aca="false">IF(OR(ISBLANK(AI453),ISBLANK(AH453)),"",ROUND((AI453-AH453)*CN453-M453,3))</f>
        <v/>
      </c>
      <c r="CK453" s="0" t="str">
        <f aca="false">IF(OR(ISBLANK(AI453),ISBLANK(AH453)),"",ROUND(((AI453-AH453)*CN453-M453)^2,4))</f>
        <v/>
      </c>
    </row>
    <row r="454" customFormat="false" ht="12.8" hidden="false" customHeight="false" outlineLevel="0" collapsed="false">
      <c r="AK454" s="0" t="str">
        <f aca="false">IF(OR(ISBLANK(O454),ISBLANK(N454)),"",ROUND((O454-N454)*CN454,2))</f>
        <v/>
      </c>
      <c r="BI454" s="0" t="str">
        <f aca="false">IF(OR(ISBLANK(AI454),ISBLANK(AH454)),"",ROUND((AI454-AH454)*CN454-M454,3))</f>
        <v/>
      </c>
      <c r="CK454" s="0" t="str">
        <f aca="false">IF(OR(ISBLANK(AI454),ISBLANK(AH454)),"",ROUND(((AI454-AH454)*CN454-M454)^2,4))</f>
        <v/>
      </c>
    </row>
    <row r="455" customFormat="false" ht="12.8" hidden="false" customHeight="false" outlineLevel="0" collapsed="false">
      <c r="AK455" s="0" t="str">
        <f aca="false">IF(OR(ISBLANK(O455),ISBLANK(N455)),"",ROUND((O455-N455)*CN455,2))</f>
        <v/>
      </c>
      <c r="BI455" s="0" t="str">
        <f aca="false">IF(OR(ISBLANK(AI455),ISBLANK(AH455)),"",ROUND((AI455-AH455)*CN455-M455,3))</f>
        <v/>
      </c>
      <c r="CK455" s="0" t="str">
        <f aca="false">IF(OR(ISBLANK(AI455),ISBLANK(AH455)),"",ROUND(((AI455-AH455)*CN455-M455)^2,4))</f>
        <v/>
      </c>
    </row>
    <row r="456" customFormat="false" ht="12.8" hidden="false" customHeight="false" outlineLevel="0" collapsed="false">
      <c r="AK456" s="0" t="str">
        <f aca="false">IF(OR(ISBLANK(O456),ISBLANK(N456)),"",ROUND((O456-N456)*CN456,2))</f>
        <v/>
      </c>
      <c r="BI456" s="0" t="str">
        <f aca="false">IF(OR(ISBLANK(AI456),ISBLANK(AH456)),"",ROUND((AI456-AH456)*CN456-M456,3))</f>
        <v/>
      </c>
      <c r="CK456" s="0" t="str">
        <f aca="false">IF(OR(ISBLANK(AI456),ISBLANK(AH456)),"",ROUND(((AI456-AH456)*CN456-M456)^2,4))</f>
        <v/>
      </c>
    </row>
    <row r="457" customFormat="false" ht="12.8" hidden="false" customHeight="false" outlineLevel="0" collapsed="false">
      <c r="AK457" s="0" t="str">
        <f aca="false">IF(OR(ISBLANK(O457),ISBLANK(N457)),"",ROUND((O457-N457)*CN457,2))</f>
        <v/>
      </c>
      <c r="BI457" s="0" t="str">
        <f aca="false">IF(OR(ISBLANK(AI457),ISBLANK(AH457)),"",ROUND((AI457-AH457)*CN457-M457,3))</f>
        <v/>
      </c>
      <c r="CK457" s="0" t="str">
        <f aca="false">IF(OR(ISBLANK(AI457),ISBLANK(AH457)),"",ROUND(((AI457-AH457)*CN457-M457)^2,4))</f>
        <v/>
      </c>
    </row>
    <row r="458" customFormat="false" ht="12.8" hidden="false" customHeight="false" outlineLevel="0" collapsed="false">
      <c r="AK458" s="0" t="str">
        <f aca="false">IF(OR(ISBLANK(O458),ISBLANK(N458)),"",ROUND((O458-N458)*CN458,2))</f>
        <v/>
      </c>
      <c r="BI458" s="0" t="str">
        <f aca="false">IF(OR(ISBLANK(AI458),ISBLANK(AH458)),"",ROUND((AI458-AH458)*CN458-M458,3))</f>
        <v/>
      </c>
      <c r="CK458" s="0" t="str">
        <f aca="false">IF(OR(ISBLANK(AI458),ISBLANK(AH458)),"",ROUND(((AI458-AH458)*CN458-M458)^2,4))</f>
        <v/>
      </c>
    </row>
    <row r="459" customFormat="false" ht="12.8" hidden="false" customHeight="false" outlineLevel="0" collapsed="false">
      <c r="BI459" s="0" t="str">
        <f aca="false">IF(OR(ISBLANK(AI459),ISBLANK(AH459)),"",ROUND((AI459-AH459)*CN459-M459,3))</f>
        <v/>
      </c>
      <c r="CK459" s="0" t="str">
        <f aca="false">IF(OR(ISBLANK(AI459),ISBLANK(AH459)),"",ROUND(((AI459-AH459)*CN459-M459)^2,4))</f>
        <v/>
      </c>
    </row>
    <row r="460" customFormat="false" ht="12.8" hidden="false" customHeight="false" outlineLevel="0" collapsed="false">
      <c r="BI460" s="0" t="str">
        <f aca="false">IF(OR(ISBLANK(AI460),ISBLANK(AH460)),"",ROUND((AI460-AH460)*CN460-M460,3))</f>
        <v/>
      </c>
      <c r="CK460" s="0" t="str">
        <f aca="false">IF(OR(ISBLANK(AI460),ISBLANK(AH460)),"",ROUND(((AI460-AH460)*CN460-M460)^2,4))</f>
        <v/>
      </c>
    </row>
    <row r="461" customFormat="false" ht="12.8" hidden="false" customHeight="false" outlineLevel="0" collapsed="false">
      <c r="BI461" s="0" t="str">
        <f aca="false">IF(OR(ISBLANK(AI461),ISBLANK(AH461)),"",ROUND((AI461-AH461)*CN461-M461,3))</f>
        <v/>
      </c>
      <c r="CK461" s="0" t="str">
        <f aca="false">IF(OR(ISBLANK(AI461),ISBLANK(AH461)),"",ROUND(((AI461-AH461)*CN461-M461)^2,4))</f>
        <v/>
      </c>
    </row>
    <row r="462" customFormat="false" ht="12.8" hidden="false" customHeight="false" outlineLevel="0" collapsed="false">
      <c r="BI462" s="0" t="str">
        <f aca="false">IF(OR(ISBLANK(AI462),ISBLANK(AH462)),"",ROUND((AI462-AH462)*CN462-M462,3))</f>
        <v/>
      </c>
      <c r="CK462" s="0" t="str">
        <f aca="false">IF(OR(ISBLANK(AI462),ISBLANK(AH462)),"",ROUND(((AI462-AH462)*CN462-M462)^2,4))</f>
        <v/>
      </c>
    </row>
    <row r="463" customFormat="false" ht="12.8" hidden="false" customHeight="false" outlineLevel="0" collapsed="false">
      <c r="BI463" s="0" t="str">
        <f aca="false">IF(OR(ISBLANK(AI463),ISBLANK(AH463)),"",ROUND((AI463-AH463)*CN463-M463,3))</f>
        <v/>
      </c>
      <c r="CK463" s="0" t="str">
        <f aca="false">IF(OR(ISBLANK(AI463),ISBLANK(AH463)),"",ROUND(((AI463-AH463)*CN463-M463)^2,4))</f>
        <v/>
      </c>
    </row>
    <row r="464" customFormat="false" ht="12.8" hidden="false" customHeight="false" outlineLevel="0" collapsed="false">
      <c r="BI464" s="0" t="str">
        <f aca="false">IF(OR(ISBLANK(AI464),ISBLANK(AH464)),"",ROUND((AI464-AH464)*CN464-M464,3))</f>
        <v/>
      </c>
      <c r="CK464" s="0" t="str">
        <f aca="false">IF(OR(ISBLANK(AI464),ISBLANK(AH464)),"",ROUND(((AI464-AH464)*CN464-M464)^2,4))</f>
        <v/>
      </c>
    </row>
    <row r="465" customFormat="false" ht="12.8" hidden="false" customHeight="false" outlineLevel="0" collapsed="false">
      <c r="BI465" s="0" t="str">
        <f aca="false">IF(OR(ISBLANK(AI465),ISBLANK(AH465)),"",ROUND((AI465-AH465)*CN465-M465,3))</f>
        <v/>
      </c>
      <c r="CK465" s="0" t="str">
        <f aca="false">IF(OR(ISBLANK(AI465),ISBLANK(AH465)),"",ROUND(((AI465-AH465)*CN465-M465)^2,4))</f>
        <v/>
      </c>
    </row>
    <row r="466" customFormat="false" ht="12.8" hidden="false" customHeight="false" outlineLevel="0" collapsed="false">
      <c r="BI466" s="0" t="str">
        <f aca="false">IF(OR(ISBLANK(AI466),ISBLANK(AH466)),"",ROUND((AI466-AH466)*CN466-M466,3))</f>
        <v/>
      </c>
      <c r="CK466" s="0" t="str">
        <f aca="false">IF(OR(ISBLANK(AI466),ISBLANK(AH466)),"",ROUND(((AI466-AH466)*CN466-M466)^2,4))</f>
        <v/>
      </c>
    </row>
    <row r="467" customFormat="false" ht="12.8" hidden="false" customHeight="false" outlineLevel="0" collapsed="false">
      <c r="BI467" s="0" t="str">
        <f aca="false">IF(OR(ISBLANK(AI467),ISBLANK(AH467)),"",ROUND((AI467-AH467)*CN467-M467,3))</f>
        <v/>
      </c>
      <c r="CK467" s="0" t="str">
        <f aca="false">IF(OR(ISBLANK(AI467),ISBLANK(AH467)),"",ROUND(((AI467-AH467)*CN467-M467)^2,4))</f>
        <v/>
      </c>
    </row>
    <row r="468" customFormat="false" ht="12.8" hidden="false" customHeight="false" outlineLevel="0" collapsed="false">
      <c r="BI468" s="0" t="str">
        <f aca="false">IF(OR(ISBLANK(AI468),ISBLANK(AH468)),"",ROUND((AI468-AH468)*CN468-M468,3))</f>
        <v/>
      </c>
      <c r="CK468" s="0" t="str">
        <f aca="false">IF(OR(ISBLANK(AI468),ISBLANK(AH468)),"",ROUND(((AI468-AH468)*CN468-M468)^2,4))</f>
        <v/>
      </c>
    </row>
    <row r="469" customFormat="false" ht="12.8" hidden="false" customHeight="false" outlineLevel="0" collapsed="false">
      <c r="BI469" s="0" t="str">
        <f aca="false">IF(OR(ISBLANK(AI469),ISBLANK(AH469)),"",ROUND((AI469-AH469)*CN469-M469,3))</f>
        <v/>
      </c>
      <c r="CK469" s="0" t="str">
        <f aca="false">IF(OR(ISBLANK(AI469),ISBLANK(AH469)),"",ROUND(((AI469-AH469)*CN469-M469)^2,4))</f>
        <v/>
      </c>
    </row>
    <row r="470" customFormat="false" ht="12.8" hidden="false" customHeight="false" outlineLevel="0" collapsed="false">
      <c r="BI470" s="0" t="str">
        <f aca="false">IF(OR(ISBLANK(AI470),ISBLANK(AH470)),"",ROUND((AI470-AH470)*CN470-M470,3))</f>
        <v/>
      </c>
      <c r="CK470" s="0" t="str">
        <f aca="false">IF(OR(ISBLANK(AI470),ISBLANK(AH470)),"",ROUND(((AI470-AH470)*CN470-M470)^2,4))</f>
        <v/>
      </c>
    </row>
    <row r="471" customFormat="false" ht="12.8" hidden="false" customHeight="false" outlineLevel="0" collapsed="false">
      <c r="BI471" s="0" t="str">
        <f aca="false">IF(OR(ISBLANK(AI471),ISBLANK(AH471)),"",ROUND((AI471-AH471)*CN471-M471,3))</f>
        <v/>
      </c>
      <c r="CK471" s="0" t="str">
        <f aca="false">IF(OR(ISBLANK(AI471),ISBLANK(AH471)),"",ROUND(((AI471-AH471)*CN471-M471)^2,4))</f>
        <v/>
      </c>
    </row>
    <row r="472" customFormat="false" ht="12.8" hidden="false" customHeight="false" outlineLevel="0" collapsed="false">
      <c r="BI472" s="0" t="str">
        <f aca="false">IF(OR(ISBLANK(AI472),ISBLANK(AH472)),"",ROUND((AI472-AH472)*CN472-M472,3))</f>
        <v/>
      </c>
      <c r="CK472" s="0" t="str">
        <f aca="false">IF(OR(ISBLANK(AI472),ISBLANK(AH472)),"",ROUND(((AI472-AH472)*CN472-M472)^2,4))</f>
        <v/>
      </c>
    </row>
    <row r="473" customFormat="false" ht="12.8" hidden="false" customHeight="false" outlineLevel="0" collapsed="false">
      <c r="BI473" s="0" t="str">
        <f aca="false">IF(OR(ISBLANK(AI473),ISBLANK(AH473)),"",ROUND((AI473-AH473)*CN473-M473,3))</f>
        <v/>
      </c>
      <c r="CK473" s="0" t="str">
        <f aca="false">IF(OR(ISBLANK(AI473),ISBLANK(AH473)),"",ROUND(((AI473-AH473)*CN473-M473)^2,4))</f>
        <v/>
      </c>
    </row>
    <row r="474" customFormat="false" ht="12.8" hidden="false" customHeight="false" outlineLevel="0" collapsed="false">
      <c r="BI474" s="0" t="str">
        <f aca="false">IF(OR(ISBLANK(AI474),ISBLANK(AH474)),"",ROUND((AI474-AH474)*CN474-M474,3))</f>
        <v/>
      </c>
      <c r="CK474" s="0" t="str">
        <f aca="false">IF(OR(ISBLANK(AI474),ISBLANK(AH474)),"",ROUND(((AI474-AH474)*CN474-M474)^2,4))</f>
        <v/>
      </c>
    </row>
    <row r="475" customFormat="false" ht="12.8" hidden="false" customHeight="false" outlineLevel="0" collapsed="false">
      <c r="BI475" s="0" t="str">
        <f aca="false">IF(OR(ISBLANK(AI475),ISBLANK(AH475)),"",ROUND((AI475-AH475)*CN475-M475,3))</f>
        <v/>
      </c>
      <c r="CK475" s="0" t="str">
        <f aca="false">IF(OR(ISBLANK(AI475),ISBLANK(AH475)),"",ROUND(((AI475-AH475)*CN475-M475)^2,4))</f>
        <v/>
      </c>
    </row>
    <row r="476" customFormat="false" ht="12.8" hidden="false" customHeight="false" outlineLevel="0" collapsed="false">
      <c r="BI476" s="0" t="str">
        <f aca="false">IF(OR(ISBLANK(AI476),ISBLANK(AH476)),"",ROUND((AI476-AH476)*CN476-M476,3))</f>
        <v/>
      </c>
      <c r="CK476" s="0" t="str">
        <f aca="false">IF(OR(ISBLANK(AI476),ISBLANK(AH476)),"",ROUND(((AI476-AH476)*CN476-M476)^2,4))</f>
        <v/>
      </c>
    </row>
    <row r="477" customFormat="false" ht="12.8" hidden="false" customHeight="false" outlineLevel="0" collapsed="false">
      <c r="BI477" s="0" t="str">
        <f aca="false">IF(OR(ISBLANK(AI477),ISBLANK(AH477)),"",ROUND((AI477-AH477)*CN477-M477,3))</f>
        <v/>
      </c>
      <c r="CK477" s="0" t="str">
        <f aca="false">IF(OR(ISBLANK(AI477),ISBLANK(AH477)),"",ROUND(((AI477-AH477)*CN477-M477)^2,4))</f>
        <v/>
      </c>
    </row>
    <row r="478" customFormat="false" ht="12.8" hidden="false" customHeight="false" outlineLevel="0" collapsed="false">
      <c r="BI478" s="0" t="str">
        <f aca="false">IF(OR(ISBLANK(AI478),ISBLANK(AH478)),"",ROUND((AI478-AH478)*CN478-M478,3))</f>
        <v/>
      </c>
      <c r="CK478" s="0" t="str">
        <f aca="false">IF(OR(ISBLANK(AI478),ISBLANK(AH478)),"",ROUND(((AI478-AH478)*CN478-M478)^2,4))</f>
        <v/>
      </c>
    </row>
    <row r="479" customFormat="false" ht="12.8" hidden="false" customHeight="false" outlineLevel="0" collapsed="false">
      <c r="BI479" s="0" t="str">
        <f aca="false">IF(OR(ISBLANK(AI479),ISBLANK(AH479)),"",ROUND((AI479-AH479)*CN479-M479,3))</f>
        <v/>
      </c>
      <c r="CK479" s="0" t="str">
        <f aca="false">IF(OR(ISBLANK(AI479),ISBLANK(AH479)),"",ROUND(((AI479-AH479)*CN479-M479)^2,4))</f>
        <v/>
      </c>
    </row>
    <row r="480" customFormat="false" ht="12.8" hidden="false" customHeight="false" outlineLevel="0" collapsed="false">
      <c r="BI480" s="0" t="str">
        <f aca="false">IF(OR(ISBLANK(AI480),ISBLANK(AH480)),"",ROUND((AI480-AH480)*CN480-M480,3))</f>
        <v/>
      </c>
      <c r="CK480" s="0" t="str">
        <f aca="false">IF(OR(ISBLANK(AI480),ISBLANK(AH480)),"",ROUND(((AI480-AH480)*CN480-M480)^2,4))</f>
        <v/>
      </c>
    </row>
    <row r="481" customFormat="false" ht="12.8" hidden="false" customHeight="false" outlineLevel="0" collapsed="false">
      <c r="BI481" s="0" t="str">
        <f aca="false">IF(OR(ISBLANK(AI481),ISBLANK(AH481)),"",ROUND((AI481-AH481)*CN481-M481,3))</f>
        <v/>
      </c>
      <c r="CK481" s="0" t="str">
        <f aca="false">IF(OR(ISBLANK(AI481),ISBLANK(AH481)),"",ROUND(((AI481-AH481)*CN481-M481)^2,4))</f>
        <v/>
      </c>
    </row>
    <row r="482" customFormat="false" ht="12.8" hidden="false" customHeight="false" outlineLevel="0" collapsed="false">
      <c r="BI482" s="0" t="str">
        <f aca="false">IF(OR(ISBLANK(AI482),ISBLANK(AH482)),"",ROUND((AI482-AH482)*CN482-M482,3))</f>
        <v/>
      </c>
      <c r="CK482" s="0" t="str">
        <f aca="false">IF(OR(ISBLANK(AI482),ISBLANK(AH482)),"",ROUND(((AI482-AH482)*CN482-M482)^2,4))</f>
        <v/>
      </c>
    </row>
    <row r="483" customFormat="false" ht="12.8" hidden="false" customHeight="false" outlineLevel="0" collapsed="false">
      <c r="BI483" s="0" t="str">
        <f aca="false">IF(OR(ISBLANK(AI483),ISBLANK(AH483)),"",ROUND((AI483-AH483)*CN483-M483,3))</f>
        <v/>
      </c>
      <c r="CK483" s="0" t="str">
        <f aca="false">IF(OR(ISBLANK(AI483),ISBLANK(AH483)),"",ROUND(((AI483-AH483)*CN483-M483)^2,4))</f>
        <v/>
      </c>
    </row>
    <row r="484" customFormat="false" ht="12.8" hidden="false" customHeight="false" outlineLevel="0" collapsed="false">
      <c r="BI484" s="0" t="str">
        <f aca="false">IF(OR(ISBLANK(AI484),ISBLANK(AH484)),"",ROUND((AI484-AH484)*CN484-M484,3))</f>
        <v/>
      </c>
      <c r="CK484" s="0" t="str">
        <f aca="false">IF(OR(ISBLANK(AI484),ISBLANK(AH484)),"",ROUND(((AI484-AH484)*CN484-M484)^2,4))</f>
        <v/>
      </c>
    </row>
    <row r="485" customFormat="false" ht="12.8" hidden="false" customHeight="false" outlineLevel="0" collapsed="false">
      <c r="BI485" s="0" t="str">
        <f aca="false">IF(OR(ISBLANK(AI485),ISBLANK(AH485)),"",ROUND((AI485-AH485)*CN485-M485,3))</f>
        <v/>
      </c>
      <c r="CK485" s="0" t="str">
        <f aca="false">IF(OR(ISBLANK(AI485),ISBLANK(AH485)),"",ROUND(((AI485-AH485)*CN485-M485)^2,4))</f>
        <v/>
      </c>
    </row>
    <row r="486" customFormat="false" ht="12.8" hidden="false" customHeight="false" outlineLevel="0" collapsed="false">
      <c r="BI486" s="0" t="str">
        <f aca="false">IF(OR(ISBLANK(AI486),ISBLANK(AH486)),"",ROUND((AI486-AH486)*CN486-M486,3))</f>
        <v/>
      </c>
      <c r="CK486" s="0" t="str">
        <f aca="false">IF(OR(ISBLANK(AI486),ISBLANK(AH486)),"",ROUND(((AI486-AH486)*CN486-M486)^2,4))</f>
        <v/>
      </c>
    </row>
    <row r="487" customFormat="false" ht="12.8" hidden="false" customHeight="false" outlineLevel="0" collapsed="false">
      <c r="BI487" s="0" t="str">
        <f aca="false">IF(OR(ISBLANK(AI487),ISBLANK(AH487)),"",ROUND((AI487-AH487)*CN487-M487,3))</f>
        <v/>
      </c>
      <c r="CK487" s="0" t="str">
        <f aca="false">IF(OR(ISBLANK(AI487),ISBLANK(AH487)),"",ROUND(((AI487-AH487)*CN487-M487)^2,4))</f>
        <v/>
      </c>
    </row>
    <row r="488" customFormat="false" ht="12.8" hidden="false" customHeight="false" outlineLevel="0" collapsed="false">
      <c r="BI488" s="0" t="str">
        <f aca="false">IF(OR(ISBLANK(AI488),ISBLANK(AH488)),"",ROUND((AI488-AH488)*CN488-M488,3))</f>
        <v/>
      </c>
      <c r="CK488" s="0" t="str">
        <f aca="false">IF(OR(ISBLANK(AI488),ISBLANK(AH488)),"",ROUND(((AI488-AH488)*CN488-M488)^2,4))</f>
        <v/>
      </c>
    </row>
    <row r="489" customFormat="false" ht="12.8" hidden="false" customHeight="false" outlineLevel="0" collapsed="false">
      <c r="BI489" s="0" t="str">
        <f aca="false">IF(OR(ISBLANK(AI489),ISBLANK(AH489)),"",ROUND((AI489-AH489)*CN489-M489,3))</f>
        <v/>
      </c>
      <c r="CK489" s="0" t="str">
        <f aca="false">IF(OR(ISBLANK(AI489),ISBLANK(AH489)),"",ROUND(((AI489-AH489)*CN489-M489)^2,4))</f>
        <v/>
      </c>
    </row>
    <row r="490" customFormat="false" ht="12.8" hidden="false" customHeight="false" outlineLevel="0" collapsed="false">
      <c r="BI490" s="0" t="str">
        <f aca="false">IF(OR(ISBLANK(AI490),ISBLANK(AH490)),"",ROUND((AI490-AH490)*CN490-M490,3))</f>
        <v/>
      </c>
      <c r="CK490" s="0" t="str">
        <f aca="false">IF(OR(ISBLANK(AI490),ISBLANK(AH490)),"",ROUND(((AI490-AH490)*CN490-M490)^2,4))</f>
        <v/>
      </c>
    </row>
    <row r="491" customFormat="false" ht="12.8" hidden="false" customHeight="false" outlineLevel="0" collapsed="false">
      <c r="BI491" s="0" t="str">
        <f aca="false">IF(OR(ISBLANK(AI491),ISBLANK(AH491)),"",ROUND((AI491-AH491)*CN491-M491,3))</f>
        <v/>
      </c>
      <c r="CK491" s="0" t="str">
        <f aca="false">IF(OR(ISBLANK(AI491),ISBLANK(AH491)),"",ROUND(((AI491-AH491)*CN491-M491)^2,4))</f>
        <v/>
      </c>
    </row>
    <row r="492" customFormat="false" ht="12.8" hidden="false" customHeight="false" outlineLevel="0" collapsed="false">
      <c r="BI492" s="0" t="str">
        <f aca="false">IF(OR(ISBLANK(AI492),ISBLANK(AH492)),"",ROUND((AI492-AH492)*CN492-M492,3))</f>
        <v/>
      </c>
      <c r="CK492" s="0" t="str">
        <f aca="false">IF(OR(ISBLANK(AI492),ISBLANK(AH492)),"",ROUND(((AI492-AH492)*CN492-M492)^2,4))</f>
        <v/>
      </c>
    </row>
    <row r="493" customFormat="false" ht="12.8" hidden="false" customHeight="false" outlineLevel="0" collapsed="false">
      <c r="BI493" s="0" t="str">
        <f aca="false">IF(OR(ISBLANK(AI493),ISBLANK(AH493)),"",ROUND((AI493-AH493)*CN493-M493,3))</f>
        <v/>
      </c>
      <c r="CK493" s="0" t="str">
        <f aca="false">IF(OR(ISBLANK(AI493),ISBLANK(AH493)),"",ROUND(((AI493-AH493)*CN493-M493)^2,4))</f>
        <v/>
      </c>
    </row>
    <row r="494" customFormat="false" ht="12.8" hidden="false" customHeight="false" outlineLevel="0" collapsed="false">
      <c r="BI494" s="0" t="str">
        <f aca="false">IF(OR(ISBLANK(AI494),ISBLANK(AH494)),"",ROUND((AI494-AH494)*CN494-M494,3))</f>
        <v/>
      </c>
      <c r="CK494" s="0" t="str">
        <f aca="false">IF(OR(ISBLANK(AI494),ISBLANK(AH494)),"",ROUND(((AI494-AH494)*CN494-M494)^2,4))</f>
        <v/>
      </c>
    </row>
    <row r="495" customFormat="false" ht="12.8" hidden="false" customHeight="false" outlineLevel="0" collapsed="false">
      <c r="BI495" s="0" t="str">
        <f aca="false">IF(OR(ISBLANK(AI495),ISBLANK(AH495)),"",ROUND((AI495-AH495)*CN495-M495,3))</f>
        <v/>
      </c>
      <c r="CK495" s="0" t="str">
        <f aca="false">IF(OR(ISBLANK(AI495),ISBLANK(AH495)),"",ROUND(((AI495-AH495)*CN495-M495)^2,4))</f>
        <v/>
      </c>
    </row>
    <row r="496" customFormat="false" ht="12.8" hidden="false" customHeight="false" outlineLevel="0" collapsed="false">
      <c r="BI496" s="0" t="str">
        <f aca="false">IF(OR(ISBLANK(AI496),ISBLANK(AH496)),"",ROUND((AI496-AH496)*CN496-M496,3))</f>
        <v/>
      </c>
      <c r="CK496" s="0" t="str">
        <f aca="false">IF(OR(ISBLANK(AI496),ISBLANK(AH496)),"",ROUND(((AI496-AH496)*CN496-M496)^2,4))</f>
        <v/>
      </c>
    </row>
    <row r="497" customFormat="false" ht="12.8" hidden="false" customHeight="false" outlineLevel="0" collapsed="false">
      <c r="BI497" s="0" t="str">
        <f aca="false">IF(OR(ISBLANK(AI497),ISBLANK(AH497)),"",ROUND((AI497-AH497)*CN497-M497,3))</f>
        <v/>
      </c>
      <c r="CK497" s="0" t="str">
        <f aca="false">IF(OR(ISBLANK(AI497),ISBLANK(AH497)),"",ROUND(((AI497-AH497)*CN497-M497)^2,4))</f>
        <v/>
      </c>
    </row>
    <row r="498" customFormat="false" ht="12.8" hidden="false" customHeight="false" outlineLevel="0" collapsed="false">
      <c r="BI498" s="0" t="str">
        <f aca="false">IF(OR(ISBLANK(AI498),ISBLANK(AH498)),"",ROUND((AI498-AH498)*CN498-M498,3))</f>
        <v/>
      </c>
      <c r="CK498" s="0" t="str">
        <f aca="false">IF(OR(ISBLANK(AI498),ISBLANK(AH498)),"",ROUND(((AI498-AH498)*CN498-M498)^2,4))</f>
        <v/>
      </c>
    </row>
    <row r="499" customFormat="false" ht="12.8" hidden="false" customHeight="false" outlineLevel="0" collapsed="false">
      <c r="BI499" s="0" t="str">
        <f aca="false">IF(OR(ISBLANK(AI499),ISBLANK(AH499)),"",ROUND((AI499-AH499)*CN499-M499,3))</f>
        <v/>
      </c>
      <c r="CK499" s="0" t="str">
        <f aca="false">IF(OR(ISBLANK(AI499),ISBLANK(AH499)),"",ROUND(((AI499-AH499)*CN499-M499)^2,4))</f>
        <v/>
      </c>
    </row>
    <row r="500" customFormat="false" ht="12.8" hidden="false" customHeight="false" outlineLevel="0" collapsed="false">
      <c r="BI500" s="0" t="str">
        <f aca="false">IF(OR(ISBLANK(AI500),ISBLANK(AH500)),"",ROUND((AI500-AH500)*CN500-M500,3))</f>
        <v/>
      </c>
      <c r="CK500" s="0" t="str">
        <f aca="false">IF(OR(ISBLANK(AI500),ISBLANK(AH500)),"",ROUND(((AI500-AH500)*CN500-M500)^2,4))</f>
        <v/>
      </c>
    </row>
    <row r="501" customFormat="false" ht="12.8" hidden="false" customHeight="false" outlineLevel="0" collapsed="false">
      <c r="BI501" s="0" t="str">
        <f aca="false">IF(OR(ISBLANK(AI501),ISBLANK(AH501)),"",ROUND((AI501-AH501)*CN501-M501,3))</f>
        <v/>
      </c>
      <c r="CK501" s="0" t="str">
        <f aca="false">IF(OR(ISBLANK(AI501),ISBLANK(AH501)),"",ROUND(((AI501-AH501)*CN501-M501)^2,4))</f>
        <v/>
      </c>
    </row>
    <row r="502" customFormat="false" ht="12.8" hidden="false" customHeight="false" outlineLevel="0" collapsed="false">
      <c r="BI502" s="0" t="str">
        <f aca="false">IF(OR(ISBLANK(AI502),ISBLANK(AH502)),"",ROUND((AI502-AH502)*CN502-M502,3))</f>
        <v/>
      </c>
      <c r="CK502" s="0" t="str">
        <f aca="false">IF(OR(ISBLANK(AI502),ISBLANK(AH502)),"",ROUND(((AI502-AH502)*CN502-M502)^2,4))</f>
        <v/>
      </c>
    </row>
    <row r="503" customFormat="false" ht="12.8" hidden="false" customHeight="false" outlineLevel="0" collapsed="false">
      <c r="BI503" s="0" t="str">
        <f aca="false">IF(OR(ISBLANK(AI503),ISBLANK(AH503)),"",ROUND((AI503-AH503)*CN503-M503,3))</f>
        <v/>
      </c>
      <c r="CK503" s="0" t="str">
        <f aca="false">IF(OR(ISBLANK(AI503),ISBLANK(AH503)),"",ROUND(((AI503-AH503)*CN503-M503)^2,4))</f>
        <v/>
      </c>
    </row>
    <row r="504" customFormat="false" ht="12.8" hidden="false" customHeight="false" outlineLevel="0" collapsed="false">
      <c r="BI504" s="0" t="str">
        <f aca="false">IF(OR(ISBLANK(AI504),ISBLANK(AH504)),"",ROUND((AI504-AH504)*CN504-M504,3))</f>
        <v/>
      </c>
      <c r="CK504" s="0" t="str">
        <f aca="false">IF(OR(ISBLANK(AI504),ISBLANK(AH504)),"",ROUND(((AI504-AH504)*CN504-M504)^2,4))</f>
        <v/>
      </c>
    </row>
    <row r="505" customFormat="false" ht="12.8" hidden="false" customHeight="false" outlineLevel="0" collapsed="false">
      <c r="BI505" s="0" t="str">
        <f aca="false">IF(OR(ISBLANK(AI505),ISBLANK(AH505)),"",ROUND((AI505-AH505)*CN505-M505,3))</f>
        <v/>
      </c>
      <c r="CK505" s="0" t="str">
        <f aca="false">IF(OR(ISBLANK(AI505),ISBLANK(AH505)),"",ROUND(((AI505-AH505)*CN505-M505)^2,4))</f>
        <v/>
      </c>
    </row>
    <row r="506" customFormat="false" ht="12.8" hidden="false" customHeight="false" outlineLevel="0" collapsed="false">
      <c r="BI506" s="0" t="str">
        <f aca="false">IF(OR(ISBLANK(AI506),ISBLANK(AH506)),"",ROUND((AI506-AH506)*CN506-M506,3))</f>
        <v/>
      </c>
      <c r="CK506" s="0" t="str">
        <f aca="false">IF(OR(ISBLANK(AI506),ISBLANK(AH506)),"",ROUND(((AI506-AH506)*CN506-M506)^2,4))</f>
        <v/>
      </c>
    </row>
    <row r="507" customFormat="false" ht="12.8" hidden="false" customHeight="false" outlineLevel="0" collapsed="false">
      <c r="BI507" s="0" t="str">
        <f aca="false">IF(OR(ISBLANK(AI507),ISBLANK(AH507)),"",ROUND((AI507-AH507)*CN507-M507,3))</f>
        <v/>
      </c>
      <c r="CK507" s="0" t="str">
        <f aca="false">IF(OR(ISBLANK(AI507),ISBLANK(AH507)),"",ROUND(((AI507-AH507)*CN507-M507)^2,4))</f>
        <v/>
      </c>
    </row>
    <row r="508" customFormat="false" ht="12.8" hidden="false" customHeight="false" outlineLevel="0" collapsed="false">
      <c r="BI508" s="0" t="str">
        <f aca="false">IF(OR(ISBLANK(AI508),ISBLANK(AH508)),"",ROUND((AI508-AH508)*CN508-M508,3))</f>
        <v/>
      </c>
      <c r="CK508" s="0" t="str">
        <f aca="false">IF(OR(ISBLANK(AI508),ISBLANK(AH508)),"",ROUND(((AI508-AH508)*CN508-M508)^2,4))</f>
        <v/>
      </c>
    </row>
    <row r="509" customFormat="false" ht="12.8" hidden="false" customHeight="false" outlineLevel="0" collapsed="false">
      <c r="BI509" s="0" t="str">
        <f aca="false">IF(OR(ISBLANK(AI509),ISBLANK(AH509)),"",ROUND((AI509-AH509)*CN509-M509,3))</f>
        <v/>
      </c>
      <c r="CK509" s="0" t="str">
        <f aca="false">IF(OR(ISBLANK(AI509),ISBLANK(AH509)),"",ROUND(((AI509-AH509)*CN509-M509)^2,4))</f>
        <v/>
      </c>
    </row>
    <row r="510" customFormat="false" ht="12.8" hidden="false" customHeight="false" outlineLevel="0" collapsed="false">
      <c r="BI510" s="0" t="str">
        <f aca="false">IF(OR(ISBLANK(AI510),ISBLANK(AH510)),"",ROUND((AI510-AH510)*CN510-M510,3))</f>
        <v/>
      </c>
      <c r="CK510" s="0" t="str">
        <f aca="false">IF(OR(ISBLANK(AI510),ISBLANK(AH510)),"",ROUND(((AI510-AH510)*CN510-M510)^2,4))</f>
        <v/>
      </c>
    </row>
    <row r="511" customFormat="false" ht="12.8" hidden="false" customHeight="false" outlineLevel="0" collapsed="false">
      <c r="BI511" s="0" t="str">
        <f aca="false">IF(OR(ISBLANK(AI511),ISBLANK(AH511)),"",ROUND((AI511-AH511)*CN511-M511,3))</f>
        <v/>
      </c>
      <c r="CK511" s="0" t="str">
        <f aca="false">IF(OR(ISBLANK(AI511),ISBLANK(AH511)),"",ROUND(((AI511-AH511)*CN511-M511)^2,4))</f>
        <v/>
      </c>
    </row>
    <row r="512" customFormat="false" ht="12.8" hidden="false" customHeight="false" outlineLevel="0" collapsed="false">
      <c r="BI512" s="0" t="str">
        <f aca="false">IF(OR(ISBLANK(AI512),ISBLANK(AH512)),"",ROUND((AI512-AH512)*CN512-M512,3))</f>
        <v/>
      </c>
      <c r="CK512" s="0" t="str">
        <f aca="false">IF(OR(ISBLANK(AI512),ISBLANK(AH512)),"",ROUND(((AI512-AH512)*CN512-M512)^2,4))</f>
        <v/>
      </c>
    </row>
    <row r="513" customFormat="false" ht="12.8" hidden="false" customHeight="false" outlineLevel="0" collapsed="false">
      <c r="BI513" s="0" t="str">
        <f aca="false">IF(OR(ISBLANK(AI513),ISBLANK(AH513)),"",ROUND((AI513-AH513)*CN513-M513,3))</f>
        <v/>
      </c>
      <c r="CK513" s="0" t="str">
        <f aca="false">IF(OR(ISBLANK(AI513),ISBLANK(AH513)),"",ROUND(((AI513-AH513)*CN513-M513)^2,4))</f>
        <v/>
      </c>
    </row>
    <row r="514" customFormat="false" ht="12.8" hidden="false" customHeight="false" outlineLevel="0" collapsed="false">
      <c r="BI514" s="0" t="str">
        <f aca="false">IF(OR(ISBLANK(AI514),ISBLANK(AH514)),"",ROUND((AI514-AH514)*CN514-M514,3))</f>
        <v/>
      </c>
    </row>
    <row r="515" customFormat="false" ht="12.8" hidden="false" customHeight="false" outlineLevel="0" collapsed="false">
      <c r="BI515" s="0" t="str">
        <f aca="false">IF(OR(ISBLANK(AI515),ISBLANK(AH515)),"",ROUND((AI515-AH515)*CN515-M515,3))</f>
        <v/>
      </c>
    </row>
    <row r="516" customFormat="false" ht="12.8" hidden="false" customHeight="false" outlineLevel="0" collapsed="false">
      <c r="BI516" s="0" t="str">
        <f aca="false">IF(OR(ISBLANK(AI516),ISBLANK(AH516)),"",ROUND((AI516-AH516)*CN516-M516,3))</f>
        <v/>
      </c>
    </row>
    <row r="517" customFormat="false" ht="12.8" hidden="false" customHeight="false" outlineLevel="0" collapsed="false">
      <c r="BI517" s="0" t="str">
        <f aca="false">IF(OR(ISBLANK(AI517),ISBLANK(AH517)),"",ROUND((AI517-AH517)*CN517-M517,3))</f>
        <v/>
      </c>
    </row>
    <row r="518" customFormat="false" ht="12.8" hidden="false" customHeight="false" outlineLevel="0" collapsed="false">
      <c r="BI518" s="0" t="str">
        <f aca="false">IF(OR(ISBLANK(AI518),ISBLANK(AH518)),"",ROUND((AI518-AH518)*CN518-M518,3))</f>
        <v/>
      </c>
    </row>
    <row r="519" customFormat="false" ht="12.8" hidden="false" customHeight="false" outlineLevel="0" collapsed="false">
      <c r="BI519" s="0" t="str">
        <f aca="false">IF(OR(ISBLANK(AI519),ISBLANK(AH519)),"",ROUND((AI519-AH519)*CN519-M519,3))</f>
        <v/>
      </c>
    </row>
    <row r="520" customFormat="false" ht="12.8" hidden="false" customHeight="false" outlineLevel="0" collapsed="false">
      <c r="BI520" s="0" t="str">
        <f aca="false">IF(OR(ISBLANK(AI520),ISBLANK(AH520)),"",ROUND((AI520-AH520)*CN520-M520,3))</f>
        <v/>
      </c>
    </row>
    <row r="521" customFormat="false" ht="12.8" hidden="false" customHeight="false" outlineLevel="0" collapsed="false">
      <c r="BI521" s="0" t="str">
        <f aca="false">IF(OR(ISBLANK(AI521),ISBLANK(AH521)),"",ROUND((AI521-AH521)*CN521-M521,3))</f>
        <v/>
      </c>
    </row>
    <row r="522" customFormat="false" ht="12.8" hidden="false" customHeight="false" outlineLevel="0" collapsed="false">
      <c r="BI522" s="0" t="str">
        <f aca="false">IF(OR(ISBLANK(AI522),ISBLANK(AH522)),"",ROUND((AI522-AH522)*CN522-M522,3))</f>
        <v/>
      </c>
    </row>
    <row r="523" customFormat="false" ht="12.8" hidden="false" customHeight="false" outlineLevel="0" collapsed="false">
      <c r="BI523" s="0" t="str">
        <f aca="false">IF(OR(ISBLANK(AI523),ISBLANK(AH523)),"",ROUND((AI523-AH523)*CN523-M523,3))</f>
        <v/>
      </c>
    </row>
    <row r="524" customFormat="false" ht="12.8" hidden="false" customHeight="false" outlineLevel="0" collapsed="false">
      <c r="BI524" s="0" t="str">
        <f aca="false">IF(OR(ISBLANK(AI524),ISBLANK(AH524)),"",ROUND((AI524-AH524)*CN524-M524,3))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I34"/>
  <sheetViews>
    <sheetView showFormulas="false" showGridLines="true" showRowColHeaders="true" showZeros="true" rightToLeft="false" tabSelected="false" showOutlineSymbols="true" defaultGridColor="true" view="normal" topLeftCell="CS4" colorId="64" zoomScale="90" zoomScaleNormal="90" zoomScalePageLayoutView="100" workbookViewId="0">
      <selection pane="topLeft" activeCell="DI28" activeCellId="0" sqref="DI28"/>
    </sheetView>
  </sheetViews>
  <sheetFormatPr defaultRowHeight="12.8" zeroHeight="false" outlineLevelRow="0" outlineLevelCol="0"/>
  <cols>
    <col collapsed="false" customWidth="true" hidden="false" outlineLevel="0" max="1" min="1" style="0" width="18.72"/>
    <col collapsed="false" customWidth="true" hidden="false" outlineLevel="0" max="2" min="2" style="0" width="3.89"/>
    <col collapsed="false" customWidth="true" hidden="false" outlineLevel="0" max="3" min="3" style="0" width="6.87"/>
    <col collapsed="false" customWidth="true" hidden="false" outlineLevel="0" max="4" min="4" style="0" width="5.55"/>
    <col collapsed="false" customWidth="true" hidden="false" outlineLevel="0" max="5" min="5" style="0" width="9.87"/>
    <col collapsed="false" customWidth="true" hidden="false" outlineLevel="0" max="6" min="6" style="0" width="4.44"/>
    <col collapsed="false" customWidth="true" hidden="false" outlineLevel="0" max="7" min="7" style="0" width="6.58"/>
    <col collapsed="false" customWidth="true" hidden="false" outlineLevel="0" max="8" min="8" style="0" width="8.89"/>
    <col collapsed="false" customWidth="true" hidden="false" outlineLevel="0" max="9" min="9" style="0" width="4.07"/>
    <col collapsed="false" customWidth="true" hidden="false" outlineLevel="0" max="10" min="10" style="0" width="4.26"/>
    <col collapsed="false" customWidth="true" hidden="false" outlineLevel="0" max="11" min="11" style="0" width="4.99"/>
    <col collapsed="false" customWidth="true" hidden="false" outlineLevel="0" max="12" min="12" style="0" width="10.65"/>
    <col collapsed="false" customWidth="true" hidden="false" outlineLevel="0" max="13" min="13" style="0" width="10"/>
    <col collapsed="false" customWidth="true" hidden="false" outlineLevel="0" max="14" min="14" style="0" width="7.96"/>
    <col collapsed="false" customWidth="true" hidden="false" outlineLevel="0" max="15" min="15" style="0" width="7.04"/>
    <col collapsed="false" customWidth="true" hidden="false" outlineLevel="0" max="16" min="16" style="0" width="4.63"/>
    <col collapsed="false" customWidth="true" hidden="false" outlineLevel="0" max="17" min="17" style="0" width="5.92"/>
    <col collapsed="false" customWidth="true" hidden="false" outlineLevel="0" max="18" min="18" style="0" width="7.96"/>
    <col collapsed="false" customWidth="true" hidden="false" outlineLevel="0" max="19" min="19" style="0" width="5.55"/>
    <col collapsed="false" customWidth="true" hidden="false" outlineLevel="0" max="20" min="20" style="0" width="15.06"/>
    <col collapsed="false" customWidth="true" hidden="false" outlineLevel="0" max="23" min="21" style="0" width="7.96"/>
    <col collapsed="false" customWidth="true" hidden="false" outlineLevel="0" max="25" min="24" style="0" width="12.04"/>
    <col collapsed="false" customWidth="false" hidden="false" outlineLevel="0" max="26" min="26" style="0" width="11.52"/>
    <col collapsed="false" customWidth="true" hidden="false" outlineLevel="0" max="27" min="27" style="0" width="13.89"/>
    <col collapsed="false" customWidth="true" hidden="false" outlineLevel="0" max="28" min="28" style="0" width="13.34"/>
    <col collapsed="false" customWidth="false" hidden="false" outlineLevel="0" max="49" min="29" style="0" width="11.52"/>
    <col collapsed="false" customWidth="true" hidden="false" outlineLevel="0" max="50" min="50" style="0" width="20.37"/>
    <col collapsed="false" customWidth="false" hidden="false" outlineLevel="0" max="64" min="51" style="0" width="11.52"/>
    <col collapsed="false" customWidth="true" hidden="false" outlineLevel="0" max="71" min="65" style="0" width="9.94"/>
    <col collapsed="false" customWidth="false" hidden="false" outlineLevel="0" max="72" min="72" style="0" width="11.52"/>
    <col collapsed="false" customWidth="true" hidden="false" outlineLevel="0" max="73" min="73" style="0" width="21.45"/>
    <col collapsed="false" customWidth="false" hidden="false" outlineLevel="0" max="94" min="74" style="0" width="11.52"/>
    <col collapsed="false" customWidth="true" hidden="false" outlineLevel="0" max="95" min="95" style="0" width="20.53"/>
    <col collapsed="false" customWidth="false" hidden="false" outlineLevel="0" max="116" min="96" style="0" width="11.52"/>
    <col collapsed="false" customWidth="true" hidden="false" outlineLevel="0" max="117" min="117" style="0" width="20.22"/>
    <col collapsed="false" customWidth="false" hidden="false" outlineLevel="0" max="1025" min="11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 t="s">
        <v>32</v>
      </c>
      <c r="W1" s="1" t="s">
        <v>33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2" t="s">
        <v>24</v>
      </c>
      <c r="AD1" s="1" t="s">
        <v>25</v>
      </c>
      <c r="AE1" s="2" t="s">
        <v>26</v>
      </c>
      <c r="AF1" s="1" t="s">
        <v>27</v>
      </c>
      <c r="AG1" s="1" t="s">
        <v>147</v>
      </c>
      <c r="AH1" s="1" t="s">
        <v>148</v>
      </c>
      <c r="AI1" s="1" t="s">
        <v>149</v>
      </c>
      <c r="AJ1" s="1" t="s">
        <v>150</v>
      </c>
      <c r="AK1" s="1" t="s">
        <v>151</v>
      </c>
      <c r="AL1" s="1" t="s">
        <v>152</v>
      </c>
      <c r="AM1" s="1" t="s">
        <v>153</v>
      </c>
      <c r="AN1" s="1" t="s">
        <v>154</v>
      </c>
      <c r="AO1" s="1" t="s">
        <v>155</v>
      </c>
      <c r="AP1" s="1" t="s">
        <v>156</v>
      </c>
      <c r="AQ1" s="1" t="s">
        <v>29</v>
      </c>
      <c r="AR1" s="1" t="s">
        <v>30</v>
      </c>
      <c r="AS1" s="1" t="s">
        <v>31</v>
      </c>
      <c r="AT1" s="1" t="s">
        <v>157</v>
      </c>
      <c r="AU1" s="1" t="s">
        <v>158</v>
      </c>
      <c r="AV1" s="1" t="s">
        <v>159</v>
      </c>
      <c r="AW1" s="1"/>
      <c r="AY1" s="1" t="s">
        <v>34</v>
      </c>
      <c r="AZ1" s="1" t="s">
        <v>44</v>
      </c>
      <c r="BA1" s="1" t="s">
        <v>16</v>
      </c>
      <c r="BB1" s="1" t="s">
        <v>160</v>
      </c>
      <c r="BC1" s="1" t="s">
        <v>161</v>
      </c>
      <c r="BD1" s="1" t="s">
        <v>162</v>
      </c>
      <c r="BE1" s="1" t="s">
        <v>39</v>
      </c>
      <c r="BF1" s="1" t="s">
        <v>40</v>
      </c>
      <c r="BG1" s="1" t="s">
        <v>163</v>
      </c>
      <c r="BH1" s="1" t="s">
        <v>164</v>
      </c>
      <c r="BI1" s="1" t="s">
        <v>165</v>
      </c>
      <c r="BJ1" s="1" t="s">
        <v>166</v>
      </c>
      <c r="BK1" s="1" t="s">
        <v>155</v>
      </c>
      <c r="BL1" s="1" t="s">
        <v>156</v>
      </c>
      <c r="BM1" s="1" t="s">
        <v>29</v>
      </c>
      <c r="BN1" s="1" t="s">
        <v>30</v>
      </c>
      <c r="BO1" s="1" t="s">
        <v>31</v>
      </c>
      <c r="BP1" s="1" t="s">
        <v>157</v>
      </c>
      <c r="BQ1" s="1" t="s">
        <v>158</v>
      </c>
      <c r="BR1" s="1" t="s">
        <v>159</v>
      </c>
      <c r="BS1" s="1" t="s">
        <v>167</v>
      </c>
      <c r="BT1" s="1"/>
      <c r="BU1" s="1"/>
      <c r="BV1" s="1" t="s">
        <v>34</v>
      </c>
      <c r="BW1" s="1" t="s">
        <v>44</v>
      </c>
      <c r="BX1" s="1" t="s">
        <v>16</v>
      </c>
      <c r="BY1" s="1" t="s">
        <v>160</v>
      </c>
      <c r="BZ1" s="1" t="s">
        <v>161</v>
      </c>
      <c r="CA1" s="1" t="s">
        <v>162</v>
      </c>
      <c r="CB1" s="1" t="s">
        <v>39</v>
      </c>
      <c r="CC1" s="1" t="s">
        <v>40</v>
      </c>
      <c r="CD1" s="1" t="s">
        <v>163</v>
      </c>
      <c r="CE1" s="1" t="s">
        <v>168</v>
      </c>
      <c r="CF1" s="1" t="s">
        <v>165</v>
      </c>
      <c r="CG1" s="1" t="s">
        <v>169</v>
      </c>
      <c r="CH1" s="1" t="s">
        <v>155</v>
      </c>
      <c r="CI1" s="1" t="s">
        <v>156</v>
      </c>
      <c r="CJ1" s="1" t="s">
        <v>29</v>
      </c>
      <c r="CK1" s="1" t="s">
        <v>30</v>
      </c>
      <c r="CL1" s="1" t="s">
        <v>31</v>
      </c>
      <c r="CM1" s="1" t="s">
        <v>157</v>
      </c>
      <c r="CN1" s="1" t="s">
        <v>158</v>
      </c>
      <c r="CO1" s="1" t="s">
        <v>159</v>
      </c>
      <c r="CP1" s="1"/>
      <c r="CQ1" s="1"/>
      <c r="CR1" s="1" t="s">
        <v>34</v>
      </c>
      <c r="CS1" s="1" t="s">
        <v>44</v>
      </c>
      <c r="CT1" s="1" t="s">
        <v>16</v>
      </c>
      <c r="CU1" s="1" t="s">
        <v>160</v>
      </c>
      <c r="CV1" s="1" t="s">
        <v>161</v>
      </c>
      <c r="CW1" s="1" t="s">
        <v>162</v>
      </c>
      <c r="CX1" s="1" t="s">
        <v>39</v>
      </c>
      <c r="CY1" s="1" t="s">
        <v>40</v>
      </c>
      <c r="CZ1" s="1" t="s">
        <v>163</v>
      </c>
      <c r="DA1" s="1" t="s">
        <v>168</v>
      </c>
      <c r="DB1" s="1" t="s">
        <v>165</v>
      </c>
      <c r="DC1" s="1" t="s">
        <v>169</v>
      </c>
      <c r="DD1" s="1" t="s">
        <v>155</v>
      </c>
      <c r="DE1" s="1" t="s">
        <v>156</v>
      </c>
      <c r="DF1" s="1" t="s">
        <v>29</v>
      </c>
      <c r="DG1" s="1" t="s">
        <v>30</v>
      </c>
      <c r="DH1" s="1" t="s">
        <v>31</v>
      </c>
      <c r="DI1" s="1" t="s">
        <v>157</v>
      </c>
      <c r="DJ1" s="1" t="s">
        <v>158</v>
      </c>
      <c r="DK1" s="1" t="s">
        <v>159</v>
      </c>
      <c r="DL1" s="1"/>
      <c r="DM1" s="1"/>
      <c r="DN1" s="1" t="s">
        <v>34</v>
      </c>
      <c r="DO1" s="1" t="s">
        <v>44</v>
      </c>
      <c r="DP1" s="1" t="s">
        <v>16</v>
      </c>
      <c r="DQ1" s="1" t="s">
        <v>160</v>
      </c>
      <c r="DR1" s="1" t="s">
        <v>161</v>
      </c>
      <c r="DS1" s="1" t="s">
        <v>162</v>
      </c>
      <c r="DT1" s="1" t="s">
        <v>39</v>
      </c>
      <c r="DU1" s="1" t="s">
        <v>40</v>
      </c>
      <c r="DV1" s="1" t="s">
        <v>163</v>
      </c>
      <c r="DW1" s="1" t="s">
        <v>168</v>
      </c>
      <c r="DX1" s="1" t="s">
        <v>165</v>
      </c>
      <c r="DY1" s="1" t="s">
        <v>169</v>
      </c>
      <c r="DZ1" s="1" t="s">
        <v>155</v>
      </c>
      <c r="EA1" s="1" t="s">
        <v>156</v>
      </c>
      <c r="EB1" s="1" t="s">
        <v>29</v>
      </c>
      <c r="EC1" s="1" t="s">
        <v>30</v>
      </c>
      <c r="ED1" s="1" t="s">
        <v>31</v>
      </c>
      <c r="EE1" s="1" t="s">
        <v>157</v>
      </c>
      <c r="EF1" s="1" t="s">
        <v>158</v>
      </c>
      <c r="EG1" s="1" t="s">
        <v>159</v>
      </c>
      <c r="EI1" s="1" t="s">
        <v>45</v>
      </c>
    </row>
    <row r="2" customFormat="false" ht="12.8" hidden="false" customHeight="false" outlineLevel="0" collapsed="false">
      <c r="A2" s="4" t="s">
        <v>64</v>
      </c>
      <c r="B2" s="0" t="n">
        <v>18</v>
      </c>
      <c r="C2" s="0" t="n">
        <v>10</v>
      </c>
      <c r="D2" s="0" t="n">
        <f aca="false">B2-C2</f>
        <v>8</v>
      </c>
      <c r="E2" s="0" t="s">
        <v>47</v>
      </c>
      <c r="F2" s="0" t="n">
        <v>1</v>
      </c>
      <c r="G2" s="0" t="n">
        <v>13</v>
      </c>
      <c r="H2" s="0" t="s">
        <v>65</v>
      </c>
      <c r="I2" s="0" t="n">
        <v>1</v>
      </c>
      <c r="J2" s="0" t="s">
        <v>49</v>
      </c>
      <c r="K2" s="0" t="s">
        <v>50</v>
      </c>
      <c r="L2" s="0" t="s">
        <v>51</v>
      </c>
      <c r="M2" s="0" t="n">
        <v>7.823</v>
      </c>
      <c r="N2" s="0" t="n">
        <v>-460.092617022</v>
      </c>
      <c r="O2" s="0" t="n">
        <v>-459.818200941216</v>
      </c>
      <c r="P2" s="0" t="s">
        <v>52</v>
      </c>
      <c r="Q2" s="0" t="n">
        <f aca="false">=IF(ISBLANK(BA2),"",BA2)</f>
        <v>8.36131</v>
      </c>
      <c r="R2" s="0" t="n">
        <v>1</v>
      </c>
      <c r="S2" s="0" t="n">
        <v>2</v>
      </c>
      <c r="T2" s="0" t="n">
        <v>0</v>
      </c>
      <c r="V2" s="0" t="n">
        <v>-460.26059124</v>
      </c>
      <c r="W2" s="0" t="n">
        <v>-459.97415928</v>
      </c>
      <c r="X2" s="0" t="n">
        <v>-459.87324646</v>
      </c>
      <c r="Y2" s="0" t="n">
        <v>-460.26453579</v>
      </c>
      <c r="Z2" s="0" t="n">
        <v>-459.97311523</v>
      </c>
      <c r="AA2" s="0" t="n">
        <v>-460.27244285</v>
      </c>
      <c r="AB2" s="0" t="n">
        <v>-459.98243032</v>
      </c>
      <c r="AC2" s="0" t="n">
        <v>-460.12472066</v>
      </c>
      <c r="AD2" s="0" t="n">
        <v>-459.78534327</v>
      </c>
      <c r="AE2" s="0" t="n">
        <v>-460.16362262</v>
      </c>
      <c r="AF2" s="0" t="n">
        <v>-459.80768757</v>
      </c>
      <c r="AG2" s="0" t="n">
        <v>-460.26143351</v>
      </c>
      <c r="AH2" s="0" t="n">
        <v>-459.89203893</v>
      </c>
      <c r="AI2" s="0" t="n">
        <v>-460.26447881</v>
      </c>
      <c r="AJ2" s="0" t="n">
        <v>-459.94037063</v>
      </c>
      <c r="AK2" s="0" t="n">
        <v>-460.26858909</v>
      </c>
      <c r="AL2" s="0" t="n">
        <v>-459.97675337</v>
      </c>
      <c r="AM2" s="0" t="n">
        <v>-460.27183918</v>
      </c>
      <c r="AN2" s="0" t="n">
        <v>-459.98220057</v>
      </c>
      <c r="AO2" s="0" t="n">
        <v>-459.97980891</v>
      </c>
      <c r="AP2" s="0" t="n">
        <v>-459.98504853</v>
      </c>
      <c r="AQ2" s="0" t="n">
        <v>-459.80505164</v>
      </c>
      <c r="AR2" s="0" t="n">
        <v>-459.94043841</v>
      </c>
      <c r="AS2" s="0" t="n">
        <v>-459.97684401</v>
      </c>
      <c r="AT2" s="0" t="n">
        <v>-459.9812298</v>
      </c>
      <c r="AU2" s="0" t="n">
        <v>-459.98438239</v>
      </c>
      <c r="AV2" s="0" t="n">
        <v>-459.98523183</v>
      </c>
      <c r="AY2" s="0" t="n">
        <f aca="false">IF(OR(ISBLANK(O2),ISBLANK(N2)),"",(O2-N2)*EI2)</f>
        <v>7.46724196632426</v>
      </c>
      <c r="AZ2" s="0" t="n">
        <f aca="false">=IF(OR(ISBLANK(W2),ISBLANK(V2)),"",(W2-V2)*EI2)</f>
        <v>7.79421069675581</v>
      </c>
      <c r="BA2" s="0" t="n">
        <v>8.36131</v>
      </c>
      <c r="BB2" s="0" t="n">
        <f aca="false">=IF(OR(ISBLANK(X2),ISBLANK(V2)),"",(X2-V2)*EI2)</f>
        <v>10.5401884189467</v>
      </c>
      <c r="BC2" s="0" t="n">
        <f aca="false">=IF(OR(ISBLANK(Z2),ISBLANK(Y2)),"",(Z2-Y2)*EI2)</f>
        <v>7.92995741818228</v>
      </c>
      <c r="BD2" s="0" t="n">
        <f aca="false">=IF(OR(ISBLANK(AB2),ISBLANK(AA2)),"",(AB2-AA2)*EI2)</f>
        <v>7.89164297000653</v>
      </c>
      <c r="BE2" s="3" t="n">
        <f aca="false">=IF(OR(ISBLANK(AC2),ISBLANK(AD2)),"",(AD2-AC2)*EI2)</f>
        <v>9.2349292424448</v>
      </c>
      <c r="BF2" s="3" t="n">
        <f aca="false">=IF(OR(ISBLANK(AF2),ISBLANK(AE2)),"",(AF2-AE2)*EI2)</f>
        <v>9.68548612403581</v>
      </c>
      <c r="BG2" s="3" t="n">
        <f aca="false">=IF(OR(ISBLANK(AH2),ISBLANK(AG2)),"",(AH2-AG2)*EI2)</f>
        <v>10.0517385935547</v>
      </c>
      <c r="BH2" s="3" t="n">
        <f aca="false">=IF(OR(ISBLANK(AJ2),ISBLANK(AI2)),"",(AJ2-AI2)*EI2)</f>
        <v>8.8194328714641</v>
      </c>
      <c r="BI2" s="3" t="n">
        <f aca="false">=IF(OR(ISBLANK(AL2),ISBLANK(AK2)),"",(AL2-AK2)*EI2)</f>
        <v>7.94125449729586</v>
      </c>
      <c r="BJ2" s="3" t="n">
        <f aca="false">=IF(OR(ISBLANK(AN2),ISBLANK(AM2)),"",(AN2-AM2)*EI2)</f>
        <v>7.88146808846101</v>
      </c>
      <c r="BK2" s="0" t="n">
        <f aca="false">=IF(OR(ISBLANK(AO2),ISBLANK(Y2)),"",(AO2-Y2)*EI2)</f>
        <v>7.74781310629645</v>
      </c>
      <c r="BL2" s="0" t="n">
        <f aca="false">=IF(OR(ISBLANK(AP2),ISBLANK(AA2)),"",(AP2-AA2)*EI2)</f>
        <v>7.82039784642396</v>
      </c>
      <c r="BM2" s="3" t="n">
        <f aca="false">=IF(OR(ISBLANK(AC2),ISBLANK(AQ2)),"",(AQ2-AC2)*EI2)</f>
        <v>8.69863717409625</v>
      </c>
      <c r="BN2" s="3" t="n">
        <f aca="false">=IF(OR(ISBLANK(AE2),ISBLANK(AR2)),"",(AR2-AE2)*EI2)</f>
        <v>6.07315174231568</v>
      </c>
      <c r="BO2" s="3" t="n">
        <f aca="false">=IF(OR(ISBLANK(AG2),ISBLANK(AS2)),"",(AS2-AG2)*EI2)</f>
        <v>7.74407480605364</v>
      </c>
      <c r="BP2" s="3" t="n">
        <f aca="false">=IF(OR(ISBLANK(AT2),ISBLANK(AI2)),"",(AT2-AI2)*EI2)</f>
        <v>7.70759821490426</v>
      </c>
      <c r="BQ2" s="3" t="n">
        <f aca="false">=IF(OR(ISBLANK(AU2),ISBLANK(AK2)),"",(AU2-AK2)*EI2)</f>
        <v>7.73365828739683</v>
      </c>
      <c r="BR2" s="3" t="n">
        <f aca="false">=IF(OR(ISBLANK(AV2),ISBLANK(AM2)),"",(AV2-AM2)*EI2)</f>
        <v>7.79898330178899</v>
      </c>
      <c r="BS2" s="0" t="n">
        <f aca="false">M2</f>
        <v>7.823</v>
      </c>
      <c r="BV2" s="0" t="n">
        <f aca="false">IF(OR(ISBLANK(O2),ISBLANK(N2)),"",(O2-N2)*EI2-M2)</f>
        <v>-0.355758033675741</v>
      </c>
      <c r="BW2" s="0" t="n">
        <f aca="false">IF(OR(ISBLANK(W2),ISBLANK(V2)),"",(W2-V2)*EI2-M2)</f>
        <v>-0.0287893032441859</v>
      </c>
      <c r="BX2" s="0" t="n">
        <f aca="false">IF(ISBLANK(BA2),"",BA2-M2)</f>
        <v>0.538309999999999</v>
      </c>
      <c r="BY2" s="0" t="n">
        <f aca="false">=IF(OR(ISBLANK(X2),ISBLANK(V2)),"",(X2-V2)*EI2-M2)</f>
        <v>2.71718841894665</v>
      </c>
      <c r="BZ2" s="0" t="n">
        <f aca="false">=IF(OR(ISBLANK(Z2),ISBLANK(Y2)),"",(Z2-Y2)*EI2-M2)</f>
        <v>0.106957418182281</v>
      </c>
      <c r="CA2" s="0" t="n">
        <f aca="false">=IF(OR(ISBLANK(AB2),ISBLANK(AA2)),"",(AB2-AA2)*EI2-M2)</f>
        <v>0.0686429700065272</v>
      </c>
      <c r="CB2" s="3" t="n">
        <f aca="false">=IF(OR(ISBLANK(AC2),ISBLANK(AD2)),"",(AD2-AC2)*EI2-M2)</f>
        <v>1.4119292424448</v>
      </c>
      <c r="CC2" s="3" t="n">
        <f aca="false">=IF(OR(ISBLANK(AF2),ISBLANK(AE2)),"",(AF2-AE2)*EI2-M2)</f>
        <v>1.86248612403581</v>
      </c>
      <c r="CD2" s="3" t="n">
        <f aca="false">=IF(OR(ISBLANK(AH2),ISBLANK(AG2)),"",(AH2-AG2)*EI2-M2)</f>
        <v>2.22873859355465</v>
      </c>
      <c r="CE2" s="3" t="n">
        <f aca="false">=IF(OR(ISBLANK(AJ2),ISBLANK(AI2)),"",(AJ2-AI2)*EI2-M2)</f>
        <v>0.996432871464096</v>
      </c>
      <c r="CF2" s="3" t="n">
        <f aca="false">=IF(OR(ISBLANK(AL2),ISBLANK(AK2)),"",(AL2-AK2)*EI2-M2)</f>
        <v>0.118254497295857</v>
      </c>
      <c r="CG2" s="3" t="n">
        <f aca="false">=IF(OR(ISBLANK(AN2),ISBLANK(AM2)),"",(AN2-AM2)*EI2-M2)</f>
        <v>0.0584680884610069</v>
      </c>
      <c r="CH2" s="0" t="n">
        <f aca="false">=IF(OR(ISBLANK(AO2),ISBLANK(Y2)),"",(AO2-Y2)*EI2-M2)</f>
        <v>-0.0751868937035471</v>
      </c>
      <c r="CI2" s="0" t="n">
        <f aca="false">=IF(OR(ISBLANK(AP2),ISBLANK(AA2)),"",(AP2-AA2)*EI2-M2)</f>
        <v>-0.00260215357603943</v>
      </c>
      <c r="CJ2" s="3" t="n">
        <f aca="false">=IF(OR(ISBLANK(AC2),ISBLANK(AQ2)),"",(AQ2-AC2)*EI2-M2)</f>
        <v>0.875637174096246</v>
      </c>
      <c r="CK2" s="3" t="n">
        <f aca="false">=IF(OR(ISBLANK(AE2),ISBLANK(AR2)),"",(AR2-AE2)*EI2-M2)</f>
        <v>-1.74984825768432</v>
      </c>
      <c r="CL2" s="3" t="n">
        <f aca="false">=IF(OR(ISBLANK(AG2),ISBLANK(AS2)),"",(AS2-AG2)*EI2-M2)</f>
        <v>-0.0789251939463584</v>
      </c>
      <c r="CM2" s="3" t="n">
        <f aca="false">=IF(OR(ISBLANK(AT2),ISBLANK(AI2)),"",(AT2-AI2)*EI2-M2)</f>
        <v>-0.115401785095739</v>
      </c>
      <c r="CN2" s="3" t="n">
        <f aca="false">=IF(OR(ISBLANK(AU2),ISBLANK(AK2)),"",(AU2-AK2)*EI2-M2)</f>
        <v>-0.0893417126031748</v>
      </c>
      <c r="CO2" s="3" t="n">
        <f aca="false">=IF(OR(ISBLANK(AV2),ISBLANK(AM2)),"",(AV2-AM2)*EI2-M2)</f>
        <v>-0.0240166982110122</v>
      </c>
      <c r="CR2" s="0" t="n">
        <f aca="false">IF(OR(ISBLANK(O2),ISBLANK(N2)),"",ABS((O2-N2)*EI2-M2))</f>
        <v>0.355758033675741</v>
      </c>
      <c r="CS2" s="0" t="n">
        <f aca="false">IF(OR(ISBLANK(W2),ISBLANK(V2)),"",ABS((W2-V2)*EI2-M2))</f>
        <v>0.0287893032441859</v>
      </c>
      <c r="CT2" s="0" t="n">
        <f aca="false">IF(ISBLANK(BA2),"",ABS(BA2-M2))</f>
        <v>0.538309999999999</v>
      </c>
      <c r="CU2" s="0" t="n">
        <f aca="false">=IF(OR(ISBLANK(X2),ISBLANK(V2)),"",ABS((X2-V2)*EI2-M2))</f>
        <v>2.71718841894665</v>
      </c>
      <c r="CV2" s="0" t="n">
        <f aca="false">=IF(OR(ISBLANK(Z2),ISBLANK(Y2)),"",ABS((Z2-Y2)*EI2-M2))</f>
        <v>0.106957418182281</v>
      </c>
      <c r="CW2" s="0" t="n">
        <f aca="false">=IF(OR(ISBLANK(AB2),ISBLANK(AA2)),"",ABS((AB2-AA2)*EI2-M2))</f>
        <v>0.0686429700065272</v>
      </c>
      <c r="CX2" s="3" t="n">
        <f aca="false">=IF(OR(ISBLANK(AD2),ISBLANK(AC2)),"",ABS((AD2-AC2)*EI2-M2))</f>
        <v>1.4119292424448</v>
      </c>
      <c r="CY2" s="3" t="n">
        <f aca="false">=IF(OR(ISBLANK(AF2),ISBLANK(AE2)),"",ABS((AF2-AE2)*EI2-M2))</f>
        <v>1.86248612403581</v>
      </c>
      <c r="CZ2" s="3" t="n">
        <f aca="false">=IF(OR(ISBLANK(AH2),ISBLANK(AG2)),"",ABS((AH2-AG2)*EI2-M2))</f>
        <v>2.22873859355465</v>
      </c>
      <c r="DA2" s="3" t="n">
        <f aca="false">=IF(OR(ISBLANK(AJ2),ISBLANK(AI2)),"",ABS((AJ2-AI2)*EI2-M2))</f>
        <v>0.996432871464096</v>
      </c>
      <c r="DB2" s="3" t="n">
        <f aca="false">=IF(OR(ISBLANK(AL2),ISBLANK(AK2)),"",ABS((AL2-AK2)*EI2-M2))</f>
        <v>0.118254497295857</v>
      </c>
      <c r="DC2" s="3" t="n">
        <f aca="false">=IF(OR(ISBLANK(AN2),ISBLANK(AM2)),"",ABS((AN2-AM2)*EI2-M2))</f>
        <v>0.0584680884610069</v>
      </c>
      <c r="DD2" s="0" t="n">
        <f aca="false">=IF(OR(ISBLANK(AO2),ISBLANK(Y2)),"",ABS((AO2-Y2)*EI2-M2))</f>
        <v>0.0751868937035471</v>
      </c>
      <c r="DE2" s="0" t="n">
        <f aca="false">=IF(OR(ISBLANK(AP2),ISBLANK(AA2)),"",ABS((AP2-AA2)*EI2-M2))</f>
        <v>0.00260215357603943</v>
      </c>
      <c r="DF2" s="3" t="n">
        <f aca="false">=IF(OR(ISBLANK(AC2),ISBLANK(AQ2)),"",ABS((AQ2-AC2)*EI2-M2))</f>
        <v>0.875637174096246</v>
      </c>
      <c r="DG2" s="3" t="n">
        <f aca="false">=IF(OR(ISBLANK(AE2),ISBLANK(AR2)),"",ABS((AR2-AE2)*EI2-M2))</f>
        <v>1.74984825768432</v>
      </c>
      <c r="DH2" s="3" t="n">
        <f aca="false">=IF(OR(ISBLANK(AG2),ISBLANK(AS2)),"",ABS((AS2-AG2)*EI2-M2))</f>
        <v>0.0789251939463584</v>
      </c>
      <c r="DI2" s="3" t="n">
        <f aca="false">=IF(OR(ISBLANK(AT2),ISBLANK(AI2)),"",ABS((AT2-AI2)*EI2-M2))</f>
        <v>0.115401785095739</v>
      </c>
      <c r="DJ2" s="3" t="n">
        <f aca="false">=IF(OR(ISBLANK(AU2),ISBLANK(AK2)),"",ABS((AU2-AK2)*EI2-M2))</f>
        <v>0.0893417126031748</v>
      </c>
      <c r="DK2" s="3" t="n">
        <f aca="false">=IF(OR(ISBLANK(AV2),ISBLANK(AM2)),"",ABS((AV2-AM2)*EI2-M2))</f>
        <v>0.0240166982110122</v>
      </c>
      <c r="DN2" s="0" t="n">
        <f aca="false">IF(OR(ISBLANK(O2),ISBLANK(N2)),"",((O2-N2)*EI2-M2)^2)</f>
        <v>0.12656377852483</v>
      </c>
      <c r="DO2" s="0" t="n">
        <f aca="false">IF(OR(ISBLANK(W2),ISBLANK(V2)),"",((W2-V2)*EI2-M2)^2)</f>
        <v>0.000828823981285695</v>
      </c>
      <c r="DP2" s="0" t="n">
        <f aca="false">IF(ISBLANK(BA2),"",(BA2-M2)^2)</f>
        <v>0.289777656099999</v>
      </c>
      <c r="DQ2" s="0" t="n">
        <f aca="false">=IF(OR(ISBLANK(X2),ISBLANK(V2)),"",ABS((X2-V2)*EI2-M2)^2)</f>
        <v>7.3831129040578</v>
      </c>
      <c r="DR2" s="0" t="n">
        <f aca="false">=IF(OR(ISBLANK(Z2),ISBLANK(Y2)),"",ABS((Z2-Y2)*EI2-M2)^2)</f>
        <v>0.0114398893042194</v>
      </c>
      <c r="DS2" s="0" t="n">
        <f aca="false">=IF(OR(ISBLANK(AB2),ISBLANK(AA2)),"",ABS((AB2-AA2)*EI2-M2)^2)</f>
        <v>0.00471185733131699</v>
      </c>
      <c r="DT2" s="3" t="n">
        <f aca="false">=IF(OR(ISBLANK(AC2),ISBLANK(AD2)),"",ABS((AD2-AC2)*EI2-M2)^2)</f>
        <v>1.99354418567075</v>
      </c>
      <c r="DU2" s="3" t="n">
        <f aca="false">=IF(OR(ISBLANK(AF2),ISBLANK(AE2)),"",ABS((AF2-AE2)*EI2-M2)^2)</f>
        <v>3.46885456222592</v>
      </c>
      <c r="DV2" s="3" t="n">
        <f aca="false">=IF(OR(ISBLANK(AH2),ISBLANK(AG2)),"",ABS((AH2-AG2)*EI2-M2)^2)</f>
        <v>4.96727571839997</v>
      </c>
      <c r="DW2" s="3" t="n">
        <f aca="false">=IF(OR(ISBLANK(AJ2),ISBLANK(AI2)),"",ABS((AJ2-AI2)*EI2-M2)^2)</f>
        <v>0.992878467334184</v>
      </c>
      <c r="DX2" s="3" t="n">
        <f aca="false">=IF(OR(ISBLANK(AL2),ISBLANK(AK2)),"",ABS((AL2-AK2)*EI2-M2)^2)</f>
        <v>0.0139841261306959</v>
      </c>
      <c r="DY2" s="3" t="n">
        <f aca="false">=IF(OR(ISBLANK(AN2),ISBLANK(AM2)),"",ABS((AN2-AM2)*EI2-M2)^2)</f>
        <v>0.00341851736828413</v>
      </c>
      <c r="DZ2" s="0" t="n">
        <f aca="false">=IF(OR(ISBLANK(AO2),ISBLANK(Y2)),"",ABS((AO2-Y2)*EI2-M2)^2)</f>
        <v>0.0056530689847885</v>
      </c>
      <c r="EA2" s="0" t="n">
        <f aca="false">=IF(OR(ISBLANK(AP2),ISBLANK(AA2)),"",ABS((AP2-AA2)*EI2-M2)^2)</f>
        <v>6.77120323329482E-006</v>
      </c>
      <c r="EB2" s="3" t="n">
        <f aca="false">=IF(OR(ISBLANK(AC2),ISBLANK(AQ2)),"",ABS((AQ2-AC2)*EI2-M2)^2)</f>
        <v>0.76674046065926</v>
      </c>
      <c r="EC2" s="3" t="n">
        <f aca="false">=IF(OR(ISBLANK(AE2),ISBLANK(AR2)),"",ABS((AR2-AE2)*EI2-M2)^2)</f>
        <v>3.06196892492084</v>
      </c>
      <c r="ED2" s="3" t="n">
        <f aca="false">=IF(OR(ISBLANK(AG2),ISBLANK(AS2)),"",ABS((AS2-AG2)*EI2-M2)^2)</f>
        <v>0.0062291862394703</v>
      </c>
      <c r="EE2" s="3" t="n">
        <f aca="false">=IF(OR(ISBLANK(AT2),ISBLANK(AI2)),"",ABS((AT2-AI2)*EI2-M2)^2)</f>
        <v>0.0133175720032831</v>
      </c>
      <c r="EF2" s="3" t="n">
        <f aca="false">=IF(OR(ISBLANK(AU2),ISBLANK(AK2)),"",ABS((AU2-AK2)*EI2-M2)^2)</f>
        <v>0.00798194161086828</v>
      </c>
      <c r="EG2" s="3" t="n">
        <f aca="false">=IF(OR(ISBLANK(AV2),ISBLANK(AM2)),"",ABS((AV2-AM2)*EI2-M2)^2)</f>
        <v>0.000576801792958834</v>
      </c>
      <c r="EI2" s="0" t="n">
        <v>27.211386245988</v>
      </c>
    </row>
    <row r="3" customFormat="false" ht="12.8" hidden="false" customHeight="false" outlineLevel="0" collapsed="false">
      <c r="A3" s="1" t="s">
        <v>46</v>
      </c>
      <c r="B3" s="0" t="n">
        <v>10</v>
      </c>
      <c r="C3" s="0" t="n">
        <v>2</v>
      </c>
      <c r="D3" s="0" t="n">
        <f aca="false">B3-C3</f>
        <v>8</v>
      </c>
      <c r="E3" s="0" t="s">
        <v>47</v>
      </c>
      <c r="F3" s="0" t="n">
        <v>1</v>
      </c>
      <c r="G3" s="0" t="n">
        <v>13</v>
      </c>
      <c r="H3" s="0" t="s">
        <v>48</v>
      </c>
      <c r="I3" s="0" t="n">
        <v>1</v>
      </c>
      <c r="J3" s="0" t="s">
        <v>49</v>
      </c>
      <c r="K3" s="0" t="s">
        <v>50</v>
      </c>
      <c r="L3" s="0" t="s">
        <v>51</v>
      </c>
      <c r="M3" s="0" t="n">
        <v>7.532</v>
      </c>
      <c r="N3" s="0" t="n">
        <v>-76.0413020296</v>
      </c>
      <c r="O3" s="0" t="n">
        <v>-75.8032468821547</v>
      </c>
      <c r="P3" s="0" t="s">
        <v>52</v>
      </c>
      <c r="Q3" s="0" t="n">
        <f aca="false">=IF(ISBLANK(BA3),"",BA3)</f>
        <v>8.66836</v>
      </c>
      <c r="R3" s="0" t="n">
        <v>1</v>
      </c>
      <c r="S3" s="0" t="n">
        <v>2</v>
      </c>
      <c r="T3" s="0" t="n">
        <v>0</v>
      </c>
      <c r="V3" s="0" t="n">
        <v>-76.25903834</v>
      </c>
      <c r="W3" s="0" t="n">
        <v>-75.98702461</v>
      </c>
      <c r="X3" s="0" t="n">
        <v>-75.85721441</v>
      </c>
      <c r="Y3" s="0" t="n">
        <v>-76.26389764</v>
      </c>
      <c r="Z3" s="0" t="n">
        <v>-75.97897668</v>
      </c>
      <c r="AA3" s="0" t="n">
        <v>-76.27397299</v>
      </c>
      <c r="AB3" s="0" t="n">
        <v>-75.99448611</v>
      </c>
      <c r="AC3" s="0" t="n">
        <v>-76.07431202</v>
      </c>
      <c r="AD3" s="0" t="n">
        <v>-75.7227467</v>
      </c>
      <c r="AE3" s="0" t="n">
        <v>-76.12151939</v>
      </c>
      <c r="AF3" s="0" t="n">
        <v>-75.76261112</v>
      </c>
      <c r="AG3" s="0" t="n">
        <v>-76.25989499</v>
      </c>
      <c r="AH3" s="0" t="n">
        <v>-75.87474191</v>
      </c>
      <c r="AI3" s="0" t="n">
        <v>-76.26332974</v>
      </c>
      <c r="AJ3" s="0" t="n">
        <v>-75.93155821</v>
      </c>
      <c r="AK3" s="0" t="n">
        <v>-76.26818149</v>
      </c>
      <c r="AL3" s="0" t="n">
        <v>-75.98368917</v>
      </c>
      <c r="AM3" s="0" t="n">
        <v>-76.27291614</v>
      </c>
      <c r="AN3" s="0" t="n">
        <v>-75.993265</v>
      </c>
      <c r="AO3" s="0" t="n">
        <v>-75.9920394</v>
      </c>
      <c r="AP3" s="0" t="n">
        <v>-75.99745031</v>
      </c>
      <c r="AQ3" s="0" t="n">
        <v>-75.84178832</v>
      </c>
      <c r="AR3" s="0" t="n">
        <v>-75.93721289</v>
      </c>
      <c r="AS3" s="0" t="n">
        <v>-75.98899104</v>
      </c>
      <c r="AT3" s="0" t="n">
        <v>-75.99297654</v>
      </c>
      <c r="AU3" s="0" t="n">
        <v>-75.99630922</v>
      </c>
      <c r="AV3" s="0" t="n">
        <v>-75.99757757</v>
      </c>
      <c r="AY3" s="0" t="n">
        <f aca="false">IF(OR(ISBLANK(O3),ISBLANK(N3)),"",(O3-N3)*EI3)</f>
        <v>6.47781056497991</v>
      </c>
      <c r="AZ3" s="0" t="n">
        <f aca="false">=IF(OR(ISBLANK(W3),ISBLANK(V3)),"",(W3-V3)*EI3)</f>
        <v>7.40187067124183</v>
      </c>
      <c r="BA3" s="0" t="n">
        <v>8.66836</v>
      </c>
      <c r="BB3" s="0" t="n">
        <f aca="false">=IF(OR(ISBLANK(X3),ISBLANK(V3)),"",(X3-V3)*EI3)</f>
        <v>10.934186162111</v>
      </c>
      <c r="BC3" s="0" t="n">
        <f aca="false">=IF(OR(ISBLANK(Z3),ISBLANK(Y3)),"",(Z3-Y3)*EI3)</f>
        <v>7.75309429213753</v>
      </c>
      <c r="BD3" s="0" t="n">
        <f aca="false">=IF(OR(ISBLANK(AB3),ISBLANK(AA3)),"",(AB3-AA3)*EI3)</f>
        <v>7.6052254423663</v>
      </c>
      <c r="BE3" s="3" t="n">
        <f aca="false">=IF(OR(ISBLANK(AC3),ISBLANK(AD3)),"",(AD3-AC3)*EI3)</f>
        <v>9.56657971321414</v>
      </c>
      <c r="BF3" s="3" t="n">
        <f aca="false">=IF(OR(ISBLANK(AF3),ISBLANK(AE3)),"",(AF3-AE3)*EI3)</f>
        <v>9.76639156184936</v>
      </c>
      <c r="BG3" s="3" t="n">
        <f aca="false">=IF(OR(ISBLANK(AH3),ISBLANK(AG3)),"",(AH3-AG3)*EI3)</f>
        <v>10.4805492237122</v>
      </c>
      <c r="BH3" s="3" t="n">
        <f aca="false">=IF(OR(ISBLANK(AJ3),ISBLANK(AI3)),"",(AJ3-AI3)*EI3)</f>
        <v>9.02796324825233</v>
      </c>
      <c r="BI3" s="3" t="n">
        <f aca="false">=IF(OR(ISBLANK(AL3),ISBLANK(AK3)),"",(AL3-AK3)*EI3)</f>
        <v>7.74143040353717</v>
      </c>
      <c r="BJ3" s="3" t="n">
        <f aca="false">=IF(OR(ISBLANK(AN3),ISBLANK(AM3)),"",(AN3-AM3)*EI3)</f>
        <v>7.60969518467121</v>
      </c>
      <c r="BK3" s="0" t="n">
        <f aca="false">=IF(OR(ISBLANK(AO3),ISBLANK(Y3)),"",(AO3-Y3)*EI3)</f>
        <v>7.39763957279451</v>
      </c>
      <c r="BL3" s="0" t="n">
        <f aca="false">=IF(OR(ISBLANK(AP3),ISBLANK(AA3)),"",(AP3-AA3)*EI3)</f>
        <v>7.52456545125572</v>
      </c>
      <c r="BM3" s="0" t="n">
        <f aca="false">=IF(OR(ISBLANK(AC3),ISBLANK(AQ3)),"",(AQ3-AC3)*EI3)</f>
        <v>6.3272922120459</v>
      </c>
      <c r="BN3" s="0" t="n">
        <f aca="false">=IF(OR(ISBLANK(AE3),ISBLANK(AR3)),"",(AR3-AE3)*EI3)</f>
        <v>5.01523535914633</v>
      </c>
      <c r="BO3" s="3" t="n">
        <f aca="false">=IF(OR(ISBLANK(AG3),ISBLANK(AS3)),"",(AS3-AG3)*EI3)</f>
        <v>7.37167201901394</v>
      </c>
      <c r="BP3" s="3" t="n">
        <f aca="false">=IF(OR(ISBLANK(AT3),ISBLANK(AI3)),"",(AT3-AI3)*EI3)</f>
        <v>7.35668534803891</v>
      </c>
      <c r="BQ3" s="3" t="n">
        <f aca="false">=IF(OR(ISBLANK(AU3),ISBLANK(AK3)),"",(AU3-AK3)*EI3)</f>
        <v>7.39802134854362</v>
      </c>
      <c r="BR3" s="3" t="n">
        <f aca="false">=IF(OR(ISBLANK(AV3),ISBLANK(AM3)),"",(AV3-AM3)*EI3)</f>
        <v>7.49234417668807</v>
      </c>
      <c r="BS3" s="0" t="n">
        <f aca="false">M3</f>
        <v>7.532</v>
      </c>
      <c r="BV3" s="0" t="n">
        <f aca="false">IF(OR(ISBLANK(O3),ISBLANK(N3)),"",(O3-N3)*EI3-M3)</f>
        <v>-1.05418943502009</v>
      </c>
      <c r="BW3" s="0" t="n">
        <f aca="false">IF(OR(ISBLANK(W3),ISBLANK(V3)),"",(W3-V3)*EI3-M3)</f>
        <v>-0.130129328758172</v>
      </c>
      <c r="BX3" s="0" t="n">
        <f aca="false">IF(ISBLANK(BA3),"",BA3-M3)</f>
        <v>1.13636</v>
      </c>
      <c r="BY3" s="0" t="n">
        <f aca="false">=IF(OR(ISBLANK(X3),ISBLANK(V3)),"",(X3-V3)*EI3-M3)</f>
        <v>3.40218616211101</v>
      </c>
      <c r="BZ3" s="0" t="n">
        <f aca="false">=IF(OR(ISBLANK(Z3),ISBLANK(Y3)),"",(Z3-Y3)*EI3-M3)</f>
        <v>0.221094292137527</v>
      </c>
      <c r="CA3" s="0" t="n">
        <f aca="false">=IF(OR(ISBLANK(AB3),ISBLANK(AA3)),"",(AB3-AA3)*EI3-M3)</f>
        <v>0.0732254423663008</v>
      </c>
      <c r="CB3" s="0" t="n">
        <f aca="false">=IF(OR(ISBLANK(AC3),ISBLANK(AD3)),"",(AD3-AC3)*EI3-M3)</f>
        <v>2.03457971321414</v>
      </c>
      <c r="CC3" s="3" t="n">
        <f aca="false">=IF(OR(ISBLANK(AF3),ISBLANK(AE3)),"",(AF3-AE3)*EI3-M3)</f>
        <v>2.23439156184936</v>
      </c>
      <c r="CD3" s="3" t="n">
        <f aca="false">=IF(OR(ISBLANK(AH3),ISBLANK(AG3)),"",(AH3-AG3)*EI3-M3)</f>
        <v>2.94854922371216</v>
      </c>
      <c r="CE3" s="3" t="n">
        <f aca="false">=IF(OR(ISBLANK(AJ3),ISBLANK(AI3)),"",(AJ3-AI3)*EI3-M3)</f>
        <v>1.49596324825233</v>
      </c>
      <c r="CF3" s="3" t="n">
        <f aca="false">=IF(OR(ISBLANK(AL3),ISBLANK(AK3)),"",(AL3-AK3)*EI3-M3)</f>
        <v>0.209430403537168</v>
      </c>
      <c r="CG3" s="0" t="n">
        <f aca="false">=IF(OR(ISBLANK(AN3),ISBLANK(AM3)),"",(AN3-AM3)*EI3-M3)</f>
        <v>0.077695184671212</v>
      </c>
      <c r="CH3" s="0" t="n">
        <f aca="false">=IF(OR(ISBLANK(AO3),ISBLANK(Y3)),"",(AO3-Y3)*EI3-M3)</f>
        <v>-0.134360427205489</v>
      </c>
      <c r="CI3" s="0" t="n">
        <f aca="false">=IF(OR(ISBLANK(AP3),ISBLANK(AA3)),"",(AP3-AA3)*EI3-M3)</f>
        <v>-0.00743454874427663</v>
      </c>
      <c r="CJ3" s="0" t="n">
        <f aca="false">=IF(OR(ISBLANK(AC3),ISBLANK(AQ3)),"",(AQ3-AC3)*EI3-M3)</f>
        <v>-1.2047077879541</v>
      </c>
      <c r="CK3" s="0" t="n">
        <f aca="false">=IF(OR(ISBLANK(AE3),ISBLANK(AR3)),"",(AR3-AE3)*EI3-M3)</f>
        <v>-2.51676464085367</v>
      </c>
      <c r="CL3" s="3" t="n">
        <f aca="false">=IF(OR(ISBLANK(AG3),ISBLANK(AS3)),"",(AS3-AG3)*EI3-M3)</f>
        <v>-0.160327980986056</v>
      </c>
      <c r="CM3" s="3" t="n">
        <f aca="false">=IF(OR(ISBLANK(AT3),ISBLANK(AI3)),"",(AT3-AI3)*EI3-M3)</f>
        <v>-0.175314651961092</v>
      </c>
      <c r="CN3" s="3" t="n">
        <f aca="false">=IF(OR(ISBLANK(AU3),ISBLANK(AK3)),"",(AU3-AK3)*EI3-M3)</f>
        <v>-0.133978651456385</v>
      </c>
      <c r="CO3" s="3" t="n">
        <f aca="false">=IF(OR(ISBLANK(AV3),ISBLANK(AM3)),"",(AV3-AM3)*EI3-M3)</f>
        <v>-0.0396558233119313</v>
      </c>
      <c r="CR3" s="0" t="n">
        <f aca="false">IF(OR(ISBLANK(O3),ISBLANK(N3)),"",ABS((O3-N3)*EI3-M3))</f>
        <v>1.05418943502009</v>
      </c>
      <c r="CS3" s="0" t="n">
        <f aca="false">IF(OR(ISBLANK(W3),ISBLANK(V3)),"",ABS((W3-V3)*EI3-M3))</f>
        <v>0.130129328758172</v>
      </c>
      <c r="CT3" s="0" t="n">
        <f aca="false">IF(ISBLANK(BA3),"",ABS(BA3-M3))</f>
        <v>1.13636</v>
      </c>
      <c r="CU3" s="0" t="n">
        <f aca="false">=IF(OR(ISBLANK(X3),ISBLANK(V3)),"",ABS((X3-V3)*EI3-M3))</f>
        <v>3.40218616211101</v>
      </c>
      <c r="CV3" s="0" t="n">
        <f aca="false">=IF(OR(ISBLANK(Z3),ISBLANK(Y3)),"",ABS((Z3-Y3)*EI3-M3))</f>
        <v>0.221094292137527</v>
      </c>
      <c r="CW3" s="0" t="n">
        <f aca="false">=IF(OR(ISBLANK(AB3),ISBLANK(AA3)),"",ABS((AB3-AA3)*EI3-M3))</f>
        <v>0.0732254423663008</v>
      </c>
      <c r="CX3" s="0" t="n">
        <f aca="false">=IF(OR(ISBLANK(AD3),ISBLANK(AC3)),"",ABS((AD3-AC3)*EI3-M3))</f>
        <v>2.03457971321414</v>
      </c>
      <c r="CY3" s="0" t="n">
        <f aca="false">=IF(OR(ISBLANK(AF3),ISBLANK(AE3)),"",ABS((AF3-AE3)*EI3-M3))</f>
        <v>2.23439156184936</v>
      </c>
      <c r="CZ3" s="3" t="n">
        <f aca="false">=IF(OR(ISBLANK(AH3),ISBLANK(AG3)),"",ABS((AH3-AG3)*EI3-M3))</f>
        <v>2.94854922371216</v>
      </c>
      <c r="DA3" s="3" t="n">
        <f aca="false">=IF(OR(ISBLANK(AJ3),ISBLANK(AI3)),"",ABS((AJ3-AI3)*EI3-M3))</f>
        <v>1.49596324825233</v>
      </c>
      <c r="DB3" s="3" t="n">
        <f aca="false">=IF(OR(ISBLANK(AL3),ISBLANK(AK3)),"",ABS((AL3-AK3)*EI3-M3))</f>
        <v>0.209430403537168</v>
      </c>
      <c r="DC3" s="0" t="n">
        <f aca="false">=IF(OR(ISBLANK(AN3),ISBLANK(AM3)),"",ABS((AN3-AM3)*EI3-M3))</f>
        <v>0.077695184671212</v>
      </c>
      <c r="DD3" s="0" t="n">
        <f aca="false">=IF(OR(ISBLANK(AO3),ISBLANK(Y3)),"",ABS((AO3-Y3)*EI3-M3))</f>
        <v>0.134360427205489</v>
      </c>
      <c r="DE3" s="0" t="n">
        <f aca="false">=IF(OR(ISBLANK(AP3),ISBLANK(AA3)),"",ABS((AP3-AA3)*EI3-M3))</f>
        <v>0.00743454874427663</v>
      </c>
      <c r="DF3" s="0" t="n">
        <f aca="false">=IF(OR(ISBLANK(AC3),ISBLANK(AQ3)),"",ABS((AQ3-AC3)*EI3-M3))</f>
        <v>1.2047077879541</v>
      </c>
      <c r="DG3" s="0" t="n">
        <f aca="false">=IF(OR(ISBLANK(AE3),ISBLANK(AR3)),"",ABS((AR3-AE3)*EI3-M3))</f>
        <v>2.51676464085367</v>
      </c>
      <c r="DH3" s="3" t="n">
        <f aca="false">=IF(OR(ISBLANK(AG3),ISBLANK(AS3)),"",ABS((AS3-AG3)*EI3-M3))</f>
        <v>0.160327980986056</v>
      </c>
      <c r="DI3" s="3" t="n">
        <f aca="false">=IF(OR(ISBLANK(AT3),ISBLANK(AI3)),"",ABS((AT3-AI3)*EI3-M3))</f>
        <v>0.175314651961092</v>
      </c>
      <c r="DJ3" s="3" t="n">
        <f aca="false">=IF(OR(ISBLANK(AU3),ISBLANK(AK3)),"",ABS((AU3-AK3)*EI3-M3))</f>
        <v>0.133978651456385</v>
      </c>
      <c r="DK3" s="3" t="n">
        <f aca="false">=IF(OR(ISBLANK(AV3),ISBLANK(AM3)),"",ABS((AV3-AM3)*EI3-M3))</f>
        <v>0.0396558233119313</v>
      </c>
      <c r="DN3" s="0" t="n">
        <f aca="false">IF(OR(ISBLANK(O3),ISBLANK(N3)),"",((O3-N3)*EI3-M3)^2)</f>
        <v>1.11131536490797</v>
      </c>
      <c r="DO3" s="0" t="n">
        <f aca="false">IF(OR(ISBLANK(W3),ISBLANK(V3)),"",((W3-V3)*EI3-M3)^2)</f>
        <v>0.0169336422030524</v>
      </c>
      <c r="DP3" s="0" t="n">
        <f aca="false">IF(ISBLANK(BA3),"",(BA3-M3)^2)</f>
        <v>1.2913140496</v>
      </c>
      <c r="DQ3" s="0" t="n">
        <f aca="false">=IF(OR(ISBLANK(X3),ISBLANK(V3)),"",ABS((X3-V3)*EI3-M3)^2)</f>
        <v>11.5748706816597</v>
      </c>
      <c r="DR3" s="0" t="n">
        <f aca="false">=IF(OR(ISBLANK(Z3),ISBLANK(Y3)),"",ABS((Z3-Y3)*EI3-M3)^2)</f>
        <v>0.0488826860157943</v>
      </c>
      <c r="DS3" s="0" t="n">
        <f aca="false">=IF(OR(ISBLANK(AB3),ISBLANK(AA3)),"",ABS((AB3-AA3)*EI3-M3)^2)</f>
        <v>0.00536196540974044</v>
      </c>
      <c r="DT3" s="0" t="n">
        <f aca="false">=IF(OR(ISBLANK(AC3),ISBLANK(AD3)),"",ABS((AD3-AC3)*EI3-M3)^2)</f>
        <v>4.13951460942255</v>
      </c>
      <c r="DU3" s="0" t="n">
        <f aca="false">=IF(OR(ISBLANK(AF3),ISBLANK(AE3)),"",ABS((AF3-AE3)*EI3-M3)^2)</f>
        <v>4.99250565166363</v>
      </c>
      <c r="DV3" s="3" t="n">
        <f aca="false">=IF(OR(ISBLANK(AH3),ISBLANK(AG3)),"",ABS((AH3-AG3)*EI3-M3)^2)</f>
        <v>8.6939425246536</v>
      </c>
      <c r="DW3" s="3" t="n">
        <f aca="false">=IF(OR(ISBLANK(AJ3),ISBLANK(AI3)),"",ABS((AJ3-AI3)*EI3-M3)^2)</f>
        <v>2.23790604012165</v>
      </c>
      <c r="DX3" s="3" t="n">
        <f aca="false">=IF(OR(ISBLANK(AL3),ISBLANK(AK3)),"",ABS((AL3-AK3)*EI3-M3)^2)</f>
        <v>0.0438610939257412</v>
      </c>
      <c r="DY3" s="0" t="n">
        <f aca="false">=IF(OR(ISBLANK(AN3),ISBLANK(AM3)),"",ABS((AN3-AM3)*EI3-M3)^2)</f>
        <v>0.00603654172109373</v>
      </c>
      <c r="DZ3" s="0" t="n">
        <f aca="false">=IF(OR(ISBLANK(AO3),ISBLANK(Y3)),"",ABS((AO3-Y3)*EI3-M3)^2)</f>
        <v>0.0180527243988415</v>
      </c>
      <c r="EA3" s="0" t="n">
        <f aca="false">=IF(OR(ISBLANK(AP3),ISBLANK(AA3)),"",ABS((AP3-AA3)*EI3-M3)^2)</f>
        <v>5.52725150310251E-005</v>
      </c>
      <c r="EB3" s="0" t="n">
        <f aca="false">=IF(OR(ISBLANK(AC3),ISBLANK(AQ3)),"",ABS((AQ3-AC3)*EI3-M3)^2)</f>
        <v>1.45132085435727</v>
      </c>
      <c r="EC3" s="0" t="n">
        <f aca="false">=IF(OR(ISBLANK(AE3),ISBLANK(AR3)),"",ABS((AR3-AE3)*EI3-M3)^2)</f>
        <v>6.3341042574513</v>
      </c>
      <c r="ED3" s="3" t="n">
        <f aca="false">=IF(OR(ISBLANK(AG3),ISBLANK(AS3)),"",ABS((AS3-AG3)*EI3-M3)^2)</f>
        <v>0.025705061487065</v>
      </c>
      <c r="EE3" s="3" t="n">
        <f aca="false">=IF(OR(ISBLANK(AT3),ISBLANK(AI3)),"",ABS((AT3-AI3)*EI3-M3)^2)</f>
        <v>0.030735227192239</v>
      </c>
      <c r="EF3" s="3" t="n">
        <f aca="false">=IF(OR(ISBLANK(AU3),ISBLANK(AK3)),"",ABS((AU3-AK3)*EI3-M3)^2)</f>
        <v>0.0179502790460714</v>
      </c>
      <c r="EG3" s="3" t="n">
        <f aca="false">=IF(OR(ISBLANK(AV3),ISBLANK(AM3)),"",ABS((AV3-AM3)*EI3-M3)^2)</f>
        <v>0.00157258432254711</v>
      </c>
      <c r="EI3" s="0" t="n">
        <v>27.211386245988</v>
      </c>
    </row>
    <row r="4" customFormat="false" ht="12.8" hidden="false" customHeight="false" outlineLevel="0" collapsed="false">
      <c r="A4" s="1"/>
      <c r="B4" s="0" t="n">
        <v>10</v>
      </c>
      <c r="C4" s="0" t="n">
        <v>2</v>
      </c>
      <c r="D4" s="0" t="n">
        <f aca="false">B4-C4</f>
        <v>8</v>
      </c>
      <c r="E4" s="0" t="s">
        <v>47</v>
      </c>
      <c r="F4" s="0" t="n">
        <v>1</v>
      </c>
      <c r="G4" s="0" t="n">
        <v>13</v>
      </c>
      <c r="H4" s="0" t="s">
        <v>53</v>
      </c>
      <c r="I4" s="0" t="n">
        <v>1</v>
      </c>
      <c r="J4" s="0" t="s">
        <v>49</v>
      </c>
      <c r="K4" s="0" t="s">
        <v>54</v>
      </c>
      <c r="L4" s="0" t="s">
        <v>51</v>
      </c>
      <c r="M4" s="0" t="n">
        <v>9.318</v>
      </c>
      <c r="N4" s="0" t="n">
        <v>-76.0413020296</v>
      </c>
      <c r="O4" s="0" t="n">
        <v>-75.742375654977</v>
      </c>
      <c r="P4" s="0" t="s">
        <v>52</v>
      </c>
      <c r="Q4" s="0" t="n">
        <f aca="false">=IF(ISBLANK(BA4),"",BA4)</f>
        <v>10.35207</v>
      </c>
      <c r="R4" s="0" t="n">
        <v>2</v>
      </c>
      <c r="S4" s="0" t="n">
        <v>2</v>
      </c>
      <c r="T4" s="0" t="n">
        <v>1</v>
      </c>
      <c r="V4" s="0" t="n">
        <v>-76.25903834</v>
      </c>
      <c r="W4" s="0" t="n">
        <v>-75.92210585</v>
      </c>
      <c r="X4" s="0" t="n">
        <v>-75.792322</v>
      </c>
      <c r="Y4" s="0" t="n">
        <v>-76.26389764</v>
      </c>
      <c r="Z4" s="0" t="n">
        <v>-75.91353981</v>
      </c>
      <c r="AA4" s="0" t="n">
        <v>-76.27397299</v>
      </c>
      <c r="AB4" s="0" t="n">
        <v>-75.92891728</v>
      </c>
      <c r="AC4" s="0" t="n">
        <v>-76.07431202</v>
      </c>
      <c r="AD4" s="0" t="n">
        <v>-75.6608732</v>
      </c>
      <c r="AE4" s="0" t="n">
        <v>-76.12151939</v>
      </c>
      <c r="AF4" s="0" t="n">
        <v>-75.69835549</v>
      </c>
      <c r="AG4" s="0" t="n">
        <v>-76.25989499</v>
      </c>
      <c r="AH4" s="0" t="n">
        <v>-75.80962086</v>
      </c>
      <c r="AI4" s="0" t="n">
        <v>-76.26332974</v>
      </c>
      <c r="AJ4" s="0" t="n">
        <v>-75.86581835</v>
      </c>
      <c r="AK4" s="0" t="n">
        <v>-76.26818149</v>
      </c>
      <c r="AL4" s="0" t="n">
        <v>-75.91804983</v>
      </c>
      <c r="AM4" s="0" t="n">
        <v>-76.27291614</v>
      </c>
      <c r="AN4" s="0" t="n">
        <v>-75.92755447</v>
      </c>
      <c r="AO4" s="0" t="n">
        <v>-75.92665478</v>
      </c>
      <c r="AP4" s="0" t="n">
        <v>-75.93185803</v>
      </c>
      <c r="AQ4" s="0" t="n">
        <v>-75.77568742</v>
      </c>
      <c r="AR4" s="0" t="n">
        <v>-75.86676002</v>
      </c>
      <c r="AS4" s="0" t="n">
        <v>-75.92382577</v>
      </c>
      <c r="AT4" s="0" t="n">
        <v>-75.92739352</v>
      </c>
      <c r="AU4" s="0" t="n">
        <v>-75.93067338</v>
      </c>
      <c r="AV4" s="0" t="n">
        <v>-75.93201078</v>
      </c>
      <c r="AY4" s="0" t="n">
        <f aca="false">IF(OR(ISBLANK(O4),ISBLANK(N4)),"",(O4-N4)*EI4)</f>
        <v>8.13420103897958</v>
      </c>
      <c r="AZ4" s="0" t="n">
        <f aca="false">=IF(OR(ISBLANK(W4),ISBLANK(V4)),"",(W4-V4)*EI4)</f>
        <v>9.16840012421275</v>
      </c>
      <c r="BA4" s="0" t="n">
        <v>10.35207</v>
      </c>
      <c r="BB4" s="0" t="n">
        <f aca="false">=IF(OR(ISBLANK(X4),ISBLANK(V4)),"",(X4-V4)*EI4)</f>
        <v>12.699998595054</v>
      </c>
      <c r="BC4" s="0" t="n">
        <f aca="false">=IF(OR(ISBLANK(Z4),ISBLANK(Y4)),"",(Z4-Y4)*EI4)</f>
        <v>9.53372223643601</v>
      </c>
      <c r="BD4" s="0" t="n">
        <f aca="false">=IF(OR(ISBLANK(AB4),ISBLANK(AA4)),"",(AB4-AA4)*EI4)</f>
        <v>9.38944420119393</v>
      </c>
      <c r="BE4" s="3" t="n">
        <f aca="false">=IF(OR(ISBLANK(AC4),ISBLANK(AD4)),"",(AD4-AC4)*EI4)</f>
        <v>11.2502434201054</v>
      </c>
      <c r="BF4" s="3" t="n">
        <f aca="false">=IF(OR(ISBLANK(AF4),ISBLANK(AE4)),"",(AF4-AE4)*EI4)</f>
        <v>11.5148763282588</v>
      </c>
      <c r="BG4" s="3" t="n">
        <f aca="false">=IF(OR(ISBLANK(AH4),ISBLANK(AG4)),"",(AH4-AG4)*EI4)</f>
        <v>12.2525832680065</v>
      </c>
      <c r="BH4" s="3" t="n">
        <f aca="false">=IF(OR(ISBLANK(AJ4),ISBLANK(AI4)),"",(AJ4-AI4)*EI4)</f>
        <v>10.8168359704697</v>
      </c>
      <c r="BI4" s="3" t="n">
        <f aca="false">=IF(OR(ISBLANK(AL4),ISBLANK(AK4)),"",(AL4-AK4)*EI4)</f>
        <v>9.52756783720901</v>
      </c>
      <c r="BJ4" s="3" t="n">
        <f aca="false">=IF(OR(ISBLANK(AN4),ISBLANK(AM4)),"",(AN4-AM4)*EI4)</f>
        <v>9.39776979692952</v>
      </c>
      <c r="BK4" s="0" t="n">
        <f aca="false">=IF(OR(ISBLANK(AO4),ISBLANK(Y4)),"",(AO4-Y4)*EI4)</f>
        <v>9.17684572216136</v>
      </c>
      <c r="BL4" s="0" t="n">
        <f aca="false">=IF(OR(ISBLANK(AP4),ISBLANK(AA4)),"",(AP4-AA4)*EI4)</f>
        <v>9.30942231709083</v>
      </c>
      <c r="BM4" s="0" t="n">
        <f aca="false">=IF(OR(ISBLANK(AC4),ISBLANK(AQ4)),"",(AQ4-AC4)*EI4)</f>
        <v>8.12598933315357</v>
      </c>
      <c r="BN4" s="0" t="n">
        <f aca="false">=IF(OR(ISBLANK(AE4),ISBLANK(AR4)),"",(AR4-AE4)*EI4)</f>
        <v>6.93235561685463</v>
      </c>
      <c r="BO4" s="3" t="n">
        <f aca="false">=IF(OR(ISBLANK(AG4),ISBLANK(AS4)),"",(AS4-AG4)*EI4)</f>
        <v>9.14490935080827</v>
      </c>
      <c r="BP4" s="3" t="n">
        <f aca="false">=IF(OR(ISBLANK(AT4),ISBLANK(AI4)),"",(AT4-AI4)*EI4)</f>
        <v>9.14129023643741</v>
      </c>
      <c r="BQ4" s="3" t="n">
        <f aca="false">=IF(OR(ISBLANK(AU4),ISBLANK(AK4)),"",(AU4-AK4)*EI4)</f>
        <v>9.18406354236345</v>
      </c>
      <c r="BR4" s="0" t="n">
        <f aca="false">=IF(OR(ISBLANK(AV4),ISBLANK(AM4)),"",(AV4-AM4)*EI4)</f>
        <v>9.2765074242878</v>
      </c>
      <c r="BS4" s="0" t="n">
        <f aca="false">M4</f>
        <v>9.318</v>
      </c>
      <c r="BV4" s="0" t="n">
        <f aca="false">IF(OR(ISBLANK(O4),ISBLANK(N4)),"",(O4-N4)*EI4-M4)</f>
        <v>-1.18379896102042</v>
      </c>
      <c r="BW4" s="0" t="n">
        <f aca="false">IF(OR(ISBLANK(W4),ISBLANK(V4)),"",(W4-V4)*EI4-M4)</f>
        <v>-0.149599875787253</v>
      </c>
      <c r="BX4" s="0" t="n">
        <f aca="false">IF(ISBLANK(BA4),"",BA4-M4)</f>
        <v>1.03407</v>
      </c>
      <c r="BY4" s="0" t="n">
        <f aca="false">=IF(OR(ISBLANK(X4),ISBLANK(V4)),"",(X4-V4)*EI4-M4)</f>
        <v>3.38199859505399</v>
      </c>
      <c r="BZ4" s="0" t="n">
        <f aca="false">=IF(OR(ISBLANK(Z4),ISBLANK(Y4)),"",(Z4-Y4)*EI4-M4)</f>
        <v>0.215722236436012</v>
      </c>
      <c r="CA4" s="0" t="n">
        <f aca="false">=IF(OR(ISBLANK(AB4),ISBLANK(AA4)),"",(AB4-AA4)*EI4-M4)</f>
        <v>0.0714442011939269</v>
      </c>
      <c r="CB4" s="0" t="n">
        <f aca="false">=IF(OR(ISBLANK(AC4),ISBLANK(AD4)),"",(AD4-AC4)*EI4-M4)</f>
        <v>1.9322434201054</v>
      </c>
      <c r="CC4" s="3" t="n">
        <f aca="false">=IF(OR(ISBLANK(AF4),ISBLANK(AE4)),"",(AF4-AE4)*EI4-M4)</f>
        <v>2.1968763282588</v>
      </c>
      <c r="CD4" s="3" t="n">
        <f aca="false">=IF(OR(ISBLANK(AH4),ISBLANK(AG4)),"",(AH4-AG4)*EI4-M4)</f>
        <v>2.93458326800651</v>
      </c>
      <c r="CE4" s="3" t="n">
        <f aca="false">=IF(OR(ISBLANK(AJ4),ISBLANK(AI4)),"",(AJ4-AI4)*EI4-M4)</f>
        <v>1.49883597046972</v>
      </c>
      <c r="CF4" s="3" t="n">
        <f aca="false">=IF(OR(ISBLANK(AL4),ISBLANK(AK4)),"",(AL4-AK4)*EI4-M4)</f>
        <v>0.209567837209011</v>
      </c>
      <c r="CG4" s="0" t="n">
        <f aca="false">=IF(OR(ISBLANK(AN4),ISBLANK(AM4)),"",(AN4-AM4)*EI4-M4)</f>
        <v>0.0797697969295186</v>
      </c>
      <c r="CH4" s="0" t="n">
        <f aca="false">=IF(OR(ISBLANK(AO4),ISBLANK(Y4)),"",(AO4-Y4)*EI4-M4)</f>
        <v>-0.141154277838636</v>
      </c>
      <c r="CI4" s="0" t="n">
        <f aca="false">=IF(OR(ISBLANK(AP4),ISBLANK(AA4)),"",(AP4-AA4)*EI4-M4)</f>
        <v>-0.00857768290916994</v>
      </c>
      <c r="CJ4" s="0" t="n">
        <f aca="false">=IF(OR(ISBLANK(AC4),ISBLANK(AQ4)),"",(AQ4-AC4)*EI4-M4)</f>
        <v>-1.19201066684643</v>
      </c>
      <c r="CK4" s="0" t="n">
        <f aca="false">=IF(OR(ISBLANK(AE4),ISBLANK(AR4)),"",(AR4-AE4)*EI4-M4)</f>
        <v>-2.38564438314537</v>
      </c>
      <c r="CL4" s="3" t="n">
        <f aca="false">=IF(OR(ISBLANK(AG4),ISBLANK(AS4)),"",(AS4-AG4)*EI4-M4)</f>
        <v>-0.17309064919173</v>
      </c>
      <c r="CM4" s="3" t="n">
        <f aca="false">=IF(OR(ISBLANK(AT4),ISBLANK(AI4)),"",(AT4-AI4)*EI4-M4)</f>
        <v>-0.17670976356259</v>
      </c>
      <c r="CN4" s="3" t="n">
        <f aca="false">=IF(OR(ISBLANK(AU4),ISBLANK(AK4)),"",(AU4-AK4)*EI4-M4)</f>
        <v>-0.133936457636549</v>
      </c>
      <c r="CO4" s="0" t="n">
        <f aca="false">=IF(OR(ISBLANK(AV4),ISBLANK(AM4)),"",(AV4-AM4)*EI4-M4)</f>
        <v>-0.0414925757121996</v>
      </c>
      <c r="CR4" s="0" t="n">
        <f aca="false">IF(OR(ISBLANK(O4),ISBLANK(N4)),"",ABS((O4-N4)*EI4-M4))</f>
        <v>1.18379896102042</v>
      </c>
      <c r="CS4" s="0" t="n">
        <f aca="false">IF(OR(ISBLANK(W4),ISBLANK(V4)),"",ABS((W4-V4)*EI4-M4))</f>
        <v>0.149599875787253</v>
      </c>
      <c r="CT4" s="0" t="n">
        <f aca="false">IF(ISBLANK(BA4),"",ABS(BA4-M4))</f>
        <v>1.03407</v>
      </c>
      <c r="CU4" s="0" t="n">
        <f aca="false">=IF(OR(ISBLANK(X4),ISBLANK(V4)),"",ABS((X4-V4)*EI4-M4))</f>
        <v>3.38199859505399</v>
      </c>
      <c r="CV4" s="0" t="n">
        <f aca="false">=IF(OR(ISBLANK(Z4),ISBLANK(Y4)),"",ABS((Z4-Y4)*EI4-M4))</f>
        <v>0.215722236436012</v>
      </c>
      <c r="CW4" s="0" t="n">
        <f aca="false">=IF(OR(ISBLANK(AB4),ISBLANK(AA4)),"",ABS((AB4-AA4)*EI4-M4))</f>
        <v>0.0714442011939269</v>
      </c>
      <c r="CX4" s="0" t="n">
        <f aca="false">=IF(OR(ISBLANK(AD4),ISBLANK(AC4)),"",ABS((AD4-AC4)*EI4-M4))</f>
        <v>1.9322434201054</v>
      </c>
      <c r="CY4" s="0" t="n">
        <f aca="false">=IF(OR(ISBLANK(AF4),ISBLANK(AE4)),"",ABS((AF4-AE4)*EI4-M4))</f>
        <v>2.1968763282588</v>
      </c>
      <c r="CZ4" s="3" t="n">
        <f aca="false">=IF(OR(ISBLANK(AH4),ISBLANK(AG4)),"",ABS((AH4-AG4)*EI4-M4))</f>
        <v>2.93458326800651</v>
      </c>
      <c r="DA4" s="3" t="n">
        <f aca="false">=IF(OR(ISBLANK(AJ4),ISBLANK(AI4)),"",ABS((AJ4-AI4)*EI4-M4))</f>
        <v>1.49883597046972</v>
      </c>
      <c r="DB4" s="3" t="n">
        <f aca="false">=IF(OR(ISBLANK(AL4),ISBLANK(AK4)),"",ABS((AL4-AK4)*EI4-M4))</f>
        <v>0.209567837209011</v>
      </c>
      <c r="DC4" s="0" t="n">
        <f aca="false">=IF(OR(ISBLANK(AN4),ISBLANK(AM4)),"",ABS((AN4-AM4)*EI4-M4))</f>
        <v>0.0797697969295186</v>
      </c>
      <c r="DD4" s="0" t="n">
        <f aca="false">=IF(OR(ISBLANK(AO4),ISBLANK(Y4)),"",ABS((AO4-Y4)*EI4-M4))</f>
        <v>0.141154277838636</v>
      </c>
      <c r="DE4" s="0" t="n">
        <f aca="false">=IF(OR(ISBLANK(AP4),ISBLANK(AA4)),"",ABS((AP4-AA4)*EI4-M4))</f>
        <v>0.00857768290916994</v>
      </c>
      <c r="DF4" s="0" t="n">
        <f aca="false">=IF(OR(ISBLANK(AC4),ISBLANK(AQ4)),"",ABS((AQ4-AC4)*EI4-M4))</f>
        <v>1.19201066684643</v>
      </c>
      <c r="DG4" s="0" t="n">
        <f aca="false">=IF(OR(ISBLANK(AE4),ISBLANK(AR4)),"",ABS((AR4-AE4)*EI4-M4))</f>
        <v>2.38564438314537</v>
      </c>
      <c r="DH4" s="3" t="n">
        <f aca="false">=IF(OR(ISBLANK(AG4),ISBLANK(AS4)),"",ABS((AS4-AG4)*EI4-M4))</f>
        <v>0.17309064919173</v>
      </c>
      <c r="DI4" s="3" t="n">
        <f aca="false">=IF(OR(ISBLANK(AT4),ISBLANK(AI4)),"",ABS((AT4-AI4)*EI4-M4))</f>
        <v>0.17670976356259</v>
      </c>
      <c r="DJ4" s="3" t="n">
        <f aca="false">=IF(OR(ISBLANK(AU4),ISBLANK(AK4)),"",ABS((AU4-AK4)*EI4-M4))</f>
        <v>0.133936457636549</v>
      </c>
      <c r="DK4" s="0" t="n">
        <f aca="false">=IF(OR(ISBLANK(AV4),ISBLANK(AM4)),"",ABS((AV4-AM4)*EI4-M4))</f>
        <v>0.0414925757121996</v>
      </c>
      <c r="DN4" s="0" t="n">
        <f aca="false">IF(OR(ISBLANK(O4),ISBLANK(N4)),"",((O4-N4)*EI4-M4)^2)</f>
        <v>1.40137998011303</v>
      </c>
      <c r="DO4" s="0" t="n">
        <f aca="false">IF(OR(ISBLANK(W4),ISBLANK(V4)),"",((W4-V4)*EI4-M4)^2)</f>
        <v>0.0223801228355615</v>
      </c>
      <c r="DP4" s="0" t="n">
        <f aca="false">IF(ISBLANK(BA4),"",(BA4-M4)^2)</f>
        <v>1.0693007649</v>
      </c>
      <c r="DQ4" s="0" t="n">
        <f aca="false">=IF(OR(ISBLANK(X4),ISBLANK(V4)),"",ABS((X4-V4)*EI4-M4)^2)</f>
        <v>11.4379144969472</v>
      </c>
      <c r="DR4" s="0" t="n">
        <f aca="false">=IF(OR(ISBLANK(Z4),ISBLANK(Y4)),"",ABS((Z4-Y4)*EI4-M4)^2)</f>
        <v>0.0465360832929545</v>
      </c>
      <c r="DS4" s="0" t="n">
        <f aca="false">=IF(OR(ISBLANK(AB4),ISBLANK(AA4)),"",ABS((AB4-AA4)*EI4-M4)^2)</f>
        <v>0.00510427388423831</v>
      </c>
      <c r="DT4" s="0" t="n">
        <f aca="false">=IF(OR(ISBLANK(AC4),ISBLANK(AD4)),"",ABS((AD4-AC4)*EI4-M4)^2)</f>
        <v>3.73356463454062</v>
      </c>
      <c r="DU4" s="0" t="n">
        <f aca="false">=IF(OR(ISBLANK(AF4),ISBLANK(AE4)),"",ABS((AF4-AE4)*EI4-M4)^2)</f>
        <v>4.82626560166386</v>
      </c>
      <c r="DV4" s="3" t="n">
        <f aca="false">=IF(OR(ISBLANK(AH4),ISBLANK(AG4)),"",ABS((AH4-AG4)*EI4-M4)^2)</f>
        <v>8.61177895686379</v>
      </c>
      <c r="DW4" s="3" t="n">
        <f aca="false">=IF(OR(ISBLANK(AJ4),ISBLANK(AI4)),"",ABS((AJ4-AI4)*EI4-M4)^2)</f>
        <v>2.2465092663739</v>
      </c>
      <c r="DX4" s="3" t="n">
        <f aca="false">=IF(OR(ISBLANK(AL4),ISBLANK(AK4)),"",ABS((AL4-AK4)*EI4-M4)^2)</f>
        <v>0.0439186783924627</v>
      </c>
      <c r="DY4" s="0" t="n">
        <f aca="false">=IF(OR(ISBLANK(AN4),ISBLANK(AM4)),"",ABS((AN4-AM4)*EI4-M4)^2)</f>
        <v>0.00636322050217663</v>
      </c>
      <c r="DZ4" s="0" t="n">
        <f aca="false">=IF(OR(ISBLANK(AO4),ISBLANK(Y4)),"",ABS((AO4-Y4)*EI4-M4)^2)</f>
        <v>0.0199245301521468</v>
      </c>
      <c r="EA4" s="0" t="n">
        <f aca="false">=IF(OR(ISBLANK(AP4),ISBLANK(AA4)),"",ABS((AP4-AA4)*EI4-M4)^2)</f>
        <v>7.3576644090266E-005</v>
      </c>
      <c r="EB4" s="0" t="n">
        <f aca="false">=IF(OR(ISBLANK(AC4),ISBLANK(AQ4)),"",ABS((AQ4-AC4)*EI4-M4)^2)</f>
        <v>1.42088942987566</v>
      </c>
      <c r="EC4" s="0" t="n">
        <f aca="false">=IF(OR(ISBLANK(AE4),ISBLANK(AR4)),"",ABS((AR4-AE4)*EI4-M4)^2)</f>
        <v>5.69129912283307</v>
      </c>
      <c r="ED4" s="3" t="n">
        <f aca="false">=IF(OR(ISBLANK(AG4),ISBLANK(AS4)),"",ABS((AS4-AG4)*EI4-M4)^2)</f>
        <v>0.0299603728376145</v>
      </c>
      <c r="EE4" s="3" t="n">
        <f aca="false">=IF(OR(ISBLANK(AT4),ISBLANK(AI4)),"",ABS((AT4-AI4)*EI4-M4)^2)</f>
        <v>0.0312263405383464</v>
      </c>
      <c r="EF4" s="3" t="n">
        <f aca="false">=IF(OR(ISBLANK(AU4),ISBLANK(AK4)),"",ABS((AU4-AK4)*EI4-M4)^2)</f>
        <v>0.0179389746842272</v>
      </c>
      <c r="EG4" s="0" t="n">
        <f aca="false">=IF(OR(ISBLANK(AV4),ISBLANK(AM4)),"",ABS((AV4-AM4)*EI4-M4)^2)</f>
        <v>0.00172163383923261</v>
      </c>
      <c r="EI4" s="0" t="n">
        <v>27.211386245988</v>
      </c>
    </row>
    <row r="5" customFormat="false" ht="12.8" hidden="false" customHeight="false" outlineLevel="0" collapsed="false">
      <c r="A5" s="1"/>
      <c r="B5" s="0" t="n">
        <v>10</v>
      </c>
      <c r="C5" s="0" t="n">
        <v>2</v>
      </c>
      <c r="D5" s="0" t="n">
        <f aca="false">B5-C5</f>
        <v>8</v>
      </c>
      <c r="E5" s="0" t="s">
        <v>47</v>
      </c>
      <c r="F5" s="0" t="n">
        <v>1</v>
      </c>
      <c r="G5" s="0" t="n">
        <v>13</v>
      </c>
      <c r="H5" s="0" t="s">
        <v>55</v>
      </c>
      <c r="I5" s="0" t="n">
        <v>1</v>
      </c>
      <c r="J5" s="0" t="s">
        <v>49</v>
      </c>
      <c r="K5" s="0" t="s">
        <v>50</v>
      </c>
      <c r="L5" s="0" t="s">
        <v>51</v>
      </c>
      <c r="M5" s="0" t="n">
        <v>9.941</v>
      </c>
      <c r="N5" s="0" t="n">
        <v>-76.0413020296</v>
      </c>
      <c r="O5" s="0" t="n">
        <v>-75.7181054818839</v>
      </c>
      <c r="P5" s="0" t="s">
        <v>52</v>
      </c>
      <c r="Q5" s="0" t="n">
        <f aca="false">=IF(ISBLANK(BA5),"",BA5)</f>
        <v>10.99936</v>
      </c>
      <c r="R5" s="0" t="n">
        <v>3</v>
      </c>
      <c r="S5" s="0" t="n">
        <v>2</v>
      </c>
      <c r="T5" s="0" t="n">
        <v>1</v>
      </c>
      <c r="V5" s="0" t="n">
        <v>-76.25903834</v>
      </c>
      <c r="W5" s="0" t="n">
        <v>-75.88907645</v>
      </c>
      <c r="X5" s="0" t="n">
        <v>-75.76850791</v>
      </c>
      <c r="Y5" s="0" t="n">
        <v>-76.26389764</v>
      </c>
      <c r="Z5" s="0" t="n">
        <v>-75.89052545</v>
      </c>
      <c r="AA5" s="0" t="n">
        <v>-76.27397299</v>
      </c>
      <c r="AB5" s="0" t="n">
        <v>-75.90593825</v>
      </c>
      <c r="AC5" s="0" t="n">
        <v>-76.07431202</v>
      </c>
      <c r="AD5" s="0" t="n">
        <v>-75.64083375</v>
      </c>
      <c r="AE5" s="0" t="n">
        <v>-76.12151939</v>
      </c>
      <c r="AF5" s="0" t="n">
        <v>-75.68128214</v>
      </c>
      <c r="AG5" s="0" t="n">
        <v>-76.25989499</v>
      </c>
      <c r="AH5" s="0" t="n">
        <v>-75.78853301</v>
      </c>
      <c r="AI5" s="0" t="n">
        <v>-76.26332974</v>
      </c>
      <c r="AJ5" s="0" t="n">
        <v>-75.84382431</v>
      </c>
      <c r="AK5" s="0" t="n">
        <v>-76.26818149</v>
      </c>
      <c r="AL5" s="0" t="n">
        <v>-75.89573431</v>
      </c>
      <c r="AM5" s="0" t="n">
        <v>-76.27291614</v>
      </c>
      <c r="AN5" s="0" t="n">
        <v>-75.90481403</v>
      </c>
      <c r="AO5" s="0" t="n">
        <v>-75.90211987</v>
      </c>
      <c r="AP5" s="0" t="n">
        <v>-75.9086588</v>
      </c>
      <c r="AQ5" s="0" t="n">
        <v>-75.75471669</v>
      </c>
      <c r="AR5" s="0" t="n">
        <v>-75.8423297</v>
      </c>
      <c r="AS5" s="0" t="n">
        <v>-75.89842543</v>
      </c>
      <c r="AT5" s="0" t="n">
        <v>-75.90412648</v>
      </c>
      <c r="AU5" s="0" t="n">
        <v>-75.90766927</v>
      </c>
      <c r="AV5" s="0" t="n">
        <v>-75.90902441</v>
      </c>
      <c r="AY5" s="0" t="n">
        <f aca="false">IF(OR(ISBLANK(O5),ISBLANK(N5)),"",(O5-N5)*EI5)</f>
        <v>8.79462609327291</v>
      </c>
      <c r="AZ5" s="0" t="n">
        <f aca="false">=IF(OR(ISBLANK(W5),ISBLANK(V5)),"",(W5-V5)*EI5)</f>
        <v>10.0671758850857</v>
      </c>
      <c r="BA5" s="0" t="n">
        <v>10.99936</v>
      </c>
      <c r="BB5" s="0" t="n">
        <f aca="false">=IF(OR(ISBLANK(X5),ISBLANK(V5)),"",(X5-V5)*EI5)</f>
        <v>13.3480129961408</v>
      </c>
      <c r="BC5" s="0" t="n">
        <f aca="false">=IF(OR(ISBLANK(Z5),ISBLANK(Y5)),"",(Z5-Y5)*EI5)</f>
        <v>10.1599748756004</v>
      </c>
      <c r="BD5" s="0" t="n">
        <f aca="false">=IF(OR(ISBLANK(AB5),ISBLANK(AA5)),"",(AB5-AA5)*EI5)</f>
        <v>10.0147354620817</v>
      </c>
      <c r="BE5" s="3" t="n">
        <f aca="false">=IF(OR(ISBLANK(AC5),ISBLANK(AD5)),"",(AD5-AC5)*EI5)</f>
        <v>11.7955446342125</v>
      </c>
      <c r="BF5" s="3" t="n">
        <f aca="false">=IF(OR(ISBLANK(AF5),ISBLANK(AE5)),"",(AF5-AE5)*EI5)</f>
        <v>11.9794658496218</v>
      </c>
      <c r="BG5" s="3" t="n">
        <f aca="false">=IF(OR(ISBLANK(AH5),ISBLANK(AG5)),"",(AH5-AG5)*EI5)</f>
        <v>12.826412899454</v>
      </c>
      <c r="BH5" s="3" t="n">
        <f aca="false">=IF(OR(ISBLANK(AJ5),ISBLANK(AI5)),"",(AJ5-AI5)*EI5)</f>
        <v>11.4153242880193</v>
      </c>
      <c r="BI5" s="3" t="n">
        <f aca="false">=IF(OR(ISBLANK(AL5),ISBLANK(AK5)),"",(AL5-AK5)*EI5)</f>
        <v>10.1348040712093</v>
      </c>
      <c r="BJ5" s="3" t="n">
        <f aca="false">=IF(OR(ISBLANK(AN5),ISBLANK(AM5)),"",(AN5-AM5)*EI5)</f>
        <v>10.0165686931734</v>
      </c>
      <c r="BK5" s="0" t="n">
        <f aca="false">=IF(OR(ISBLANK(AO5),ISBLANK(Y5)),"",(AO5-Y5)*EI5)</f>
        <v>9.84447463468191</v>
      </c>
      <c r="BL5" s="0" t="n">
        <f aca="false">=IF(OR(ISBLANK(AP5),ISBLANK(AA5)),"",(AP5-AA5)*EI5)</f>
        <v>9.94070552523042</v>
      </c>
      <c r="BM5" s="0" t="n">
        <f aca="false">=IF(OR(ISBLANK(AC5),ISBLANK(AQ5)),"",(AQ5-AC5)*EI5)</f>
        <v>8.69663196704396</v>
      </c>
      <c r="BN5" s="0" t="n">
        <f aca="false">=IF(OR(ISBLANK(AE5),ISBLANK(AR5)),"",(AR5-AE5)*EI5)</f>
        <v>7.59713849048792</v>
      </c>
      <c r="BO5" s="3" t="n">
        <f aca="false">=IF(OR(ISBLANK(AG5),ISBLANK(AS5)),"",(AS5-AG5)*EI5)</f>
        <v>9.83608781332742</v>
      </c>
      <c r="BP5" s="3" t="n">
        <f aca="false">=IF(OR(ISBLANK(AT5),ISBLANK(AI5)),"",(AT5-AI5)*EI5)</f>
        <v>9.77441864867808</v>
      </c>
      <c r="BQ5" s="3" t="n">
        <f aca="false">=IF(OR(ISBLANK(AU5),ISBLANK(AK5)),"",(AU5-AK5)*EI5)</f>
        <v>9.81003726481871</v>
      </c>
      <c r="BR5" s="0" t="n">
        <f aca="false">=IF(OR(ISBLANK(AV5),ISBLANK(AM5)),"",(AV5-AM5)*EI5)</f>
        <v>9.90199841675094</v>
      </c>
      <c r="BS5" s="0" t="n">
        <f aca="false">M5</f>
        <v>9.941</v>
      </c>
      <c r="BV5" s="0" t="n">
        <f aca="false">IF(OR(ISBLANK(O5),ISBLANK(N5)),"",(O5-N5)*EI5-M5)</f>
        <v>-1.14637390672709</v>
      </c>
      <c r="BW5" s="0" t="n">
        <f aca="false">IF(OR(ISBLANK(W5),ISBLANK(V5)),"",(W5-V5)*EI5-M5)</f>
        <v>0.126175885085697</v>
      </c>
      <c r="BX5" s="0" t="n">
        <f aca="false">IF(ISBLANK(BA5),"",BA5-M5)</f>
        <v>1.05836</v>
      </c>
      <c r="BY5" s="0" t="n">
        <f aca="false">=IF(OR(ISBLANK(X5),ISBLANK(V5)),"",(X5-V5)*EI5-M5)</f>
        <v>3.40701299614076</v>
      </c>
      <c r="BZ5" s="0" t="n">
        <f aca="false">=IF(OR(ISBLANK(Z5),ISBLANK(Y5)),"",(Z5-Y5)*EI5-M5)</f>
        <v>0.218974875600356</v>
      </c>
      <c r="CA5" s="0" t="n">
        <f aca="false">=IF(OR(ISBLANK(AB5),ISBLANK(AA5)),"",(AB5-AA5)*EI5-M5)</f>
        <v>0.0737354620817357</v>
      </c>
      <c r="CB5" s="0" t="n">
        <f aca="false">=IF(OR(ISBLANK(AC5),ISBLANK(AD5)),"",(AD5-AC5)*EI5-M5)</f>
        <v>1.85454463421253</v>
      </c>
      <c r="CC5" s="3" t="n">
        <f aca="false">=IF(OR(ISBLANK(AF5),ISBLANK(AE5)),"",(AF5-AE5)*EI5-M5)</f>
        <v>2.03846584962185</v>
      </c>
      <c r="CD5" s="3" t="n">
        <f aca="false">=IF(OR(ISBLANK(AH5),ISBLANK(AG5)),"",(AH5-AG5)*EI5-M5)</f>
        <v>2.88541289945399</v>
      </c>
      <c r="CE5" s="3" t="n">
        <f aca="false">=IF(OR(ISBLANK(AJ5),ISBLANK(AI5)),"",(AJ5-AI5)*EI5-M5)</f>
        <v>1.47432428801931</v>
      </c>
      <c r="CF5" s="3" t="n">
        <f aca="false">=IF(OR(ISBLANK(AL5),ISBLANK(AK5)),"",(AL5-AK5)*EI5-M5)</f>
        <v>0.193804071209257</v>
      </c>
      <c r="CG5" s="0" t="n">
        <f aca="false">=IF(OR(ISBLANK(AN5),ISBLANK(AM5)),"",(AN5-AM5)*EI5-M5)</f>
        <v>0.0755686931734179</v>
      </c>
      <c r="CH5" s="0" t="n">
        <f aca="false">=IF(OR(ISBLANK(AO5),ISBLANK(Y5)),"",(AO5-Y5)*EI5-M5)</f>
        <v>-0.0965253653180866</v>
      </c>
      <c r="CI5" s="0" t="n">
        <f aca="false">=IF(OR(ISBLANK(AP5),ISBLANK(AA5)),"",(AP5-AA5)*EI5-M5)</f>
        <v>-0.00029447476957678</v>
      </c>
      <c r="CJ5" s="0" t="n">
        <f aca="false">=IF(OR(ISBLANK(AC5),ISBLANK(AQ5)),"",(AQ5-AC5)*EI5-M5)</f>
        <v>-1.24436803295604</v>
      </c>
      <c r="CK5" s="0" t="n">
        <f aca="false">=IF(OR(ISBLANK(AE5),ISBLANK(AR5)),"",(AR5-AE5)*EI5-M5)</f>
        <v>-2.34386150951208</v>
      </c>
      <c r="CL5" s="3" t="n">
        <f aca="false">=IF(OR(ISBLANK(AG5),ISBLANK(AS5)),"",(AS5-AG5)*EI5-M5)</f>
        <v>-0.104912186672577</v>
      </c>
      <c r="CM5" s="3" t="n">
        <f aca="false">=IF(OR(ISBLANK(AT5),ISBLANK(AI5)),"",(AT5-AI5)*EI5-M5)</f>
        <v>-0.166581351321922</v>
      </c>
      <c r="CN5" s="3" t="n">
        <f aca="false">=IF(OR(ISBLANK(AU5),ISBLANK(AK5)),"",(AU5-AK5)*EI5-M5)</f>
        <v>-0.130962735181294</v>
      </c>
      <c r="CO5" s="0" t="n">
        <f aca="false">=IF(OR(ISBLANK(AV5),ISBLANK(AM5)),"",(AV5-AM5)*EI5-M5)</f>
        <v>-0.0390015832490604</v>
      </c>
      <c r="CR5" s="0" t="n">
        <f aca="false">IF(OR(ISBLANK(O5),ISBLANK(N5)),"",ABS((O5-N5)*EI5-M5))</f>
        <v>1.14637390672709</v>
      </c>
      <c r="CS5" s="0" t="n">
        <f aca="false">IF(OR(ISBLANK(W5),ISBLANK(V5)),"",ABS((W5-V5)*EI5-M5))</f>
        <v>0.126175885085697</v>
      </c>
      <c r="CT5" s="0" t="n">
        <f aca="false">IF(ISBLANK(BA5),"",ABS(BA5-M5))</f>
        <v>1.05836</v>
      </c>
      <c r="CU5" s="0" t="n">
        <f aca="false">=IF(OR(ISBLANK(X5),ISBLANK(V5)),"",ABS((X5-V5)*EI5-M5))</f>
        <v>3.40701299614076</v>
      </c>
      <c r="CV5" s="0" t="n">
        <f aca="false">=IF(OR(ISBLANK(Z5),ISBLANK(Y5)),"",ABS((Z5-Y5)*EI5-M5))</f>
        <v>0.218974875600356</v>
      </c>
      <c r="CW5" s="0" t="n">
        <f aca="false">=IF(OR(ISBLANK(AB5),ISBLANK(AA5)),"",ABS((AB5-AA5)*EI5-M5))</f>
        <v>0.0737354620817357</v>
      </c>
      <c r="CX5" s="0" t="n">
        <f aca="false">=IF(OR(ISBLANK(AD5),ISBLANK(AC5)),"",ABS((AD5-AC5)*EI5-M5))</f>
        <v>1.85454463421253</v>
      </c>
      <c r="CY5" s="0" t="n">
        <f aca="false">=IF(OR(ISBLANK(AF5),ISBLANK(AE5)),"",ABS((AF5-AE5)*EI5-M5))</f>
        <v>2.03846584962185</v>
      </c>
      <c r="CZ5" s="3" t="n">
        <f aca="false">=IF(OR(ISBLANK(AH5),ISBLANK(AG5)),"",ABS((AH5-AG5)*EI5-M5))</f>
        <v>2.88541289945399</v>
      </c>
      <c r="DA5" s="3" t="n">
        <f aca="false">=IF(OR(ISBLANK(AJ5),ISBLANK(AI5)),"",ABS((AJ5-AI5)*EI5-M5))</f>
        <v>1.47432428801931</v>
      </c>
      <c r="DB5" s="3" t="n">
        <f aca="false">=IF(OR(ISBLANK(AL5),ISBLANK(AK5)),"",ABS((AL5-AK5)*EI5-M5))</f>
        <v>0.193804071209257</v>
      </c>
      <c r="DC5" s="0" t="n">
        <f aca="false">=IF(OR(ISBLANK(AN5),ISBLANK(AM5)),"",ABS((AN5-AM5)*EI5-M5))</f>
        <v>0.0755686931734179</v>
      </c>
      <c r="DD5" s="0" t="n">
        <f aca="false">=IF(OR(ISBLANK(AO5),ISBLANK(Y5)),"",ABS((AO5-Y5)*EI5-M5))</f>
        <v>0.0965253653180866</v>
      </c>
      <c r="DE5" s="0" t="n">
        <f aca="false">=IF(OR(ISBLANK(AP5),ISBLANK(AA5)),"",ABS((AP5-AA5)*EI5-M5))</f>
        <v>0.00029447476957678</v>
      </c>
      <c r="DF5" s="0" t="n">
        <f aca="false">=IF(OR(ISBLANK(AC5),ISBLANK(AQ5)),"",ABS((AQ5-AC5)*EI5-M5))</f>
        <v>1.24436803295604</v>
      </c>
      <c r="DG5" s="0" t="n">
        <f aca="false">=IF(OR(ISBLANK(AE5),ISBLANK(AR5)),"",ABS((AR5-AE5)*EI5-M5))</f>
        <v>2.34386150951208</v>
      </c>
      <c r="DH5" s="3" t="n">
        <f aca="false">=IF(OR(ISBLANK(AG5),ISBLANK(AS5)),"",ABS((AS5-AG5)*EI5-M5))</f>
        <v>0.104912186672577</v>
      </c>
      <c r="DI5" s="3" t="n">
        <f aca="false">=IF(OR(ISBLANK(AT5),ISBLANK(AI5)),"",ABS((AT5-AI5)*EI5-M5))</f>
        <v>0.166581351321922</v>
      </c>
      <c r="DJ5" s="3" t="n">
        <f aca="false">=IF(OR(ISBLANK(AU5),ISBLANK(AK5)),"",ABS((AU5-AK5)*EI5-M5))</f>
        <v>0.130962735181294</v>
      </c>
      <c r="DK5" s="0" t="n">
        <f aca="false">=IF(OR(ISBLANK(AV5),ISBLANK(AM5)),"",ABS((AV5-AM5)*EI5-M5))</f>
        <v>0.0390015832490604</v>
      </c>
      <c r="DN5" s="0" t="n">
        <f aca="false">IF(OR(ISBLANK(O5),ISBLANK(N5)),"",((O5-N5)*EI5-M5)^2)</f>
        <v>1.31417313402473</v>
      </c>
      <c r="DO5" s="0" t="n">
        <f aca="false">IF(OR(ISBLANK(W5),ISBLANK(V5)),"",((W5-V5)*EI5-M5)^2)</f>
        <v>0.015920353977159</v>
      </c>
      <c r="DP5" s="0" t="n">
        <f aca="false">IF(ISBLANK(BA5),"",(BA5-M5)^2)</f>
        <v>1.1201258896</v>
      </c>
      <c r="DQ5" s="0" t="n">
        <f aca="false">=IF(OR(ISBLANK(X5),ISBLANK(V5)),"",ABS((X5-V5)*EI5-M5)^2)</f>
        <v>11.6077375558721</v>
      </c>
      <c r="DR5" s="0" t="n">
        <f aca="false">=IF(OR(ISBLANK(Z5),ISBLANK(Y5)),"",ABS((Z5-Y5)*EI5-M5)^2)</f>
        <v>0.0479499961441914</v>
      </c>
      <c r="DS5" s="0" t="n">
        <f aca="false">=IF(OR(ISBLANK(AB5),ISBLANK(AA5)),"",ABS((AB5-AA5)*EI5-M5)^2)</f>
        <v>0.00543691836840708</v>
      </c>
      <c r="DT5" s="0" t="n">
        <f aca="false">=IF(OR(ISBLANK(AC5),ISBLANK(AD5)),"",ABS((AD5-AC5)*EI5-M5)^2)</f>
        <v>3.43933580028649</v>
      </c>
      <c r="DU5" s="0" t="n">
        <f aca="false">=IF(OR(ISBLANK(AF5),ISBLANK(AE5)),"",ABS((AF5-AE5)*EI5-M5)^2)</f>
        <v>4.15534302007451</v>
      </c>
      <c r="DV5" s="3" t="n">
        <f aca="false">=IF(OR(ISBLANK(AH5),ISBLANK(AG5)),"",ABS((AH5-AG5)*EI5-M5)^2)</f>
        <v>8.32560760033548</v>
      </c>
      <c r="DW5" s="3" t="n">
        <f aca="false">=IF(OR(ISBLANK(AJ5),ISBLANK(AI5)),"",ABS((AJ5-AI5)*EI5-M5)^2)</f>
        <v>2.17363210624364</v>
      </c>
      <c r="DX5" s="3" t="n">
        <f aca="false">=IF(OR(ISBLANK(AL5),ISBLANK(AK5)),"",ABS((AL5-AK5)*EI5-M5)^2)</f>
        <v>0.0375600180172829</v>
      </c>
      <c r="DY5" s="0" t="n">
        <f aca="false">=IF(OR(ISBLANK(AN5),ISBLANK(AM5)),"",ABS((AN5-AM5)*EI5-M5)^2)</f>
        <v>0.00571062738793817</v>
      </c>
      <c r="DZ5" s="0" t="n">
        <f aca="false">=IF(OR(ISBLANK(AO5),ISBLANK(Y5)),"",ABS((AO5-Y5)*EI5-M5)^2)</f>
        <v>0.00931714614979008</v>
      </c>
      <c r="EA5" s="0" t="n">
        <f aca="false">=IF(OR(ISBLANK(AP5),ISBLANK(AA5)),"",ABS((AP5-AA5)*EI5-M5)^2)</f>
        <v>8.67153899172978E-008</v>
      </c>
      <c r="EB5" s="0" t="n">
        <f aca="false">=IF(OR(ISBLANK(AC5),ISBLANK(AQ5)),"",ABS((AQ5-AC5)*EI5-M5)^2)</f>
        <v>1.5484518014429</v>
      </c>
      <c r="EC5" s="0" t="n">
        <f aca="false">=IF(OR(ISBLANK(AE5),ISBLANK(AR5)),"",ABS((AR5-AE5)*EI5-M5)^2)</f>
        <v>5.49368677577226</v>
      </c>
      <c r="ED5" s="3" t="n">
        <f aca="false">=IF(OR(ISBLANK(AG5),ISBLANK(AS5)),"",ABS((AS5-AG5)*EI5-M5)^2)</f>
        <v>0.0110065669124216</v>
      </c>
      <c r="EE5" s="3" t="n">
        <f aca="false">=IF(OR(ISBLANK(AT5),ISBLANK(AI5)),"",ABS((AT5-AI5)*EI5-M5)^2)</f>
        <v>0.0277493466082375</v>
      </c>
      <c r="EF5" s="3" t="n">
        <f aca="false">=IF(OR(ISBLANK(AU5),ISBLANK(AK5)),"",ABS((AU5-AK5)*EI5-M5)^2)</f>
        <v>0.0171512380061657</v>
      </c>
      <c r="EG5" s="0" t="n">
        <f aca="false">=IF(OR(ISBLANK(AV5),ISBLANK(AM5)),"",ABS((AV5-AM5)*EI5-M5)^2)</f>
        <v>0.00152112349593339</v>
      </c>
      <c r="EI5" s="0" t="n">
        <v>27.211386245988</v>
      </c>
    </row>
    <row r="6" customFormat="false" ht="12.8" hidden="false" customHeight="false" outlineLevel="0" collapsed="false">
      <c r="A6" s="1"/>
      <c r="B6" s="0" t="n">
        <v>10</v>
      </c>
      <c r="C6" s="0" t="n">
        <v>2</v>
      </c>
      <c r="D6" s="0" t="n">
        <f aca="false">B6-C6</f>
        <v>8</v>
      </c>
      <c r="E6" s="0" t="s">
        <v>47</v>
      </c>
      <c r="F6" s="0" t="n">
        <v>1</v>
      </c>
      <c r="G6" s="0" t="n">
        <v>13</v>
      </c>
      <c r="H6" s="0" t="s">
        <v>56</v>
      </c>
      <c r="I6" s="0" t="n">
        <v>3</v>
      </c>
      <c r="J6" s="0" t="s">
        <v>49</v>
      </c>
      <c r="K6" s="0" t="s">
        <v>50</v>
      </c>
      <c r="L6" s="0" t="s">
        <v>51</v>
      </c>
      <c r="M6" s="0" t="n">
        <v>7.14</v>
      </c>
      <c r="N6" s="0" t="n">
        <v>-76.0413020296</v>
      </c>
      <c r="O6" s="0" t="n">
        <v>-75.8157888102421</v>
      </c>
      <c r="P6" s="0" t="s">
        <v>52</v>
      </c>
      <c r="Q6" s="0" t="n">
        <f aca="false">=IF(ISBLANK(BA6),"",BA6)</f>
        <v>7.99457</v>
      </c>
      <c r="R6" s="0" t="n">
        <v>1</v>
      </c>
      <c r="S6" s="0" t="n">
        <v>2</v>
      </c>
      <c r="T6" s="0" t="n">
        <v>0</v>
      </c>
      <c r="V6" s="0" t="n">
        <v>-76.25903834</v>
      </c>
      <c r="W6" s="0" t="n">
        <v>-76.00122069</v>
      </c>
      <c r="X6" s="0" t="n">
        <v>-75.8714323</v>
      </c>
      <c r="Y6" s="0" t="n">
        <v>-76.26389764</v>
      </c>
      <c r="Z6" s="0" t="n">
        <v>-75.99445066</v>
      </c>
      <c r="AA6" s="0" t="n">
        <v>-76.27397299</v>
      </c>
      <c r="AB6" s="0" t="n">
        <v>-76.00879155</v>
      </c>
      <c r="AC6" s="0" t="n">
        <v>-76.07431202</v>
      </c>
      <c r="AD6" s="0" t="n">
        <v>-75.74750694</v>
      </c>
      <c r="AE6" s="0" t="n">
        <v>-76.12151939</v>
      </c>
      <c r="AF6" s="0" t="n">
        <v>-75.78190884</v>
      </c>
      <c r="AG6" s="0" t="n">
        <v>-76.25989499</v>
      </c>
      <c r="AH6" s="0" t="n">
        <v>-75.88922659</v>
      </c>
      <c r="AI6" s="0" t="n">
        <v>-76.26332974</v>
      </c>
      <c r="AJ6" s="0" t="n">
        <v>-75.94691595</v>
      </c>
      <c r="AK6" s="0" t="n">
        <v>-76.26818149</v>
      </c>
      <c r="AL6" s="0" t="n">
        <v>-75.99874164</v>
      </c>
      <c r="AM6" s="0" t="n">
        <v>-76.27291614</v>
      </c>
      <c r="AN6" s="0" t="n">
        <v>-76.00770716</v>
      </c>
      <c r="AO6" s="0" t="n">
        <v>-76.00623065</v>
      </c>
      <c r="AP6" s="0" t="n">
        <v>-76.01175459</v>
      </c>
      <c r="AQ6" s="0" t="n">
        <v>-75.85203489</v>
      </c>
      <c r="AR6" s="0" t="n">
        <v>-75.94765598</v>
      </c>
      <c r="AS6" s="0" t="n">
        <v>-76.00307588</v>
      </c>
      <c r="AT6" s="0" t="n">
        <v>-76.00710078</v>
      </c>
      <c r="AU6" s="0" t="n">
        <v>-76.01060959</v>
      </c>
      <c r="AV6" s="0" t="n">
        <v>-76.01188595</v>
      </c>
      <c r="AY6" s="0" t="n">
        <f aca="false">IF(OR(ISBLANK(O6),ISBLANK(N6)),"",(O6-N6)*EI6)</f>
        <v>6.13652731552423</v>
      </c>
      <c r="AZ6" s="0" t="n">
        <f aca="false">=IF(OR(ISBLANK(W6),ISBLANK(V6)),"",(W6-V6)*EI6)</f>
        <v>7.01557565518314</v>
      </c>
      <c r="BA6" s="0" t="n">
        <v>7.99457</v>
      </c>
      <c r="BB6" s="0" t="n">
        <f aca="false">=IF(OR(ISBLANK(X6),ISBLANK(V6)),"",(X6-V6)*EI6)</f>
        <v>10.5472976657181</v>
      </c>
      <c r="BC6" s="0" t="n">
        <f aca="false">=IF(OR(ISBLANK(Z6),ISBLANK(Y6)),"",(Z6-Y6)*EI6)</f>
        <v>7.33202584559495</v>
      </c>
      <c r="BD6" s="0" t="n">
        <f aca="false">=IF(OR(ISBLANK(AB6),ISBLANK(AA6)),"",(AB6-AA6)*EI6)</f>
        <v>7.21595458910746</v>
      </c>
      <c r="BE6" s="3" t="n">
        <f aca="false">=IF(OR(ISBLANK(AC6),ISBLANK(AD6)),"",(AD6-AC6)*EI6)</f>
        <v>8.892819259031</v>
      </c>
      <c r="BF6" s="3" t="n">
        <f aca="false">=IF(OR(ISBLANK(AF6),ISBLANK(AE6)),"",(AF6-AE6)*EI6)</f>
        <v>9.24127384926251</v>
      </c>
      <c r="BG6" s="3" t="n">
        <f aca="false">=IF(OR(ISBLANK(AH6),ISBLANK(AG6)),"",(AH6-AG6)*EI6)</f>
        <v>10.0864010015824</v>
      </c>
      <c r="BH6" s="3" t="n">
        <f aca="false">=IF(OR(ISBLANK(AJ6),ISBLANK(AI6)),"",(AJ6-AI6)*EI6)</f>
        <v>8.6100578532469</v>
      </c>
      <c r="BI6" s="3" t="n">
        <f aca="false">=IF(OR(ISBLANK(AL6),ISBLANK(AK6)),"",(AL6-AK6)*EI6)</f>
        <v>7.33183182841101</v>
      </c>
      <c r="BJ6" s="3" t="n">
        <f aca="false">=IF(OR(ISBLANK(AN6),ISBLANK(AM6)),"",(AN6-AM6)*EI6)</f>
        <v>7.21670399068481</v>
      </c>
      <c r="BK6" s="0" t="n">
        <f aca="false">=IF(OR(ISBLANK(AO6),ISBLANK(Y6)),"",(AO6-Y6)*EI6)</f>
        <v>7.01147598773085</v>
      </c>
      <c r="BL6" s="0" t="n">
        <f aca="false">=IF(OR(ISBLANK(AP6),ISBLANK(AA6)),"",(AP6-AA6)*EI6)</f>
        <v>7.13532616320522</v>
      </c>
      <c r="BM6" s="0" t="n">
        <f aca="false">=IF(OR(ISBLANK(AC6),ISBLANK(AQ6)),"",(AQ6-AC6)*EI6)</f>
        <v>6.04846883807955</v>
      </c>
      <c r="BN6" s="0" t="n">
        <f aca="false">=IF(OR(ISBLANK(AE6),ISBLANK(AR6)),"",(AR6-AE6)*EI6)</f>
        <v>4.73106440355484</v>
      </c>
      <c r="BO6" s="3" t="n">
        <f aca="false">=IF(OR(ISBLANK(AG6),ISBLANK(AS6)),"",(AS6-AG6)*EI6)</f>
        <v>6.98840399756113</v>
      </c>
      <c r="BP6" s="3" t="n">
        <f aca="false">=IF(OR(ISBLANK(AT6),ISBLANK(AI6)),"",(AT6-AI6)*EI6)</f>
        <v>6.97234519796785</v>
      </c>
      <c r="BQ6" s="3" t="n">
        <f aca="false">=IF(OR(ISBLANK(AU6),ISBLANK(AK6)),"",(AU6-AK6)*EI6)</f>
        <v>7.00888845701305</v>
      </c>
      <c r="BR6" s="3" t="n">
        <f aca="false">=IF(OR(ISBLANK(AV6),ISBLANK(AM6)),"",(AV6-AM6)*EI6)</f>
        <v>7.10299332195362</v>
      </c>
      <c r="BS6" s="0" t="n">
        <f aca="false">M6</f>
        <v>7.14</v>
      </c>
      <c r="BV6" s="0" t="n">
        <f aca="false">IF(OR(ISBLANK(O6),ISBLANK(N6)),"",(O6-N6)*EI6-M6)</f>
        <v>-1.00347268447577</v>
      </c>
      <c r="BW6" s="0" t="n">
        <f aca="false">IF(OR(ISBLANK(W6),ISBLANK(V6)),"",(W6-V6)*EI6-M6)</f>
        <v>-0.124424344816864</v>
      </c>
      <c r="BX6" s="0" t="n">
        <f aca="false">IF(ISBLANK(BA6),"",BA6-M6)</f>
        <v>0.854570000000001</v>
      </c>
      <c r="BY6" s="0" t="n">
        <f aca="false">=IF(OR(ISBLANK(X6),ISBLANK(V6)),"",(X6-V6)*EI6-M6)</f>
        <v>3.40729766571811</v>
      </c>
      <c r="BZ6" s="0" t="n">
        <f aca="false">=IF(OR(ISBLANK(Z6),ISBLANK(Y6)),"",(Z6-Y6)*EI6-M6)</f>
        <v>0.192025845594946</v>
      </c>
      <c r="CA6" s="0" t="n">
        <f aca="false">=IF(OR(ISBLANK(AB6),ISBLANK(AA6)),"",(AB6-AA6)*EI6-M6)</f>
        <v>0.0759545891074644</v>
      </c>
      <c r="CB6" s="0" t="n">
        <f aca="false">=IF(OR(ISBLANK(AC6),ISBLANK(AD6)),"",(AD6-AC6)*EI6-M6)</f>
        <v>1.752819259031</v>
      </c>
      <c r="CC6" s="3" t="n">
        <f aca="false">=IF(OR(ISBLANK(AF6),ISBLANK(AE6)),"",(AF6-AE6)*EI6-M6)</f>
        <v>2.10127384926251</v>
      </c>
      <c r="CD6" s="3" t="n">
        <f aca="false">=IF(OR(ISBLANK(AH6),ISBLANK(AG6)),"",(AH6-AG6)*EI6-M6)</f>
        <v>2.94640100158237</v>
      </c>
      <c r="CE6" s="3" t="n">
        <f aca="false">=IF(OR(ISBLANK(AJ6),ISBLANK(AI6)),"",(AJ6-AI6)*EI6-M6)</f>
        <v>1.4700578532469</v>
      </c>
      <c r="CF6" s="3" t="n">
        <f aca="false">=IF(OR(ISBLANK(AL6),ISBLANK(AK6)),"",(AL6-AK6)*EI6-M6)</f>
        <v>0.191831828411007</v>
      </c>
      <c r="CG6" s="0" t="n">
        <f aca="false">=IF(OR(ISBLANK(AN6),ISBLANK(AM6)),"",(AN6-AM6)*EI6-M6)</f>
        <v>0.0767039906848126</v>
      </c>
      <c r="CH6" s="0" t="n">
        <f aca="false">=IF(OR(ISBLANK(AO6),ISBLANK(Y6)),"",(AO6-Y6)*EI6-M6)</f>
        <v>-0.128524012269146</v>
      </c>
      <c r="CI6" s="0" t="n">
        <f aca="false">=IF(OR(ISBLANK(AP6),ISBLANK(AA6)),"",(AP6-AA6)*EI6-M6)</f>
        <v>-0.00467383679477607</v>
      </c>
      <c r="CJ6" s="0" t="n">
        <f aca="false">=IF(OR(ISBLANK(AC6),ISBLANK(AQ6)),"",(AQ6-AC6)*EI6-M6)</f>
        <v>-1.09153116192045</v>
      </c>
      <c r="CK6" s="0" t="n">
        <f aca="false">=IF(OR(ISBLANK(AE6),ISBLANK(AR6)),"",(AR6-AE6)*EI6-M6)</f>
        <v>-2.40893559644516</v>
      </c>
      <c r="CL6" s="3" t="n">
        <f aca="false">=IF(OR(ISBLANK(AG6),ISBLANK(AS6)),"",(AS6-AG6)*EI6-M6)</f>
        <v>-0.151596002438869</v>
      </c>
      <c r="CM6" s="3" t="n">
        <f aca="false">=IF(OR(ISBLANK(AT6),ISBLANK(AI6)),"",(AT6-AI6)*EI6-M6)</f>
        <v>-0.167654802032152</v>
      </c>
      <c r="CN6" s="3" t="n">
        <f aca="false">=IF(OR(ISBLANK(AU6),ISBLANK(AK6)),"",(AU6-AK6)*EI6-M6)</f>
        <v>-0.131111542986947</v>
      </c>
      <c r="CO6" s="3" t="n">
        <f aca="false">=IF(OR(ISBLANK(AV6),ISBLANK(AM6)),"",(AV6-AM6)*EI6-M6)</f>
        <v>-0.0370066780463763</v>
      </c>
      <c r="CR6" s="0" t="n">
        <f aca="false">IF(OR(ISBLANK(O6),ISBLANK(N6)),"",ABS((O6-N6)*EI6-M6))</f>
        <v>1.00347268447577</v>
      </c>
      <c r="CS6" s="0" t="n">
        <f aca="false">IF(OR(ISBLANK(W6),ISBLANK(V6)),"",ABS((W6-V6)*EI6-M6))</f>
        <v>0.124424344816864</v>
      </c>
      <c r="CT6" s="0" t="n">
        <f aca="false">IF(ISBLANK(BA6),"",ABS(BA6-M6))</f>
        <v>0.854570000000001</v>
      </c>
      <c r="CU6" s="0" t="n">
        <f aca="false">=IF(OR(ISBLANK(X6),ISBLANK(V6)),"",ABS((X6-V6)*EI6-M6))</f>
        <v>3.40729766571811</v>
      </c>
      <c r="CV6" s="0" t="n">
        <f aca="false">=IF(OR(ISBLANK(Z6),ISBLANK(Y6)),"",ABS((Z6-Y6)*EI6-M6))</f>
        <v>0.192025845594946</v>
      </c>
      <c r="CW6" s="0" t="n">
        <f aca="false">=IF(OR(ISBLANK(AB6),ISBLANK(AA6)),"",ABS((AB6-AA6)*EI6-M6))</f>
        <v>0.0759545891074644</v>
      </c>
      <c r="CX6" s="0" t="n">
        <f aca="false">=IF(OR(ISBLANK(AD6),ISBLANK(AC6)),"",ABS((AD6-AC6)*EI6-M6))</f>
        <v>1.752819259031</v>
      </c>
      <c r="CY6" s="0" t="n">
        <f aca="false">=IF(OR(ISBLANK(AF6),ISBLANK(AE6)),"",ABS((AF6-AE6)*EI6-M6))</f>
        <v>2.10127384926251</v>
      </c>
      <c r="CZ6" s="3" t="n">
        <f aca="false">=IF(OR(ISBLANK(AH6),ISBLANK(AG6)),"",ABS((AH6-AG6)*EI6-M6))</f>
        <v>2.94640100158237</v>
      </c>
      <c r="DA6" s="3" t="n">
        <f aca="false">=IF(OR(ISBLANK(AJ6),ISBLANK(AI6)),"",ABS((AJ6-AI6)*EI6-M6))</f>
        <v>1.4700578532469</v>
      </c>
      <c r="DB6" s="3" t="n">
        <f aca="false">=IF(OR(ISBLANK(AL6),ISBLANK(AK6)),"",ABS((AL6-AK6)*EI6-M6))</f>
        <v>0.191831828411007</v>
      </c>
      <c r="DC6" s="0" t="n">
        <f aca="false">=IF(OR(ISBLANK(AN6),ISBLANK(AM6)),"",ABS((AN6-AM6)*EI6-M6))</f>
        <v>0.0767039906848126</v>
      </c>
      <c r="DD6" s="0" t="n">
        <f aca="false">=IF(OR(ISBLANK(AO6),ISBLANK(Y6)),"",ABS((AO6-Y6)*EI6-M6))</f>
        <v>0.128524012269146</v>
      </c>
      <c r="DE6" s="0" t="n">
        <f aca="false">=IF(OR(ISBLANK(AP6),ISBLANK(AA6)),"",ABS((AP6-AA6)*EI6-M6))</f>
        <v>0.00467383679477607</v>
      </c>
      <c r="DF6" s="0" t="n">
        <f aca="false">=IF(OR(ISBLANK(AC6),ISBLANK(AQ6)),"",ABS((AQ6-AC6)*EI6-M6))</f>
        <v>1.09153116192045</v>
      </c>
      <c r="DG6" s="0" t="n">
        <f aca="false">=IF(OR(ISBLANK(AE6),ISBLANK(AR6)),"",ABS((AR6-AE6)*EI6-M6))</f>
        <v>2.40893559644516</v>
      </c>
      <c r="DH6" s="3" t="n">
        <f aca="false">=IF(OR(ISBLANK(AG6),ISBLANK(AS6)),"",ABS((AS6-AG6)*EI6-M6))</f>
        <v>0.151596002438869</v>
      </c>
      <c r="DI6" s="3" t="n">
        <f aca="false">=IF(OR(ISBLANK(AT6),ISBLANK(AI6)),"",ABS((AT6-AI6)*EI6-M6))</f>
        <v>0.167654802032152</v>
      </c>
      <c r="DJ6" s="3" t="n">
        <f aca="false">=IF(OR(ISBLANK(AU6),ISBLANK(AK6)),"",ABS((AU6-AK6)*EI6-M6))</f>
        <v>0.131111542986947</v>
      </c>
      <c r="DK6" s="3" t="n">
        <f aca="false">=IF(OR(ISBLANK(AV6),ISBLANK(AM6)),"",ABS((AV6-AM6)*EI6-M6))</f>
        <v>0.0370066780463763</v>
      </c>
      <c r="DN6" s="0" t="n">
        <f aca="false">IF(OR(ISBLANK(O6),ISBLANK(N6)),"",((O6-N6)*EI6-M6)^2)</f>
        <v>1.006957428489</v>
      </c>
      <c r="DO6" s="0" t="n">
        <f aca="false">IF(OR(ISBLANK(W6),ISBLANK(V6)),"",((W6-V6)*EI6-M6)^2)</f>
        <v>0.0154814175831059</v>
      </c>
      <c r="DP6" s="0" t="n">
        <f aca="false">IF(ISBLANK(BA6),"",(BA6-M6)^2)</f>
        <v>0.730289884900001</v>
      </c>
      <c r="DQ6" s="0" t="n">
        <f aca="false">=IF(OR(ISBLANK(X6),ISBLANK(V6)),"",ABS((X6-V6)*EI6-M6)^2)</f>
        <v>11.6096773828081</v>
      </c>
      <c r="DR6" s="0" t="n">
        <f aca="false">=IF(OR(ISBLANK(Z6),ISBLANK(Y6)),"",ABS((Z6-Y6)*EI6-M6)^2)</f>
        <v>0.0368739253764541</v>
      </c>
      <c r="DS6" s="0" t="n">
        <f aca="false">=IF(OR(ISBLANK(AB6),ISBLANK(AA6)),"",ABS((AB6-AA6)*EI6-M6)^2)</f>
        <v>0.00576909960648376</v>
      </c>
      <c r="DT6" s="0" t="n">
        <f aca="false">=IF(OR(ISBLANK(AC6),ISBLANK(AD6)),"",ABS((AD6-AC6)*EI6-M6)^2)</f>
        <v>3.07237535482999</v>
      </c>
      <c r="DU6" s="0" t="n">
        <f aca="false">=IF(OR(ISBLANK(AF6),ISBLANK(AE6)),"",ABS((AF6-AE6)*EI6-M6)^2)</f>
        <v>4.41535178959448</v>
      </c>
      <c r="DV6" s="3" t="n">
        <f aca="false">=IF(OR(ISBLANK(AH6),ISBLANK(AG6)),"",ABS((AH6-AG6)*EI6-M6)^2)</f>
        <v>8.68127886212558</v>
      </c>
      <c r="DW6" s="3" t="n">
        <f aca="false">=IF(OR(ISBLANK(AJ6),ISBLANK(AI6)),"",ABS((AJ6-AI6)*EI6-M6)^2)</f>
        <v>2.16107009189288</v>
      </c>
      <c r="DX6" s="3" t="n">
        <f aca="false">=IF(OR(ISBLANK(AL6),ISBLANK(AK6)),"",ABS((AL6-AK6)*EI6-M6)^2)</f>
        <v>0.03679945039151</v>
      </c>
      <c r="DY6" s="0" t="n">
        <f aca="false">=IF(OR(ISBLANK(AN6),ISBLANK(AM6)),"",ABS((AN6-AM6)*EI6-M6)^2)</f>
        <v>0.00588350218697582</v>
      </c>
      <c r="DZ6" s="0" t="n">
        <f aca="false">=IF(OR(ISBLANK(AO6),ISBLANK(Y6)),"",ABS((AO6-Y6)*EI6-M6)^2)</f>
        <v>0.0165184217297596</v>
      </c>
      <c r="EA6" s="0" t="n">
        <f aca="false">=IF(OR(ISBLANK(AP6),ISBLANK(AA6)),"",ABS((AP6-AA6)*EI6-M6)^2)</f>
        <v>2.18447503842026E-005</v>
      </c>
      <c r="EB6" s="0" t="n">
        <f aca="false">=IF(OR(ISBLANK(AC6),ISBLANK(AQ6)),"",ABS((AQ6-AC6)*EI6-M6)^2)</f>
        <v>1.19144027744342</v>
      </c>
      <c r="EC6" s="0" t="n">
        <f aca="false">=IF(OR(ISBLANK(AE6),ISBLANK(AR6)),"",ABS((AR6-AE6)*EI6-M6)^2)</f>
        <v>5.8029707078206</v>
      </c>
      <c r="ED6" s="3" t="n">
        <f aca="false">=IF(OR(ISBLANK(AG6),ISBLANK(AS6)),"",ABS((AS6-AG6)*EI6-M6)^2)</f>
        <v>0.0229813479554456</v>
      </c>
      <c r="EE6" s="3" t="n">
        <f aca="false">=IF(OR(ISBLANK(AT6),ISBLANK(AI6)),"",ABS((AT6-AI6)*EI6-M6)^2)</f>
        <v>0.0281081326444402</v>
      </c>
      <c r="EF6" s="3" t="n">
        <f aca="false">=IF(OR(ISBLANK(AU6),ISBLANK(AK6)),"",ABS((AU6-AK6)*EI6-M6)^2)</f>
        <v>0.017190236704418</v>
      </c>
      <c r="EG6" s="3" t="n">
        <f aca="false">=IF(OR(ISBLANK(AV6),ISBLANK(AM6)),"",ABS((AV6-AM6)*EI6-M6)^2)</f>
        <v>0.00136949422002815</v>
      </c>
      <c r="EI6" s="0" t="n">
        <v>27.211386245988</v>
      </c>
    </row>
    <row r="7" customFormat="false" ht="12.8" hidden="false" customHeight="false" outlineLevel="0" collapsed="false">
      <c r="A7" s="1"/>
      <c r="B7" s="0" t="n">
        <v>10</v>
      </c>
      <c r="C7" s="0" t="n">
        <v>2</v>
      </c>
      <c r="D7" s="0" t="n">
        <f aca="false">B7-C7</f>
        <v>8</v>
      </c>
      <c r="E7" s="0" t="s">
        <v>47</v>
      </c>
      <c r="F7" s="0" t="n">
        <v>1</v>
      </c>
      <c r="G7" s="0" t="n">
        <v>13</v>
      </c>
      <c r="H7" s="0" t="s">
        <v>57</v>
      </c>
      <c r="I7" s="0" t="n">
        <v>3</v>
      </c>
      <c r="J7" s="0" t="s">
        <v>49</v>
      </c>
      <c r="K7" s="0" t="s">
        <v>54</v>
      </c>
      <c r="L7" s="0" t="s">
        <v>51</v>
      </c>
      <c r="M7" s="0" t="n">
        <v>9.14</v>
      </c>
      <c r="N7" s="0" t="n">
        <v>-76.0413020296</v>
      </c>
      <c r="O7" s="0" t="n">
        <v>-75.7464737668172</v>
      </c>
      <c r="P7" s="0" t="s">
        <v>52</v>
      </c>
      <c r="Q7" s="0" t="n">
        <f aca="false">=IF(ISBLANK(BA7),"",BA7)</f>
        <v>10.01311</v>
      </c>
      <c r="R7" s="0" t="n">
        <v>2</v>
      </c>
      <c r="S7" s="0" t="n">
        <v>2</v>
      </c>
      <c r="T7" s="0" t="n">
        <v>1</v>
      </c>
      <c r="V7" s="0" t="n">
        <v>-76.25903834</v>
      </c>
      <c r="W7" s="0" t="n">
        <v>-75.92797623</v>
      </c>
      <c r="X7" s="0" t="n">
        <v>-75.7982922</v>
      </c>
      <c r="Y7" s="0" t="n">
        <v>-76.26389764</v>
      </c>
      <c r="Z7" s="0" t="n">
        <v>-75.92056476</v>
      </c>
      <c r="AA7" s="0" t="n">
        <v>-76.27397299</v>
      </c>
      <c r="AB7" s="0" t="n">
        <v>-75.93500975</v>
      </c>
      <c r="AC7" s="0" t="n">
        <v>-76.07431202</v>
      </c>
      <c r="AD7" s="0" t="n">
        <v>-75.67332971</v>
      </c>
      <c r="AE7" s="0" t="n">
        <v>-76.12151939</v>
      </c>
      <c r="AF7" s="0" t="n">
        <v>-75.70803081</v>
      </c>
      <c r="AG7" s="0" t="n">
        <v>-76.25989499</v>
      </c>
      <c r="AH7" s="0" t="n">
        <v>-75.8157978</v>
      </c>
      <c r="AI7" s="0" t="n">
        <v>-76.26332974</v>
      </c>
      <c r="AJ7" s="0" t="n">
        <v>-75.87283826</v>
      </c>
      <c r="AK7" s="0" t="n">
        <v>-76.26818149</v>
      </c>
      <c r="AL7" s="0" t="n">
        <v>-75.92487708</v>
      </c>
      <c r="AM7" s="0" t="n">
        <v>-76.27291614</v>
      </c>
      <c r="AN7" s="0" t="n">
        <v>-75.93402032</v>
      </c>
      <c r="AO7" s="0" t="n">
        <v>-75.93286649</v>
      </c>
      <c r="AP7" s="0" t="n">
        <v>-75.93820907</v>
      </c>
      <c r="AQ7" s="0" t="n">
        <v>-75.78018131</v>
      </c>
      <c r="AR7" s="0" t="n">
        <v>-75.87248645</v>
      </c>
      <c r="AS7" s="0" t="n">
        <v>-75.92968702</v>
      </c>
      <c r="AT7" s="0" t="n">
        <v>-75.93354781</v>
      </c>
      <c r="AU7" s="0" t="n">
        <v>-75.93693946</v>
      </c>
      <c r="AV7" s="0" t="n">
        <v>-75.9383342</v>
      </c>
      <c r="AY7" s="0" t="n">
        <f aca="false">IF(OR(ISBLANK(O7),ISBLANK(N7)),"",(O7-N7)*EI7)</f>
        <v>8.02268573481644</v>
      </c>
      <c r="AZ7" s="0" t="n">
        <f aca="false">=IF(OR(ISBLANK(W7),ISBLANK(V7)),"",(W7-V7)*EI7)</f>
        <v>9.0086589466219</v>
      </c>
      <c r="BA7" s="0" t="n">
        <v>10.01311</v>
      </c>
      <c r="BB7" s="0" t="n">
        <f aca="false">=IF(OR(ISBLANK(X7),ISBLANK(V7)),"",(X7-V7)*EI7)</f>
        <v>12.537541176888</v>
      </c>
      <c r="BC7" s="0" t="n">
        <f aca="false">=IF(OR(ISBLANK(Z7),ISBLANK(Y7)),"",(Z7-Y7)*EI7)</f>
        <v>9.34256360862721</v>
      </c>
      <c r="BD7" s="0" t="n">
        <f aca="false">=IF(OR(ISBLANK(AB7),ISBLANK(AA7)),"",(AB7-AA7)*EI7)</f>
        <v>9.22365964683148</v>
      </c>
      <c r="BE7" s="3" t="n">
        <f aca="false">=IF(OR(ISBLANK(AC7),ISBLANK(AD7)),"",(AD7-AC7)*EI7)</f>
        <v>10.9112845152182</v>
      </c>
      <c r="BF7" s="3" t="n">
        <f aca="false">=IF(OR(ISBLANK(AF7),ISBLANK(AE7)),"",(AF7-AE7)*EI7)</f>
        <v>11.2515974586853</v>
      </c>
      <c r="BG7" s="3" t="n">
        <f aca="false">=IF(OR(ISBLANK(AH7),ISBLANK(AG7)),"",(AH7-AG7)*EI7)</f>
        <v>12.0845001678481</v>
      </c>
      <c r="BH7" s="3" t="n">
        <f aca="false">=IF(OR(ISBLANK(AJ7),ISBLANK(AI7)),"",(AJ7-AI7)*EI7)</f>
        <v>10.6258144880477</v>
      </c>
      <c r="BI7" s="3" t="n">
        <f aca="false">=IF(OR(ISBLANK(AL7),ISBLANK(AK7)),"",(AL7-AK7)*EI7)</f>
        <v>9.34178890046107</v>
      </c>
      <c r="BJ7" s="3" t="n">
        <f aca="false">=IF(OR(ISBLANK(AN7),ISBLANK(AM7)),"",(AN7-AM7)*EI7)</f>
        <v>9.22182505517095</v>
      </c>
      <c r="BK7" s="0" t="n">
        <f aca="false">=IF(OR(ISBLANK(AO7),ISBLANK(Y7)),"",(AO7-Y7)*EI7)</f>
        <v>9.00781648210362</v>
      </c>
      <c r="BL7" s="0" t="n">
        <f aca="false">=IF(OR(ISBLANK(AP7),ISBLANK(AA7)),"",(AP7-AA7)*EI7)</f>
        <v>9.13660171458715</v>
      </c>
      <c r="BM7" s="0" t="n">
        <f aca="false">=IF(OR(ISBLANK(AC7),ISBLANK(AQ7)),"",(AQ7-AC7)*EI7)</f>
        <v>8.00370435661642</v>
      </c>
      <c r="BN7" s="0" t="n">
        <f aca="false">=IF(OR(ISBLANK(AE7),ISBLANK(AR7)),"",(AR7-AE7)*EI7)</f>
        <v>6.77653151831413</v>
      </c>
      <c r="BO7" s="3" t="n">
        <f aca="false">=IF(OR(ISBLANK(AG7),ISBLANK(AS7)),"",(AS7-AG7)*EI7)</f>
        <v>8.98541661317372</v>
      </c>
      <c r="BP7" s="3" t="n">
        <f aca="false">=IF(OR(ISBLANK(AT7),ISBLANK(AI7)),"",(AT7-AI7)*EI7)</f>
        <v>8.97382347417765</v>
      </c>
      <c r="BQ7" s="3" t="n">
        <f aca="false">=IF(OR(ISBLANK(AU7),ISBLANK(AK7)),"",(AU7-AK7)*EI7)</f>
        <v>9.0135548192351</v>
      </c>
      <c r="BR7" s="3" t="n">
        <f aca="false">=IF(OR(ISBLANK(AV7),ISBLANK(AM7)),"",(AV7-AM7)*EI7)</f>
        <v>9.10443840027217</v>
      </c>
      <c r="BS7" s="0" t="n">
        <f aca="false">M7</f>
        <v>9.14</v>
      </c>
      <c r="BV7" s="0" t="n">
        <f aca="false">IF(OR(ISBLANK(O7),ISBLANK(N7)),"",(O7-N7)*EI7-M7)</f>
        <v>-1.11731426518356</v>
      </c>
      <c r="BW7" s="0" t="n">
        <f aca="false">IF(OR(ISBLANK(W7),ISBLANK(V7)),"",(W7-V7)*EI7-M7)</f>
        <v>-0.131341053378103</v>
      </c>
      <c r="BX7" s="0" t="n">
        <f aca="false">IF(ISBLANK(BA7),"",BA7-M7)</f>
        <v>0.873109999999999</v>
      </c>
      <c r="BY7" s="0" t="n">
        <f aca="false">=IF(OR(ISBLANK(X7),ISBLANK(V7)),"",(X7-V7)*EI7-M7)</f>
        <v>3.397541176888</v>
      </c>
      <c r="BZ7" s="0" t="n">
        <f aca="false">=IF(OR(ISBLANK(Z7),ISBLANK(Y7)),"",(Z7-Y7)*EI7-M7)</f>
        <v>0.20256360862721</v>
      </c>
      <c r="CA7" s="0" t="n">
        <f aca="false">=IF(OR(ISBLANK(AB7),ISBLANK(AA7)),"",(AB7-AA7)*EI7-M7)</f>
        <v>0.0836596468314799</v>
      </c>
      <c r="CB7" s="0" t="n">
        <f aca="false">=IF(OR(ISBLANK(AC7),ISBLANK(AD7)),"",(AD7-AC7)*EI7-M7)</f>
        <v>1.7712845152182</v>
      </c>
      <c r="CC7" s="3" t="n">
        <f aca="false">=IF(OR(ISBLANK(AF7),ISBLANK(AE7)),"",(AF7-AE7)*EI7-M7)</f>
        <v>2.11159745868528</v>
      </c>
      <c r="CD7" s="3" t="n">
        <f aca="false">=IF(OR(ISBLANK(AH7),ISBLANK(AG7)),"",(AH7-AG7)*EI7-M7)</f>
        <v>2.94450016784813</v>
      </c>
      <c r="CE7" s="3" t="n">
        <f aca="false">=IF(OR(ISBLANK(AJ7),ISBLANK(AI7)),"",(AJ7-AI7)*EI7-M7)</f>
        <v>1.48581448804773</v>
      </c>
      <c r="CF7" s="3" t="n">
        <f aca="false">=IF(OR(ISBLANK(AL7),ISBLANK(AK7)),"",(AL7-AK7)*EI7-M7)</f>
        <v>0.201788900461073</v>
      </c>
      <c r="CG7" s="0" t="n">
        <f aca="false">=IF(OR(ISBLANK(AN7),ISBLANK(AM7)),"",(AN7-AM7)*EI7-M7)</f>
        <v>0.0818250551709525</v>
      </c>
      <c r="CH7" s="0" t="n">
        <f aca="false">=IF(OR(ISBLANK(AO7),ISBLANK(Y7)),"",(AO7-Y7)*EI7-M7)</f>
        <v>-0.13218351789638</v>
      </c>
      <c r="CI7" s="0" t="n">
        <f aca="false">=IF(OR(ISBLANK(AP7),ISBLANK(AA7)),"",(AP7-AA7)*EI7-M7)</f>
        <v>-0.00339828541284781</v>
      </c>
      <c r="CJ7" s="0" t="n">
        <f aca="false">=IF(OR(ISBLANK(AC7),ISBLANK(AQ7)),"",(AQ7-AC7)*EI7-M7)</f>
        <v>-1.13629564338358</v>
      </c>
      <c r="CK7" s="0" t="n">
        <f aca="false">=IF(OR(ISBLANK(AE7),ISBLANK(AR7)),"",(AR7-AE7)*EI7-M7)</f>
        <v>-2.36346848168587</v>
      </c>
      <c r="CL7" s="3" t="n">
        <f aca="false">=IF(OR(ISBLANK(AG7),ISBLANK(AS7)),"",(AS7-AG7)*EI7-M7)</f>
        <v>-0.154583386826285</v>
      </c>
      <c r="CM7" s="3" t="n">
        <f aca="false">=IF(OR(ISBLANK(AT7),ISBLANK(AI7)),"",(AT7-AI7)*EI7-M7)</f>
        <v>-0.166176525822351</v>
      </c>
      <c r="CN7" s="3" t="n">
        <f aca="false">=IF(OR(ISBLANK(AU7),ISBLANK(AK7)),"",(AU7-AK7)*EI7-M7)</f>
        <v>-0.126445180764897</v>
      </c>
      <c r="CO7" s="3" t="n">
        <f aca="false">=IF(OR(ISBLANK(AV7),ISBLANK(AM7)),"",(AV7-AM7)*EI7-M7)</f>
        <v>-0.0355615997278349</v>
      </c>
      <c r="CR7" s="0" t="n">
        <f aca="false">IF(OR(ISBLANK(O7),ISBLANK(N7)),"",ABS((O7-N7)*EI7-M7))</f>
        <v>1.11731426518356</v>
      </c>
      <c r="CS7" s="0" t="n">
        <f aca="false">IF(OR(ISBLANK(W7),ISBLANK(V7)),"",ABS((W7-V7)*EI7-M7))</f>
        <v>0.131341053378103</v>
      </c>
      <c r="CT7" s="0" t="n">
        <f aca="false">IF(ISBLANK(BA7),"",ABS(BA7-M7))</f>
        <v>0.873109999999999</v>
      </c>
      <c r="CU7" s="0" t="n">
        <f aca="false">=IF(OR(ISBLANK(X7),ISBLANK(V7)),"",ABS((X7-V7)*EI7-M7))</f>
        <v>3.397541176888</v>
      </c>
      <c r="CV7" s="0" t="n">
        <f aca="false">=IF(OR(ISBLANK(Z7),ISBLANK(Y7)),"",ABS((Z7-Y7)*EI7-M7))</f>
        <v>0.20256360862721</v>
      </c>
      <c r="CW7" s="0" t="n">
        <f aca="false">=IF(OR(ISBLANK(AB7),ISBLANK(AA7)),"",ABS((AB7-AA7)*EI7-M7))</f>
        <v>0.0836596468314799</v>
      </c>
      <c r="CX7" s="0" t="n">
        <f aca="false">=IF(OR(ISBLANK(AD7),ISBLANK(AC7)),"",ABS((AD7-AC7)*EI7-M7))</f>
        <v>1.7712845152182</v>
      </c>
      <c r="CY7" s="0" t="n">
        <f aca="false">=IF(OR(ISBLANK(AF7),ISBLANK(AE7)),"",ABS((AF7-AE7)*EI7-M7))</f>
        <v>2.11159745868528</v>
      </c>
      <c r="CZ7" s="3" t="n">
        <f aca="false">=IF(OR(ISBLANK(AH7),ISBLANK(AG7)),"",ABS((AH7-AG7)*EI7-M7))</f>
        <v>2.94450016784813</v>
      </c>
      <c r="DA7" s="3" t="n">
        <f aca="false">=IF(OR(ISBLANK(AJ7),ISBLANK(AI7)),"",ABS((AJ7-AI7)*EI7-M7))</f>
        <v>1.48581448804773</v>
      </c>
      <c r="DB7" s="3" t="n">
        <f aca="false">=IF(OR(ISBLANK(AL7),ISBLANK(AK7)),"",ABS((AL7-AK7)*EI7-M7))</f>
        <v>0.201788900461073</v>
      </c>
      <c r="DC7" s="0" t="n">
        <f aca="false">=IF(OR(ISBLANK(AN7),ISBLANK(AM7)),"",ABS((AN7-AM7)*EI7-M7))</f>
        <v>0.0818250551709525</v>
      </c>
      <c r="DD7" s="0" t="n">
        <f aca="false">=IF(OR(ISBLANK(AO7),ISBLANK(Y7)),"",ABS((AO7-Y7)*EI7-M7))</f>
        <v>0.13218351789638</v>
      </c>
      <c r="DE7" s="0" t="n">
        <f aca="false">=IF(OR(ISBLANK(AP7),ISBLANK(AA7)),"",ABS((AP7-AA7)*EI7-M7))</f>
        <v>0.00339828541284781</v>
      </c>
      <c r="DF7" s="0" t="n">
        <f aca="false">=IF(OR(ISBLANK(AC7),ISBLANK(AQ7)),"",ABS((AQ7-AC7)*EI7-M7))</f>
        <v>1.13629564338358</v>
      </c>
      <c r="DG7" s="0" t="n">
        <f aca="false">=IF(OR(ISBLANK(AE7),ISBLANK(AR7)),"",ABS((AR7-AE7)*EI7-M7))</f>
        <v>2.36346848168587</v>
      </c>
      <c r="DH7" s="3" t="n">
        <f aca="false">=IF(OR(ISBLANK(AG7),ISBLANK(AS7)),"",ABS((AS7-AG7)*EI7-M7))</f>
        <v>0.154583386826285</v>
      </c>
      <c r="DI7" s="3" t="n">
        <f aca="false">=IF(OR(ISBLANK(AT7),ISBLANK(AI7)),"",ABS((AT7-AI7)*EI7-M7))</f>
        <v>0.166176525822351</v>
      </c>
      <c r="DJ7" s="3" t="n">
        <f aca="false">=IF(OR(ISBLANK(AU7),ISBLANK(AK7)),"",ABS((AU7-AK7)*EI7-M7))</f>
        <v>0.126445180764897</v>
      </c>
      <c r="DK7" s="3" t="n">
        <f aca="false">=IF(OR(ISBLANK(AV7),ISBLANK(AM7)),"",ABS((AV7-AM7)*EI7-M7))</f>
        <v>0.0355615997278349</v>
      </c>
      <c r="DN7" s="0" t="n">
        <f aca="false">IF(OR(ISBLANK(O7),ISBLANK(N7)),"",((O7-N7)*EI7-M7)^2)</f>
        <v>1.24839116718268</v>
      </c>
      <c r="DO7" s="0" t="n">
        <f aca="false">IF(OR(ISBLANK(W7),ISBLANK(V7)),"",((W7-V7)*EI7-M7)^2)</f>
        <v>0.0172504723024696</v>
      </c>
      <c r="DP7" s="0" t="n">
        <f aca="false">IF(ISBLANK(BA7),"",(BA7-M7)^2)</f>
        <v>0.762321072099998</v>
      </c>
      <c r="DQ7" s="0" t="n">
        <f aca="false">=IF(OR(ISBLANK(X7),ISBLANK(V7)),"",ABS((X7-V7)*EI7-M7)^2)</f>
        <v>11.5432860486495</v>
      </c>
      <c r="DR7" s="0" t="n">
        <f aca="false">=IF(OR(ISBLANK(Z7),ISBLANK(Y7)),"",ABS((Z7-Y7)*EI7-M7)^2)</f>
        <v>0.0410320155400777</v>
      </c>
      <c r="DS7" s="0" t="n">
        <f aca="false">=IF(OR(ISBLANK(AB7),ISBLANK(AA7)),"",ABS((AB7-AA7)*EI7-M7)^2)</f>
        <v>0.00699893650796794</v>
      </c>
      <c r="DT7" s="0" t="n">
        <f aca="false">=IF(OR(ISBLANK(AC7),ISBLANK(AD7)),"",ABS((AD7-AC7)*EI7-M7)^2)</f>
        <v>3.13744883385178</v>
      </c>
      <c r="DU7" s="0" t="n">
        <f aca="false">=IF(OR(ISBLANK(AF7),ISBLANK(AE7)),"",ABS((AF7-AE7)*EI7-M7)^2)</f>
        <v>4.45884382752613</v>
      </c>
      <c r="DV7" s="3" t="n">
        <f aca="false">=IF(OR(ISBLANK(AH7),ISBLANK(AG7)),"",ABS((AH7-AG7)*EI7-M7)^2)</f>
        <v>8.67008123845769</v>
      </c>
      <c r="DW7" s="3" t="n">
        <f aca="false">=IF(OR(ISBLANK(AJ7),ISBLANK(AI7)),"",ABS((AJ7-AI7)*EI7-M7)^2)</f>
        <v>2.20764469289254</v>
      </c>
      <c r="DX7" s="3" t="n">
        <f aca="false">=IF(OR(ISBLANK(AL7),ISBLANK(AK7)),"",ABS((AL7-AK7)*EI7-M7)^2)</f>
        <v>0.040718760349289</v>
      </c>
      <c r="DY7" s="0" t="n">
        <f aca="false">=IF(OR(ISBLANK(AN7),ISBLANK(AM7)),"",ABS((AN7-AM7)*EI7-M7)^2)</f>
        <v>0.00669533965372942</v>
      </c>
      <c r="DZ7" s="0" t="n">
        <f aca="false">=IF(OR(ISBLANK(AO7),ISBLANK(Y7)),"",ABS((AO7-Y7)*EI7-M7)^2)</f>
        <v>0.0174724824034625</v>
      </c>
      <c r="EA7" s="0" t="n">
        <f aca="false">=IF(OR(ISBLANK(AP7),ISBLANK(AA7)),"",ABS((AP7-AA7)*EI7-M7)^2)</f>
        <v>1.15483437471742E-005</v>
      </c>
      <c r="EB7" s="0" t="n">
        <f aca="false">=IF(OR(ISBLANK(AC7),ISBLANK(AQ7)),"",ABS((AQ7-AC7)*EI7-M7)^2)</f>
        <v>1.2911677891725</v>
      </c>
      <c r="EC7" s="0" t="n">
        <f aca="false">=IF(OR(ISBLANK(AE7),ISBLANK(AR7)),"",ABS((AR7-AE7)*EI7-M7)^2)</f>
        <v>5.58598326392252</v>
      </c>
      <c r="ED7" s="3" t="n">
        <f aca="false">=IF(OR(ISBLANK(AG7),ISBLANK(AS7)),"",ABS((AS7-AG7)*EI7-M7)^2)</f>
        <v>0.023896023482685</v>
      </c>
      <c r="EE7" s="3" t="n">
        <f aca="false">=IF(OR(ISBLANK(AT7),ISBLANK(AI7)),"",ABS((AT7-AI7)*EI7-M7)^2)</f>
        <v>0.0276146377343865</v>
      </c>
      <c r="EF7" s="3" t="n">
        <f aca="false">=IF(OR(ISBLANK(AU7),ISBLANK(AK7)),"",ABS((AU7-AK7)*EI7-M7)^2)</f>
        <v>0.0159883837386674</v>
      </c>
      <c r="EG7" s="3" t="n">
        <f aca="false">=IF(OR(ISBLANK(AV7),ISBLANK(AM7)),"",ABS((AV7-AM7)*EI7-M7)^2)</f>
        <v>0.00126462737520275</v>
      </c>
      <c r="EI7" s="0" t="n">
        <v>27.211386245988</v>
      </c>
    </row>
    <row r="8" customFormat="false" ht="12.8" hidden="false" customHeight="false" outlineLevel="0" collapsed="false">
      <c r="A8" s="1"/>
      <c r="B8" s="0" t="n">
        <v>10</v>
      </c>
      <c r="C8" s="0" t="n">
        <v>2</v>
      </c>
      <c r="D8" s="0" t="n">
        <f aca="false">B8-C8</f>
        <v>8</v>
      </c>
      <c r="E8" s="0" t="s">
        <v>47</v>
      </c>
      <c r="F8" s="0" t="n">
        <v>1</v>
      </c>
      <c r="G8" s="0" t="n">
        <v>13</v>
      </c>
      <c r="H8" s="0" t="s">
        <v>58</v>
      </c>
      <c r="I8" s="0" t="n">
        <v>3</v>
      </c>
      <c r="J8" s="0" t="s">
        <v>49</v>
      </c>
      <c r="K8" s="0" t="s">
        <v>50</v>
      </c>
      <c r="L8" s="0" t="s">
        <v>51</v>
      </c>
      <c r="M8" s="0" t="n">
        <v>9.49</v>
      </c>
      <c r="N8" s="0" t="n">
        <v>-76.0413020296</v>
      </c>
      <c r="O8" s="0" t="n">
        <v>-75.7289671759614</v>
      </c>
      <c r="P8" s="0" t="s">
        <v>52</v>
      </c>
      <c r="Q8" s="0" t="n">
        <f aca="false">=IF(ISBLANK(BA8),"",BA8)</f>
        <v>10.13565</v>
      </c>
      <c r="R8" s="0" t="n">
        <v>3</v>
      </c>
      <c r="S8" s="0" t="n">
        <v>2</v>
      </c>
      <c r="T8" s="0" t="n">
        <v>1</v>
      </c>
      <c r="V8" s="0" t="n">
        <v>-76.25903834</v>
      </c>
      <c r="W8" s="0" t="n">
        <v>-75.91445522</v>
      </c>
      <c r="X8" s="0" t="n">
        <v>-75.78530129</v>
      </c>
      <c r="Y8" s="0" t="n">
        <v>-76.26389764</v>
      </c>
      <c r="Z8" s="0" t="n">
        <v>-75.9089084</v>
      </c>
      <c r="AA8" s="0" t="n">
        <v>-76.27397299</v>
      </c>
      <c r="AB8" s="0" t="n">
        <v>-75.92268583</v>
      </c>
      <c r="AC8" s="0" t="n">
        <v>-76.07431202</v>
      </c>
      <c r="AD8" s="0" t="n">
        <v>-75.66882445</v>
      </c>
      <c r="AE8" s="0" t="n">
        <v>-76.12151939</v>
      </c>
      <c r="AF8" s="0" t="n">
        <v>-75.69983493</v>
      </c>
      <c r="AG8" s="0" t="n">
        <v>-76.25989499</v>
      </c>
      <c r="AH8" s="0" t="n">
        <v>-75.80571156</v>
      </c>
      <c r="AI8" s="0" t="n">
        <v>-76.26332974</v>
      </c>
      <c r="AJ8" s="0" t="n">
        <v>-75.8610363</v>
      </c>
      <c r="AK8" s="0" t="n">
        <v>-76.26818149</v>
      </c>
      <c r="AL8" s="0" t="n">
        <v>-75.9131749</v>
      </c>
      <c r="AM8" s="0" t="n">
        <v>-76.27291614</v>
      </c>
      <c r="AN8" s="0" t="n">
        <v>-75.92160505</v>
      </c>
      <c r="AO8" s="0" t="n">
        <v>-75.91977626</v>
      </c>
      <c r="AP8" s="0" t="n">
        <v>-75.92561847</v>
      </c>
      <c r="AQ8" s="0" t="n">
        <v>-75.76663368</v>
      </c>
      <c r="AR8" s="0" t="n">
        <v>-75.86226966</v>
      </c>
      <c r="AS8" s="0" t="n">
        <v>-75.91670521</v>
      </c>
      <c r="AT8" s="0" t="n">
        <v>-75.92093996</v>
      </c>
      <c r="AU8" s="0" t="n">
        <v>-75.9244818</v>
      </c>
      <c r="AV8" s="0" t="n">
        <v>-75.92578619</v>
      </c>
      <c r="AY8" s="0" t="n">
        <f aca="false">IF(OR(ISBLANK(O8),ISBLANK(N8)),"",(O8-N8)*EI8)</f>
        <v>8.49906434044416</v>
      </c>
      <c r="AZ8" s="0" t="n">
        <f aca="false">=IF(OR(ISBLANK(W8),ISBLANK(V8)),"",(W8-V8)*EI8)</f>
        <v>9.37658437216791</v>
      </c>
      <c r="BA8" s="0" t="n">
        <v>10.13565</v>
      </c>
      <c r="BB8" s="0" t="n">
        <f aca="false">=IF(OR(ISBLANK(X8),ISBLANK(V8)),"",(X8-V8)*EI8)</f>
        <v>12.8910418465848</v>
      </c>
      <c r="BC8" s="0" t="n">
        <f aca="false">=IF(OR(ISBLANK(Z8),ISBLANK(Y8)),"",(Z8-Y8)*EI8)</f>
        <v>9.65974932280959</v>
      </c>
      <c r="BD8" s="0" t="n">
        <f aca="false">=IF(OR(ISBLANK(AB8),ISBLANK(AA8)),"",(AB8-AA8)*EI8)</f>
        <v>9.55901059401614</v>
      </c>
      <c r="BE8" s="3" t="n">
        <f aca="false">=IF(OR(ISBLANK(AC8),ISBLANK(AD8)),"",(AD8-AC8)*EI8)</f>
        <v>11.0338788852169</v>
      </c>
      <c r="BF8" s="3" t="n">
        <f aca="false">=IF(OR(ISBLANK(AF8),ISBLANK(AE8)),"",(AF8-AE8)*EI8)</f>
        <v>11.4746187149911</v>
      </c>
      <c r="BG8" s="3" t="n">
        <f aca="false">=IF(OR(ISBLANK(AH8),ISBLANK(AG8)),"",(AH8-AG8)*EI8)</f>
        <v>12.3589607402577</v>
      </c>
      <c r="BH8" s="3" t="n">
        <f aca="false">=IF(OR(ISBLANK(AJ8),ISBLANK(AI8)),"",(AJ8-AI8)*EI8)</f>
        <v>10.9469621800674</v>
      </c>
      <c r="BI8" s="3" t="n">
        <f aca="false">=IF(OR(ISBLANK(AL8),ISBLANK(AK8)),"",(AL8-AK8)*EI8)</f>
        <v>9.66022144036116</v>
      </c>
      <c r="BJ8" s="3" t="n">
        <f aca="false">=IF(OR(ISBLANK(AN8),ISBLANK(AM8)),"",(AN8-AM8)*EI8)</f>
        <v>9.55966176248933</v>
      </c>
      <c r="BK8" s="0" t="n">
        <f aca="false">=IF(OR(ISBLANK(AO8),ISBLANK(Y8)),"",(AO8-Y8)*EI8)</f>
        <v>9.36401978668214</v>
      </c>
      <c r="BL8" s="0" t="n">
        <f aca="false">=IF(OR(ISBLANK(AP8),ISBLANK(AA8)),"",(AP8-AA8)*EI8)</f>
        <v>9.47920939425578</v>
      </c>
      <c r="BM8" s="0" t="n">
        <f aca="false">=IF(OR(ISBLANK(AC8),ISBLANK(AQ8)),"",(AQ8-AC8)*EI8)</f>
        <v>8.37235414926429</v>
      </c>
      <c r="BN8" s="0" t="n">
        <f aca="false">=IF(OR(ISBLANK(AE8),ISBLANK(AR8)),"",(AR8-AE8)*EI8)</f>
        <v>7.05454453719831</v>
      </c>
      <c r="BO8" s="3" t="n">
        <f aca="false">=IF(OR(ISBLANK(AG8),ISBLANK(AS8)),"",(AS8-AG8)*EI8)</f>
        <v>9.33866965925573</v>
      </c>
      <c r="BP8" s="3" t="n">
        <f aca="false">=IF(OR(ISBLANK(AT8),ISBLANK(AI8)),"",(AT8-AI8)*EI8)</f>
        <v>9.31690055025899</v>
      </c>
      <c r="BQ8" s="3" t="n">
        <f aca="false">=IF(OR(ISBLANK(AU8),ISBLANK(AK8)),"",(AU8-AK8)*EI8)</f>
        <v>9.35254501721656</v>
      </c>
      <c r="BR8" s="0" t="n">
        <f aca="false">=IF(OR(ISBLANK(AV8),ISBLANK(AM8)),"",(AV8-AM8)*EI8)</f>
        <v>9.44588714700078</v>
      </c>
      <c r="BS8" s="0" t="n">
        <f aca="false">M8</f>
        <v>9.49</v>
      </c>
      <c r="BV8" s="0" t="n">
        <f aca="false">IF(OR(ISBLANK(O8),ISBLANK(N8)),"",(O8-N8)*EI8-M8)</f>
        <v>-0.990935659555838</v>
      </c>
      <c r="BW8" s="0" t="n">
        <f aca="false">IF(OR(ISBLANK(W8),ISBLANK(V8)),"",(W8-V8)*EI8-M8)</f>
        <v>-0.113415627832095</v>
      </c>
      <c r="BX8" s="0" t="n">
        <f aca="false">IF(ISBLANK(BA8),"",BA8-M8)</f>
        <v>0.64565</v>
      </c>
      <c r="BY8" s="0" t="n">
        <f aca="false">=IF(OR(ISBLANK(X8),ISBLANK(V8)),"",(X8-V8)*EI8-M8)</f>
        <v>3.40104184658484</v>
      </c>
      <c r="BZ8" s="0" t="n">
        <f aca="false">=IF(OR(ISBLANK(Z8),ISBLANK(Y8)),"",(Z8-Y8)*EI8-M8)</f>
        <v>0.16974932280959</v>
      </c>
      <c r="CA8" s="0" t="n">
        <f aca="false">=IF(OR(ISBLANK(AB8),ISBLANK(AA8)),"",(AB8-AA8)*EI8-M8)</f>
        <v>0.0690105940161381</v>
      </c>
      <c r="CB8" s="0" t="n">
        <f aca="false">=IF(OR(ISBLANK(AC8),ISBLANK(AD8)),"",(AD8-AC8)*EI8-M8)</f>
        <v>1.54387888521685</v>
      </c>
      <c r="CC8" s="3" t="n">
        <f aca="false">=IF(OR(ISBLANK(AF8),ISBLANK(AE8)),"",(AF8-AE8)*EI8-M8)</f>
        <v>1.98461871499111</v>
      </c>
      <c r="CD8" s="3" t="n">
        <f aca="false">=IF(OR(ISBLANK(AH8),ISBLANK(AG8)),"",(AH8-AG8)*EI8-M8)</f>
        <v>2.86896074025767</v>
      </c>
      <c r="CE8" s="3" t="n">
        <f aca="false">=IF(OR(ISBLANK(AJ8),ISBLANK(AI8)),"",(AJ8-AI8)*EI8-M8)</f>
        <v>1.45696218006742</v>
      </c>
      <c r="CF8" s="3" t="n">
        <f aca="false">=IF(OR(ISBLANK(AL8),ISBLANK(AK8)),"",(AL8-AK8)*EI8-M8)</f>
        <v>0.170221440361159</v>
      </c>
      <c r="CG8" s="0" t="n">
        <f aca="false">=IF(OR(ISBLANK(AN8),ISBLANK(AM8)),"",(AN8-AM8)*EI8-M8)</f>
        <v>0.069661762489325</v>
      </c>
      <c r="CH8" s="0" t="n">
        <f aca="false">=IF(OR(ISBLANK(AO8),ISBLANK(Y8)),"",(AO8-Y8)*EI8-M8)</f>
        <v>-0.125980213317861</v>
      </c>
      <c r="CI8" s="0" t="n">
        <f aca="false">=IF(OR(ISBLANK(AP8),ISBLANK(AA8)),"",(AP8-AA8)*EI8-M8)</f>
        <v>-0.0107906057442246</v>
      </c>
      <c r="CJ8" s="0" t="n">
        <f aca="false">=IF(OR(ISBLANK(AC8),ISBLANK(AQ8)),"",(AQ8-AC8)*EI8-M8)</f>
        <v>-1.11764585073571</v>
      </c>
      <c r="CK8" s="0" t="n">
        <f aca="false">=IF(OR(ISBLANK(AE8),ISBLANK(AR8)),"",(AR8-AE8)*EI8-M8)</f>
        <v>-2.43545546280169</v>
      </c>
      <c r="CL8" s="3" t="n">
        <f aca="false">=IF(OR(ISBLANK(AG8),ISBLANK(AS8)),"",(AS8-AG8)*EI8-M8)</f>
        <v>-0.151330340744272</v>
      </c>
      <c r="CM8" s="3" t="n">
        <f aca="false">=IF(OR(ISBLANK(AT8),ISBLANK(AI8)),"",(AT8-AI8)*EI8-M8)</f>
        <v>-0.173099449741011</v>
      </c>
      <c r="CN8" s="3" t="n">
        <f aca="false">=IF(OR(ISBLANK(AU8),ISBLANK(AK8)),"",(AU8-AK8)*EI8-M8)</f>
        <v>-0.137454982783437</v>
      </c>
      <c r="CO8" s="0" t="n">
        <f aca="false">=IF(OR(ISBLANK(AV8),ISBLANK(AM8)),"",(AV8-AM8)*EI8-M8)</f>
        <v>-0.0441128529992252</v>
      </c>
      <c r="CR8" s="0" t="n">
        <f aca="false">IF(OR(ISBLANK(O8),ISBLANK(N8)),"",ABS((O8-N8)*EI8-M8))</f>
        <v>0.990935659555838</v>
      </c>
      <c r="CS8" s="0" t="n">
        <f aca="false">IF(OR(ISBLANK(W8),ISBLANK(V8)),"",ABS((W8-V8)*EI8-M8))</f>
        <v>0.113415627832095</v>
      </c>
      <c r="CT8" s="0" t="n">
        <f aca="false">IF(ISBLANK(BA8),"",ABS(BA8-M8))</f>
        <v>0.64565</v>
      </c>
      <c r="CU8" s="0" t="n">
        <f aca="false">=IF(OR(ISBLANK(X8),ISBLANK(V8)),"",ABS((X8-V8)*EI8-M8))</f>
        <v>3.40104184658484</v>
      </c>
      <c r="CV8" s="0" t="n">
        <f aca="false">=IF(OR(ISBLANK(Z8),ISBLANK(Y8)),"",ABS((Z8-Y8)*EI8-M8))</f>
        <v>0.16974932280959</v>
      </c>
      <c r="CW8" s="0" t="n">
        <f aca="false">=IF(OR(ISBLANK(AB8),ISBLANK(AA8)),"",ABS((AB8-AA8)*EI8-M8))</f>
        <v>0.0690105940161381</v>
      </c>
      <c r="CX8" s="0" t="n">
        <f aca="false">=IF(OR(ISBLANK(AD8),ISBLANK(AC8)),"",ABS((AD8-AC8)*EI8-M8))</f>
        <v>1.54387888521685</v>
      </c>
      <c r="CY8" s="0" t="n">
        <f aca="false">=IF(OR(ISBLANK(AF8),ISBLANK(AE8)),"",ABS((AF8-AE8)*EI8-M8))</f>
        <v>1.98461871499111</v>
      </c>
      <c r="CZ8" s="3" t="n">
        <f aca="false">=IF(OR(ISBLANK(AH8),ISBLANK(AG8)),"",ABS((AH8-AG8)*EI8-M8))</f>
        <v>2.86896074025767</v>
      </c>
      <c r="DA8" s="3" t="n">
        <f aca="false">=IF(OR(ISBLANK(AJ8),ISBLANK(AI8)),"",ABS((AJ8-AI8)*EI8-M8))</f>
        <v>1.45696218006742</v>
      </c>
      <c r="DB8" s="3" t="n">
        <f aca="false">=IF(OR(ISBLANK(AL8),ISBLANK(AK8)),"",ABS((AL8-AK8)*EI8-M8))</f>
        <v>0.170221440361159</v>
      </c>
      <c r="DC8" s="0" t="n">
        <f aca="false">=IF(OR(ISBLANK(AN8),ISBLANK(AM8)),"",ABS((AN8-AM8)*EI8-M8))</f>
        <v>0.069661762489325</v>
      </c>
      <c r="DD8" s="0" t="n">
        <f aca="false">=IF(OR(ISBLANK(AO8),ISBLANK(Y8)),"",ABS((AO8-Y8)*EI8-M8))</f>
        <v>0.125980213317861</v>
      </c>
      <c r="DE8" s="0" t="n">
        <f aca="false">=IF(OR(ISBLANK(AP8),ISBLANK(AA8)),"",ABS((AP8-AA8)*EI8-M8))</f>
        <v>0.0107906057442246</v>
      </c>
      <c r="DF8" s="0" t="n">
        <f aca="false">=IF(OR(ISBLANK(AC8),ISBLANK(AQ8)),"",ABS((AQ8-AC8)*EI8-M8))</f>
        <v>1.11764585073571</v>
      </c>
      <c r="DG8" s="0" t="n">
        <f aca="false">=IF(OR(ISBLANK(AE8),ISBLANK(AR8)),"",ABS((AR8-AE8)*EI8-M8))</f>
        <v>2.43545546280169</v>
      </c>
      <c r="DH8" s="3" t="n">
        <f aca="false">=IF(OR(ISBLANK(AG8),ISBLANK(AS8)),"",ABS((AS8-AG8)*EI8-M8))</f>
        <v>0.151330340744272</v>
      </c>
      <c r="DI8" s="3" t="n">
        <f aca="false">=IF(OR(ISBLANK(AT8),ISBLANK(AI8)),"",ABS((AT8-AI8)*EI8-M8))</f>
        <v>0.173099449741011</v>
      </c>
      <c r="DJ8" s="3" t="n">
        <f aca="false">=IF(OR(ISBLANK(AU8),ISBLANK(AK8)),"",ABS((AU8-AK8)*EI8-M8))</f>
        <v>0.137454982783437</v>
      </c>
      <c r="DK8" s="0" t="n">
        <f aca="false">=IF(OR(ISBLANK(AV8),ISBLANK(AM8)),"",ABS((AV8-AM8)*EI8-M8))</f>
        <v>0.0441128529992252</v>
      </c>
      <c r="DN8" s="0" t="n">
        <f aca="false">IF(OR(ISBLANK(O8),ISBLANK(N8)),"",((O8-N8)*EI8-M8)^2)</f>
        <v>0.981953481379363</v>
      </c>
      <c r="DO8" s="0" t="n">
        <f aca="false">IF(OR(ISBLANK(W8),ISBLANK(V8)),"",((W8-V8)*EI8-M8)^2)</f>
        <v>0.0128631046365484</v>
      </c>
      <c r="DP8" s="0" t="n">
        <f aca="false">IF(ISBLANK(BA8),"",(BA8-M8)^2)</f>
        <v>0.4168639225</v>
      </c>
      <c r="DQ8" s="0" t="n">
        <f aca="false">=IF(OR(ISBLANK(X8),ISBLANK(V8)),"",ABS((X8-V8)*EI8-M8)^2)</f>
        <v>11.5670856422212</v>
      </c>
      <c r="DR8" s="0" t="n">
        <f aca="false">=IF(OR(ISBLANK(Z8),ISBLANK(Y8)),"",ABS((Z8-Y8)*EI8-M8)^2)</f>
        <v>0.0288148325943144</v>
      </c>
      <c r="DS8" s="0" t="n">
        <f aca="false">=IF(OR(ISBLANK(AB8),ISBLANK(AA8)),"",ABS((AB8-AA8)*EI8-M8)^2)</f>
        <v>0.00476246208646023</v>
      </c>
      <c r="DT8" s="0" t="n">
        <f aca="false">=IF(OR(ISBLANK(AC8),ISBLANK(AD8)),"",ABS((AD8-AC8)*EI8-M8)^2)</f>
        <v>2.38356201221844</v>
      </c>
      <c r="DU8" s="0" t="n">
        <f aca="false">=IF(OR(ISBLANK(AF8),ISBLANK(AE8)),"",ABS((AF8-AE8)*EI8-M8)^2)</f>
        <v>3.93871144389298</v>
      </c>
      <c r="DV8" s="3" t="n">
        <f aca="false">=IF(OR(ISBLANK(AH8),ISBLANK(AG8)),"",ABS((AH8-AG8)*EI8-M8)^2)</f>
        <v>8.23093572913982</v>
      </c>
      <c r="DW8" s="3" t="n">
        <f aca="false">=IF(OR(ISBLANK(AJ8),ISBLANK(AI8)),"",ABS((AJ8-AI8)*EI8-M8)^2)</f>
        <v>2.12273879414681</v>
      </c>
      <c r="DX8" s="3" t="n">
        <f aca="false">=IF(OR(ISBLANK(AL8),ISBLANK(AK8)),"",ABS((AL8-AK8)*EI8-M8)^2)</f>
        <v>0.0289753387586276</v>
      </c>
      <c r="DY8" s="0" t="n">
        <f aca="false">=IF(OR(ISBLANK(AN8),ISBLANK(AM8)),"",ABS((AN8-AM8)*EI8-M8)^2)</f>
        <v>0.00485276115311913</v>
      </c>
      <c r="DZ8" s="0" t="n">
        <f aca="false">=IF(OR(ISBLANK(AO8),ISBLANK(Y8)),"",ABS((AO8-Y8)*EI8-M8)^2)</f>
        <v>0.0158710141476139</v>
      </c>
      <c r="EA8" s="0" t="n">
        <f aca="false">=IF(OR(ISBLANK(AP8),ISBLANK(AA8)),"",ABS((AP8-AA8)*EI8-M8)^2)</f>
        <v>0.000116437172327294</v>
      </c>
      <c r="EB8" s="0" t="n">
        <f aca="false">=IF(OR(ISBLANK(AC8),ISBLANK(AQ8)),"",ABS((AQ8-AC8)*EI8-M8)^2)</f>
        <v>1.24913224766674</v>
      </c>
      <c r="EC8" s="0" t="n">
        <f aca="false">=IF(OR(ISBLANK(AE8),ISBLANK(AR8)),"",ABS((AR8-AE8)*EI8-M8)^2)</f>
        <v>5.9314433112906</v>
      </c>
      <c r="ED8" s="3" t="n">
        <f aca="false">=IF(OR(ISBLANK(AG8),ISBLANK(AS8)),"",ABS((AS8-AG8)*EI8-M8)^2)</f>
        <v>0.0229008720297774</v>
      </c>
      <c r="EE8" s="3" t="n">
        <f aca="false">=IF(OR(ISBLANK(AT8),ISBLANK(AI8)),"",ABS((AT8-AI8)*EI8-M8)^2)</f>
        <v>0.0299634195006409</v>
      </c>
      <c r="EF8" s="3" t="n">
        <f aca="false">=IF(OR(ISBLANK(AU8),ISBLANK(AK8)),"",ABS((AU8-AK8)*EI8-M8)^2)</f>
        <v>0.0188938722919949</v>
      </c>
      <c r="EG8" s="0" t="n">
        <f aca="false">=IF(OR(ISBLANK(AV8),ISBLANK(AM8)),"",ABS((AV8-AM8)*EI8-M8)^2)</f>
        <v>0.00194594379973125</v>
      </c>
      <c r="EI8" s="0" t="n">
        <v>27.211386245988</v>
      </c>
    </row>
    <row r="9" customFormat="false" ht="12.8" hidden="false" customHeight="false" outlineLevel="0" collapsed="false">
      <c r="A9" s="1" t="s">
        <v>110</v>
      </c>
      <c r="B9" s="0" t="n">
        <v>14</v>
      </c>
      <c r="C9" s="0" t="n">
        <v>4</v>
      </c>
      <c r="D9" s="0" t="n">
        <f aca="false">B9-C9</f>
        <v>10</v>
      </c>
      <c r="E9" s="0" t="s">
        <v>47</v>
      </c>
      <c r="F9" s="0" t="n">
        <v>2</v>
      </c>
      <c r="G9" s="0" t="n">
        <v>13</v>
      </c>
      <c r="H9" s="0" t="s">
        <v>65</v>
      </c>
      <c r="I9" s="0" t="n">
        <v>1</v>
      </c>
      <c r="J9" s="0" t="s">
        <v>71</v>
      </c>
      <c r="K9" s="0" t="s">
        <v>102</v>
      </c>
      <c r="L9" s="0" t="s">
        <v>51</v>
      </c>
      <c r="M9" s="0" t="n">
        <v>6.485</v>
      </c>
      <c r="N9" s="0" t="n">
        <v>-124.114994277</v>
      </c>
      <c r="O9" s="0" t="n">
        <v>-123.894039704336</v>
      </c>
      <c r="P9" s="0" t="s">
        <v>52</v>
      </c>
      <c r="Q9" s="0" t="n">
        <f aca="false">=IF(ISBLANK(BA9),"",BA9)</f>
        <v>6.569</v>
      </c>
      <c r="R9" s="0" t="n">
        <v>1</v>
      </c>
      <c r="S9" s="0" t="n">
        <v>2</v>
      </c>
      <c r="T9" s="0" t="n">
        <v>2</v>
      </c>
      <c r="V9" s="0" t="n">
        <v>-124.377320478818</v>
      </c>
      <c r="W9" s="0" t="n">
        <v>-124.1433444</v>
      </c>
      <c r="X9" s="0" t="n">
        <v>-123.94365164</v>
      </c>
      <c r="Y9" s="0" t="n">
        <v>-124.38361669</v>
      </c>
      <c r="Z9" s="0" t="n">
        <v>-124.14189343</v>
      </c>
      <c r="AA9" s="0" t="n">
        <v>-124.40267532</v>
      </c>
      <c r="AB9" s="0" t="n">
        <v>-124.1567191</v>
      </c>
      <c r="AC9" s="0" t="n">
        <v>-124.15987401</v>
      </c>
      <c r="AD9" s="0" t="n">
        <v>-123.87358787</v>
      </c>
      <c r="AE9" s="0" t="n">
        <v>-124.23196664</v>
      </c>
      <c r="AF9" s="0" t="n">
        <v>-123.91750657</v>
      </c>
      <c r="AG9" s="0" t="n">
        <v>-124.37881018</v>
      </c>
      <c r="AH9" s="0" t="n">
        <v>-123.97330695</v>
      </c>
      <c r="AI9" s="0" t="n">
        <v>-124.38400398</v>
      </c>
      <c r="AJ9" s="0" t="n">
        <v>-124.02685919</v>
      </c>
      <c r="AK9" s="0" t="n">
        <v>-124.39297679</v>
      </c>
      <c r="AL9" s="0" t="n">
        <v>-124.14632399</v>
      </c>
      <c r="AM9" s="0" t="n">
        <v>-124.40131559</v>
      </c>
      <c r="AN9" s="0" t="n">
        <v>-124.15589253</v>
      </c>
      <c r="AO9" s="0" t="n">
        <v>-124.15084552</v>
      </c>
      <c r="AP9" s="0" t="n">
        <v>-124.16471783</v>
      </c>
      <c r="AQ9" s="0" t="n">
        <v>-123.9529503</v>
      </c>
      <c r="AR9" s="0" t="n">
        <v>-124.02916211</v>
      </c>
      <c r="AS9" s="0" t="n">
        <v>-124.14690249</v>
      </c>
      <c r="AT9" s="0" t="n">
        <v>-124.15273438</v>
      </c>
      <c r="AU9" s="0" t="n">
        <v>-124.16033839</v>
      </c>
      <c r="AV9" s="0" t="n">
        <v>-124.1644704</v>
      </c>
      <c r="AY9" s="0" t="n">
        <f aca="false">IF(OR(ISBLANK(O9),ISBLANK(N9)),"",(O9-N9)*EI9)</f>
        <v>6.01248021957729</v>
      </c>
      <c r="AZ9" s="0" t="n">
        <f aca="false">=IF(OR(ISBLANK(W9),ISBLANK(V9)),"",(W9-V9)*EI9)</f>
        <v>6.36681345303841</v>
      </c>
      <c r="BA9" s="0" t="n">
        <v>6.569</v>
      </c>
      <c r="BB9" s="0" t="n">
        <f aca="false">=IF(OR(ISBLANK(X9),ISBLANK(V9)),"",(X9-V9)*EI9)</f>
        <v>11.8007302759259</v>
      </c>
      <c r="BC9" s="0" t="n">
        <f aca="false">=IF(OR(ISBLANK(Z9),ISBLANK(Y9)),"",(Z9-Y9)*EI9)</f>
        <v>6.5776249924994</v>
      </c>
      <c r="BD9" s="0" t="n">
        <f aca="false">=IF(OR(ISBLANK(AB9),ISBLANK(AA9)),"",(AB9-AA9)*EI9)</f>
        <v>6.6928097020231</v>
      </c>
      <c r="BE9" s="3" t="n">
        <f aca="false">=IF(OR(ISBLANK(AC9),ISBLANK(AD9)),"",(AD9-AC9)*EI9)</f>
        <v>7.79024273241303</v>
      </c>
      <c r="BF9" s="3" t="n">
        <f aca="false">=IF(OR(ISBLANK(AF9),ISBLANK(AE9)),"",(AF9-AE9)*EI9)</f>
        <v>8.5568944237103</v>
      </c>
      <c r="BG9" s="3" t="n">
        <f aca="false">=IF(OR(ISBLANK(AH9),ISBLANK(AG9)),"",(AH9-AG9)*EI9)</f>
        <v>11.0343050155259</v>
      </c>
      <c r="BH9" s="3" t="n">
        <f aca="false">=IF(OR(ISBLANK(AJ9),ISBLANK(AI9)),"",(AJ9-AI9)*EI9)</f>
        <v>9.71840482643245</v>
      </c>
      <c r="BI9" s="3" t="n">
        <f aca="false">=IF(OR(ISBLANK(AL9),ISBLANK(AK9)),"",(AL9-AK9)*EI9)</f>
        <v>6.71176460945461</v>
      </c>
      <c r="BJ9" s="3" t="n">
        <f aca="false">=IF(OR(ISBLANK(AN9),ISBLANK(AM9)),"",(AN9-AM9)*EI9)</f>
        <v>6.6783016793321</v>
      </c>
      <c r="BK9" s="0" t="n">
        <f aca="false">=IF(OR(ISBLANK(AO9),ISBLANK(Y9)),"",(AO9-Y9)*EI9)</f>
        <v>6.33402621380033</v>
      </c>
      <c r="BL9" s="0" t="n">
        <f aca="false">=IF(OR(ISBLANK(AP9),ISBLANK(AA9)),"",(AP9-AA9)*EI9)</f>
        <v>6.47515317051581</v>
      </c>
      <c r="BM9" s="0" t="n">
        <f aca="false">=IF(OR(ISBLANK(AC9),ISBLANK(AQ9)),"",(AQ9-AC9)*EI9)</f>
        <v>5.63068099626276</v>
      </c>
      <c r="BN9" s="0" t="n">
        <f aca="false">=IF(OR(ISBLANK(AE9),ISBLANK(AR9)),"",(AR9-AE9)*EI9)</f>
        <v>5.51859239826591</v>
      </c>
      <c r="BO9" s="3" t="n">
        <f aca="false">=IF(OR(ISBLANK(AG9),ISBLANK(AS9)),"",(AS9-AG9)*EI9)</f>
        <v>6.31052972600485</v>
      </c>
      <c r="BP9" s="3" t="n">
        <f aca="false">=IF(OR(ISBLANK(AT9),ISBLANK(AI9)),"",(AT9-AI9)*EI9)</f>
        <v>6.29316641255527</v>
      </c>
      <c r="BQ9" s="3" t="n">
        <f aca="false">=IF(OR(ISBLANK(AU9),ISBLANK(AK9)),"",(AU9-AK9)*EI9)</f>
        <v>6.33041335804863</v>
      </c>
      <c r="BR9" s="3" t="n">
        <f aca="false">=IF(OR(ISBLANK(AV9),ISBLANK(AM9)),"",(AV9-AM9)*EI9)</f>
        <v>6.44488594559433</v>
      </c>
      <c r="BS9" s="0" t="n">
        <f aca="false">M9</f>
        <v>6.485</v>
      </c>
      <c r="BV9" s="0" t="n">
        <f aca="false">IF(OR(ISBLANK(O9),ISBLANK(N9)),"",(O9-N9)*EI9-M9)</f>
        <v>-0.472519780422709</v>
      </c>
      <c r="BW9" s="0" t="n">
        <f aca="false">IF(OR(ISBLANK(W9),ISBLANK(V9)),"",(W9-V9)*EI9-M9)</f>
        <v>-0.11818654696159</v>
      </c>
      <c r="BX9" s="0" t="n">
        <f aca="false">IF(ISBLANK(BA9),"",BA9-M9)</f>
        <v>0.0839999999999996</v>
      </c>
      <c r="BY9" s="0" t="n">
        <f aca="false">=IF(OR(ISBLANK(X9),ISBLANK(V9)),"",(X9-V9)*EI9-M9)</f>
        <v>5.31573027592593</v>
      </c>
      <c r="BZ9" s="0" t="n">
        <f aca="false">=IF(OR(ISBLANK(Z9),ISBLANK(Y9)),"",(Z9-Y9)*EI9-M9)</f>
        <v>0.0926249924993954</v>
      </c>
      <c r="CA9" s="0" t="n">
        <f aca="false">=IF(OR(ISBLANK(AB9),ISBLANK(AA9)),"",(AB9-AA9)*EI9-M9)</f>
        <v>0.207809702023103</v>
      </c>
      <c r="CB9" s="0" t="n">
        <f aca="false">=IF(OR(ISBLANK(AC9),ISBLANK(AD9)),"",(AD9-AC9)*EI9-M9)</f>
        <v>1.30524273241303</v>
      </c>
      <c r="CC9" s="3" t="n">
        <f aca="false">=IF(OR(ISBLANK(AF9),ISBLANK(AE9)),"",(AF9-AE9)*EI9-M9)</f>
        <v>2.0718944237103</v>
      </c>
      <c r="CD9" s="3" t="n">
        <f aca="false">=IF(OR(ISBLANK(AH9),ISBLANK(AG9)),"",(AH9-AG9)*EI9-M9)</f>
        <v>4.54930501552592</v>
      </c>
      <c r="CE9" s="3" t="n">
        <f aca="false">=IF(OR(ISBLANK(AJ9),ISBLANK(AI9)),"",(AJ9-AI9)*EI9-M9)</f>
        <v>3.23340482643245</v>
      </c>
      <c r="CF9" s="3" t="n">
        <f aca="false">=IF(OR(ISBLANK(AL9),ISBLANK(AK9)),"",(AL9-AK9)*EI9-M9)</f>
        <v>0.226764609454613</v>
      </c>
      <c r="CG9" s="0" t="n">
        <f aca="false">=IF(OR(ISBLANK(AN9),ISBLANK(AM9)),"",(AN9-AM9)*EI9-M9)</f>
        <v>0.193301679332101</v>
      </c>
      <c r="CH9" s="0" t="n">
        <f aca="false">=IF(OR(ISBLANK(AO9),ISBLANK(Y9)),"",(AO9-Y9)*EI9-M9)</f>
        <v>-0.150973786199674</v>
      </c>
      <c r="CI9" s="0" t="n">
        <f aca="false">=IF(OR(ISBLANK(AP9),ISBLANK(AA9)),"",(AP9-AA9)*EI9-M9)</f>
        <v>-0.00984682948418847</v>
      </c>
      <c r="CJ9" s="0" t="n">
        <f aca="false">=IF(OR(ISBLANK(AC9),ISBLANK(AQ9)),"",(AQ9-AC9)*EI9-M9)</f>
        <v>-0.854319003737243</v>
      </c>
      <c r="CK9" s="0" t="n">
        <f aca="false">=IF(OR(ISBLANK(AE9),ISBLANK(AR9)),"",(AR9-AE9)*EI9-M9)</f>
        <v>-0.966407601734089</v>
      </c>
      <c r="CL9" s="3" t="n">
        <f aca="false">=IF(OR(ISBLANK(AG9),ISBLANK(AS9)),"",(AS9-AG9)*EI9-M9)</f>
        <v>-0.174470273995155</v>
      </c>
      <c r="CM9" s="3" t="n">
        <f aca="false">=IF(OR(ISBLANK(AT9),ISBLANK(AI9)),"",(AT9-AI9)*EI9-M9)</f>
        <v>-0.191833587444731</v>
      </c>
      <c r="CN9" s="3" t="n">
        <f aca="false">=IF(OR(ISBLANK(AU9),ISBLANK(AK9)),"",(AU9-AK9)*EI9-M9)</f>
        <v>-0.154586641951372</v>
      </c>
      <c r="CO9" s="3" t="n">
        <f aca="false">=IF(OR(ISBLANK(AV9),ISBLANK(AM9)),"",(AV9-AM9)*EI9-M9)</f>
        <v>-0.0401140544056728</v>
      </c>
      <c r="CR9" s="0" t="n">
        <f aca="false">IF(OR(ISBLANK(O9),ISBLANK(N9)),"",ABS((O9-N9)*EI9-M9))</f>
        <v>0.472519780422709</v>
      </c>
      <c r="CS9" s="0" t="n">
        <f aca="false">IF(OR(ISBLANK(W9),ISBLANK(V9)),"",ABS((W9-V9)*EI9-M9))</f>
        <v>0.11818654696159</v>
      </c>
      <c r="CT9" s="0" t="n">
        <f aca="false">IF(ISBLANK(BA9),"",ABS(BA9-M9))</f>
        <v>0.0839999999999996</v>
      </c>
      <c r="CU9" s="0" t="n">
        <f aca="false">=IF(OR(ISBLANK(X9),ISBLANK(V9)),"",ABS((X9-V9)*EI9-M9))</f>
        <v>5.31573027592593</v>
      </c>
      <c r="CV9" s="0" t="n">
        <f aca="false">=IF(OR(ISBLANK(Z9),ISBLANK(Y9)),"",ABS((Z9-Y9)*EI9-M9))</f>
        <v>0.0926249924993954</v>
      </c>
      <c r="CW9" s="0" t="n">
        <f aca="false">=IF(OR(ISBLANK(AB9),ISBLANK(AA9)),"",ABS((AB9-AA9)*EI9-M9))</f>
        <v>0.207809702023103</v>
      </c>
      <c r="CX9" s="0" t="n">
        <f aca="false">=IF(OR(ISBLANK(AD9),ISBLANK(AC9)),"",ABS((AD9-AC9)*EI9-M9))</f>
        <v>1.30524273241303</v>
      </c>
      <c r="CY9" s="0" t="n">
        <f aca="false">=IF(OR(ISBLANK(AF9),ISBLANK(AE9)),"",ABS((AF9-AE9)*EI9-M9))</f>
        <v>2.0718944237103</v>
      </c>
      <c r="CZ9" s="3" t="n">
        <f aca="false">=IF(OR(ISBLANK(AH9),ISBLANK(AG9)),"",ABS((AH9-AG9)*EI9-M9))</f>
        <v>4.54930501552592</v>
      </c>
      <c r="DA9" s="3" t="n">
        <f aca="false">=IF(OR(ISBLANK(AJ9),ISBLANK(AI9)),"",ABS((AJ9-AI9)*EI9-M9))</f>
        <v>3.23340482643245</v>
      </c>
      <c r="DB9" s="3" t="n">
        <f aca="false">=IF(OR(ISBLANK(AL9),ISBLANK(AK9)),"",ABS((AL9-AK9)*EI9-M9))</f>
        <v>0.226764609454613</v>
      </c>
      <c r="DC9" s="0" t="n">
        <f aca="false">=IF(OR(ISBLANK(AN9),ISBLANK(AM9)),"",ABS((AN9-AM9)*EI9-M9))</f>
        <v>0.193301679332101</v>
      </c>
      <c r="DD9" s="0" t="n">
        <f aca="false">=IF(OR(ISBLANK(AO9),ISBLANK(Y9)),"",ABS((AO9-Y9)*EI9-M9))</f>
        <v>0.150973786199674</v>
      </c>
      <c r="DE9" s="0" t="n">
        <f aca="false">=IF(OR(ISBLANK(AP9),ISBLANK(AA9)),"",ABS((AP9-AA9)*EI9-M9))</f>
        <v>0.00984682948418847</v>
      </c>
      <c r="DF9" s="0" t="n">
        <f aca="false">=IF(OR(ISBLANK(AC9),ISBLANK(AQ9)),"",ABS((AQ9-AC9)*EI9-M9))</f>
        <v>0.854319003737243</v>
      </c>
      <c r="DG9" s="0" t="n">
        <f aca="false">=IF(OR(ISBLANK(AE9),ISBLANK(AR9)),"",ABS((AR9-AE9)*EI9-M9))</f>
        <v>0.966407601734089</v>
      </c>
      <c r="DH9" s="3" t="n">
        <f aca="false">=IF(OR(ISBLANK(AG9),ISBLANK(AS9)),"",ABS((AS9-AG9)*EI9-M9))</f>
        <v>0.174470273995155</v>
      </c>
      <c r="DI9" s="3" t="n">
        <f aca="false">=IF(OR(ISBLANK(AT9),ISBLANK(AI9)),"",ABS((AT9-AI9)*EI9-M9))</f>
        <v>0.191833587444731</v>
      </c>
      <c r="DJ9" s="3" t="n">
        <f aca="false">=IF(OR(ISBLANK(AU9),ISBLANK(AK9)),"",ABS((AU9-AK9)*EI9-M9))</f>
        <v>0.154586641951372</v>
      </c>
      <c r="DK9" s="3" t="n">
        <f aca="false">=IF(OR(ISBLANK(AV9),ISBLANK(AM9)),"",ABS((AV9-AM9)*EI9-M9))</f>
        <v>0.0401140544056728</v>
      </c>
      <c r="DN9" s="0" t="n">
        <f aca="false">IF(OR(ISBLANK(O9),ISBLANK(N9)),"",((O9-N9)*EI9-M9)^2)</f>
        <v>0.223274942890725</v>
      </c>
      <c r="DO9" s="0" t="n">
        <f aca="false">IF(OR(ISBLANK(W9),ISBLANK(V9)),"",((W9-V9)*EI9-M9)^2)</f>
        <v>0.0139680598827042</v>
      </c>
      <c r="DP9" s="0" t="n">
        <f aca="false">IF(ISBLANK(BA9),"",(BA9-M9)^2)</f>
        <v>0.00705599999999994</v>
      </c>
      <c r="DQ9" s="0" t="n">
        <f aca="false">=IF(OR(ISBLANK(X9),ISBLANK(V9)),"",ABS((X9-V9)*EI9-M9)^2)</f>
        <v>28.2569883663955</v>
      </c>
      <c r="DR9" s="0" t="n">
        <f aca="false">=IF(OR(ISBLANK(Z9),ISBLANK(Y9)),"",ABS((Z9-Y9)*EI9-M9)^2)</f>
        <v>0.00857938923551305</v>
      </c>
      <c r="DS9" s="0" t="n">
        <f aca="false">=IF(OR(ISBLANK(AB9),ISBLANK(AA9)),"",ABS((AB9-AA9)*EI9-M9)^2)</f>
        <v>0.0431848722549308</v>
      </c>
      <c r="DT9" s="0" t="n">
        <f aca="false">=IF(OR(ISBLANK(AC9),ISBLANK(AD9)),"",ABS((AD9-AC9)*EI9-M9)^2)</f>
        <v>1.70365859051704</v>
      </c>
      <c r="DU9" s="0" t="n">
        <f aca="false">=IF(OR(ISBLANK(AF9),ISBLANK(AE9)),"",ABS((AF9-AE9)*EI9-M9)^2)</f>
        <v>4.29274650300184</v>
      </c>
      <c r="DV9" s="3" t="n">
        <f aca="false">=IF(OR(ISBLANK(AH9),ISBLANK(AG9)),"",ABS((AH9-AG9)*EI9-M9)^2)</f>
        <v>20.6961761242893</v>
      </c>
      <c r="DW9" s="3" t="n">
        <f aca="false">=IF(OR(ISBLANK(AJ9),ISBLANK(AI9)),"",ABS((AJ9-AI9)*EI9-M9)^2)</f>
        <v>10.4549067715967</v>
      </c>
      <c r="DX9" s="3" t="n">
        <f aca="false">=IF(OR(ISBLANK(AL9),ISBLANK(AK9)),"",ABS((AL9-AK9)*EI9-M9)^2)</f>
        <v>0.0514221881011032</v>
      </c>
      <c r="DY9" s="0" t="n">
        <f aca="false">=IF(OR(ISBLANK(AN9),ISBLANK(AM9)),"",ABS((AN9-AM9)*EI9-M9)^2)</f>
        <v>0.0373655392326103</v>
      </c>
      <c r="DZ9" s="0" t="n">
        <f aca="false">=IF(OR(ISBLANK(AO9),ISBLANK(Y9)),"",ABS((AO9-Y9)*EI9-M9)^2)</f>
        <v>0.0227930841194648</v>
      </c>
      <c r="EA9" s="0" t="n">
        <f aca="false">=IF(OR(ISBLANK(AP9),ISBLANK(AA9)),"",ABS((AP9-AA9)*EI9-M9)^2)</f>
        <v>9.69600508906833E-005</v>
      </c>
      <c r="EB9" s="0" t="n">
        <f aca="false">=IF(OR(ISBLANK(AC9),ISBLANK(AQ9)),"",ABS((AQ9-AC9)*EI9-M9)^2)</f>
        <v>0.729860960146595</v>
      </c>
      <c r="EC9" s="0" t="n">
        <f aca="false">=IF(OR(ISBLANK(AE9),ISBLANK(AR9)),"",ABS((AR9-AE9)*EI9-M9)^2)</f>
        <v>0.933943652689433</v>
      </c>
      <c r="ED9" s="3" t="n">
        <f aca="false">=IF(OR(ISBLANK(AG9),ISBLANK(AS9)),"",ABS((AS9-AG9)*EI9-M9)^2)</f>
        <v>0.0304398765079444</v>
      </c>
      <c r="EE9" s="3" t="n">
        <f aca="false">=IF(OR(ISBLANK(AT9),ISBLANK(AI9)),"",ABS((AT9-AI9)*EI9-M9)^2)</f>
        <v>0.0368001252719153</v>
      </c>
      <c r="EF9" s="3" t="n">
        <f aca="false">=IF(OR(ISBLANK(AU9),ISBLANK(AK9)),"",ABS((AU9-AK9)*EI9-M9)^2)</f>
        <v>0.0238970298698017</v>
      </c>
      <c r="EG9" s="3" t="n">
        <f aca="false">=IF(OR(ISBLANK(AV9),ISBLANK(AM9)),"",ABS((AV9-AM9)*EI9-M9)^2)</f>
        <v>0.00160913736086128</v>
      </c>
      <c r="EI9" s="0" t="n">
        <v>27.211386245988</v>
      </c>
    </row>
    <row r="10" customFormat="false" ht="12.8" hidden="false" customHeight="false" outlineLevel="0" collapsed="false">
      <c r="A10" s="1" t="s">
        <v>104</v>
      </c>
      <c r="B10" s="0" t="n">
        <v>16</v>
      </c>
      <c r="C10" s="0" t="n">
        <v>4</v>
      </c>
      <c r="D10" s="0" t="n">
        <f aca="false">B10-C10</f>
        <v>12</v>
      </c>
      <c r="E10" s="0" t="s">
        <v>47</v>
      </c>
      <c r="F10" s="0" t="n">
        <v>2</v>
      </c>
      <c r="G10" s="0" t="n">
        <v>13</v>
      </c>
      <c r="H10" s="0" t="s">
        <v>79</v>
      </c>
      <c r="I10" s="0" t="n">
        <v>1</v>
      </c>
      <c r="J10" s="0" t="s">
        <v>71</v>
      </c>
      <c r="K10" s="0" t="s">
        <v>102</v>
      </c>
      <c r="L10" s="0" t="s">
        <v>69</v>
      </c>
      <c r="M10" s="0" t="n">
        <v>2.533</v>
      </c>
      <c r="N10" s="0" t="n">
        <v>-137.775687957</v>
      </c>
      <c r="O10" s="0" t="n">
        <v>-137.688219501859</v>
      </c>
      <c r="P10" s="0" t="s">
        <v>52</v>
      </c>
      <c r="Q10" s="0" t="n">
        <f aca="false">=IF(ISBLANK(BA10),"",BA10)</f>
        <v>2.58226</v>
      </c>
      <c r="R10" s="0" t="n">
        <v>1</v>
      </c>
      <c r="S10" s="0" t="n">
        <v>2</v>
      </c>
      <c r="T10" s="0" t="n">
        <v>1</v>
      </c>
      <c r="V10" s="0" t="n">
        <v>-138.090304055983</v>
      </c>
      <c r="W10" s="0" t="n">
        <v>-137.99955784</v>
      </c>
      <c r="X10" s="0" t="n">
        <v>-137.77705016</v>
      </c>
      <c r="Y10" s="0" t="n">
        <v>-138.098682</v>
      </c>
      <c r="Z10" s="0" t="n">
        <v>-138.0029161</v>
      </c>
      <c r="AA10" s="0" t="n">
        <v>-138.12399983</v>
      </c>
      <c r="AB10" s="0" t="n">
        <v>-138.02040766</v>
      </c>
      <c r="AC10" s="0" t="n">
        <v>-137.80873607</v>
      </c>
      <c r="AD10" s="0" t="n">
        <v>-137.68079184</v>
      </c>
      <c r="AE10" s="0" t="n">
        <v>-137.8855634</v>
      </c>
      <c r="AF10" s="0" t="n">
        <v>-137.70754876</v>
      </c>
      <c r="AG10" s="0" t="n">
        <v>-138.09131347</v>
      </c>
      <c r="AH10" s="0" t="n">
        <v>-137.803445</v>
      </c>
      <c r="AI10" s="0" t="n">
        <v>-138.09665941</v>
      </c>
      <c r="AJ10" s="0" t="n">
        <v>-137.87452459</v>
      </c>
      <c r="AK10" s="0" t="n">
        <v>-138.1070056</v>
      </c>
      <c r="AL10" s="0" t="n">
        <v>-138.00669516</v>
      </c>
      <c r="AM10" s="0" t="n">
        <v>-138.11866841</v>
      </c>
      <c r="AN10" s="0" t="n">
        <v>-138.01653694</v>
      </c>
      <c r="AO10" s="0" t="n">
        <v>-138.01284711</v>
      </c>
      <c r="AP10" s="0" t="n">
        <v>-138.03139992</v>
      </c>
      <c r="AQ10" s="0" t="n">
        <v>-137.7613206</v>
      </c>
      <c r="AR10" s="0" t="n">
        <v>-137.87534906</v>
      </c>
      <c r="AS10" s="0" t="n">
        <v>-138.00397563</v>
      </c>
      <c r="AT10" s="0" t="n">
        <v>-138.014164</v>
      </c>
      <c r="AU10" s="0" t="n">
        <v>-138.02407061</v>
      </c>
      <c r="AV10" s="0" t="n">
        <v>-138.03053332</v>
      </c>
      <c r="AY10" s="0" t="n">
        <f aca="false">IF(OR(ISBLANK(O10),ISBLANK(N10)),"",(O10-N10)*EI10)</f>
        <v>2.38013791718143</v>
      </c>
      <c r="AZ10" s="0" t="n">
        <f aca="false">=IF(OR(ISBLANK(W10),ISBLANK(V10)),"",(W10-V10)*EI10)</f>
        <v>2.46933033347574</v>
      </c>
      <c r="BA10" s="0" t="n">
        <v>2.58226</v>
      </c>
      <c r="BB10" s="0" t="n">
        <f aca="false">=IF(OR(ISBLANK(X10),ISBLANK(V10)),"",(X10-V10)*EI10)</f>
        <v>8.52407275665462</v>
      </c>
      <c r="BC10" s="0" t="n">
        <f aca="false">=IF(OR(ISBLANK(Z10),ISBLANK(Y10)),"",(Z10-Y10)*EI10)</f>
        <v>2.60592289409476</v>
      </c>
      <c r="BD10" s="0" t="n">
        <f aca="false">=IF(OR(ISBLANK(AB10),ISBLANK(AA10)),"",(AB10-AA10)*EI10)</f>
        <v>2.81888654993041</v>
      </c>
      <c r="BE10" s="3" t="n">
        <f aca="false">=IF(OR(ISBLANK(AC10),ISBLANK(AD10)),"",(AD10-AC10)*EI10)</f>
        <v>3.48153986047545</v>
      </c>
      <c r="BF10" s="3" t="n">
        <f aca="false">=IF(OR(ISBLANK(AF10),ISBLANK(AE10)),"",(AF10-AE10)*EI10)</f>
        <v>4.84402512648014</v>
      </c>
      <c r="BG10" s="3" t="n">
        <f aca="false">=IF(OR(ISBLANK(AH10),ISBLANK(AG10)),"",(AH10-AG10)*EI10)</f>
        <v>7.83330012521101</v>
      </c>
      <c r="BH10" s="3" t="n">
        <f aca="false">=IF(OR(ISBLANK(AJ10),ISBLANK(AI10)),"",(AJ10-AI10)*EI10)</f>
        <v>6.04459638570324</v>
      </c>
      <c r="BI10" s="3" t="n">
        <f aca="false">=IF(OR(ISBLANK(AL10),ISBLANK(AK10)),"",(AL10-AK10)*EI10)</f>
        <v>2.72958612734542</v>
      </c>
      <c r="BJ10" s="3" t="n">
        <f aca="false">=IF(OR(ISBLANK(AN10),ISBLANK(AM10)),"",(AN10-AM10)*EI10)</f>
        <v>2.77913887804024</v>
      </c>
      <c r="BK10" s="0" t="n">
        <f aca="false">=IF(OR(ISBLANK(AO10),ISBLANK(Y10)),"",(AO10-Y10)*EI10)</f>
        <v>2.33568634517192</v>
      </c>
      <c r="BL10" s="0" t="n">
        <f aca="false">=IF(OR(ISBLANK(AP10),ISBLANK(AA10)),"",(AP10-AA10)*EI10)</f>
        <v>2.51977191735345</v>
      </c>
      <c r="BM10" s="0" t="n">
        <f aca="false">=IF(OR(ISBLANK(AC10),ISBLANK(AQ10)),"",(AQ10-AC10)*EI10)</f>
        <v>1.29024066820517</v>
      </c>
      <c r="BN10" s="0" t="n">
        <f aca="false">=IF(OR(ISBLANK(AE10),ISBLANK(AR10)),"",(AR10-AE10)*EI10)</f>
        <v>0.277946350987969</v>
      </c>
      <c r="BO10" s="3" t="n">
        <f aca="false">=IF(OR(ISBLANK(AG10),ISBLANK(AS10)),"",(AS10-AG10)*EI10)</f>
        <v>2.37658369812962</v>
      </c>
      <c r="BP10" s="3" t="n">
        <f aca="false">=IF(OR(ISBLANK(AT10),ISBLANK(AI10)),"",(AT10-AI10)*EI10)</f>
        <v>2.24481446503133</v>
      </c>
      <c r="BQ10" s="3" t="n">
        <f aca="false">=IF(OR(ISBLANK(AU10),ISBLANK(AK10)),"",(AU10-AK10)*EI10)</f>
        <v>2.25677604619749</v>
      </c>
      <c r="BR10" s="3" t="n">
        <f aca="false">=IF(OR(ISBLANK(AV10),ISBLANK(AM10)),"",(AV10-AM10)*EI10)</f>
        <v>2.39827797581515</v>
      </c>
      <c r="BS10" s="0" t="n">
        <f aca="false">M10</f>
        <v>2.533</v>
      </c>
      <c r="BV10" s="0" t="n">
        <f aca="false">IF(OR(ISBLANK(O10),ISBLANK(N10)),"",(O10-N10)*EI10-M10)</f>
        <v>-0.152862082818571</v>
      </c>
      <c r="BW10" s="0" t="n">
        <f aca="false">IF(OR(ISBLANK(W10),ISBLANK(V10)),"",(W10-V10)*EI10-M10)</f>
        <v>-0.063669666524262</v>
      </c>
      <c r="BX10" s="0" t="n">
        <f aca="false">IF(ISBLANK(BA10),"",BA10-M10)</f>
        <v>0.0492599999999999</v>
      </c>
      <c r="BY10" s="0" t="n">
        <f aca="false">=IF(OR(ISBLANK(X10),ISBLANK(V10)),"",(X10-V10)*EI10-M10)</f>
        <v>5.99107275665462</v>
      </c>
      <c r="BZ10" s="0" t="n">
        <f aca="false">=IF(OR(ISBLANK(Z10),ISBLANK(Y10)),"",(Z10-Y10)*EI10-M10)</f>
        <v>0.0729228940947579</v>
      </c>
      <c r="CA10" s="0" t="n">
        <f aca="false">=IF(OR(ISBLANK(AB10),ISBLANK(AA10)),"",(AB10-AA10)*EI10-M10)</f>
        <v>0.285886549930407</v>
      </c>
      <c r="CB10" s="0" t="n">
        <f aca="false">=IF(OR(ISBLANK(AC10),ISBLANK(AD10)),"",(AD10-AC10)*EI10-M10)</f>
        <v>0.948539860475446</v>
      </c>
      <c r="CC10" s="3" t="n">
        <f aca="false">=IF(OR(ISBLANK(AF10),ISBLANK(AE10)),"",(AF10-AE10)*EI10-M10)</f>
        <v>2.31102512648014</v>
      </c>
      <c r="CD10" s="3" t="n">
        <f aca="false">=IF(OR(ISBLANK(AH10),ISBLANK(AG10)),"",(AH10-AG10)*EI10-M10)</f>
        <v>5.30030012521101</v>
      </c>
      <c r="CE10" s="3" t="n">
        <f aca="false">=IF(OR(ISBLANK(AJ10),ISBLANK(AI10)),"",(AJ10-AI10)*EI10-M10)</f>
        <v>3.51159638570324</v>
      </c>
      <c r="CF10" s="3" t="n">
        <f aca="false">=IF(OR(ISBLANK(AL10),ISBLANK(AK10)),"",(AL10-AK10)*EI10-M10)</f>
        <v>0.196586127345424</v>
      </c>
      <c r="CG10" s="3" t="n">
        <f aca="false">=IF(OR(ISBLANK(AN10),ISBLANK(AM10)),"",(AN10-AM10)*EI10-M10)</f>
        <v>0.24613887804024</v>
      </c>
      <c r="CH10" s="0" t="n">
        <f aca="false">=IF(OR(ISBLANK(AO10),ISBLANK(Y10)),"",(AO10-Y10)*EI10-M10)</f>
        <v>-0.19731365482808</v>
      </c>
      <c r="CI10" s="0" t="n">
        <f aca="false">=IF(OR(ISBLANK(AP10),ISBLANK(AA10)),"",(AP10-AA10)*EI10-M10)</f>
        <v>-0.0132280826465481</v>
      </c>
      <c r="CJ10" s="0" t="n">
        <f aca="false">=IF(OR(ISBLANK(AC10),ISBLANK(AQ10)),"",(AQ10-AC10)*EI10-M10)</f>
        <v>-1.24275933179483</v>
      </c>
      <c r="CK10" s="0" t="n">
        <f aca="false">=IF(OR(ISBLANK(AE10),ISBLANK(AR10)),"",(AR10-AE10)*EI10-M10)</f>
        <v>-2.25505364901203</v>
      </c>
      <c r="CL10" s="3" t="n">
        <f aca="false">=IF(OR(ISBLANK(AG10),ISBLANK(AS10)),"",(AS10-AG10)*EI10-M10)</f>
        <v>-0.156416301870376</v>
      </c>
      <c r="CM10" s="3" t="n">
        <f aca="false">=IF(OR(ISBLANK(AT10),ISBLANK(AI10)),"",(AT10-AI10)*EI10-M10)</f>
        <v>-0.288185534968667</v>
      </c>
      <c r="CN10" s="3" t="n">
        <f aca="false">=IF(OR(ISBLANK(AU10),ISBLANK(AK10)),"",(AU10-AK10)*EI10-M10)</f>
        <v>-0.276223953802508</v>
      </c>
      <c r="CO10" s="3" t="n">
        <f aca="false">=IF(OR(ISBLANK(AV10),ISBLANK(AM10)),"",(AV10-AM10)*EI10-M10)</f>
        <v>-0.134722024184851</v>
      </c>
      <c r="CR10" s="0" t="n">
        <f aca="false">IF(OR(ISBLANK(O10),ISBLANK(N10)),"",ABS((O10-N10)*EI10-M10))</f>
        <v>0.152862082818571</v>
      </c>
      <c r="CS10" s="0" t="n">
        <f aca="false">IF(OR(ISBLANK(W10),ISBLANK(V10)),"",ABS((W10-V10)*EI10-M10))</f>
        <v>0.063669666524262</v>
      </c>
      <c r="CT10" s="0" t="n">
        <f aca="false">IF(ISBLANK(BA10),"",ABS(BA10-M10))</f>
        <v>0.0492599999999999</v>
      </c>
      <c r="CU10" s="0" t="n">
        <f aca="false">=IF(OR(ISBLANK(X10),ISBLANK(V10)),"",ABS((X10-V10)*EI10-M10))</f>
        <v>5.99107275665462</v>
      </c>
      <c r="CV10" s="0" t="n">
        <f aca="false">=IF(OR(ISBLANK(Z10),ISBLANK(Y10)),"",ABS((Z10-Y10)*EI10-M10))</f>
        <v>0.0729228940947579</v>
      </c>
      <c r="CW10" s="0" t="n">
        <f aca="false">=IF(OR(ISBLANK(AB10),ISBLANK(AA10)),"",ABS((AB10-AA10)*EI10-M10))</f>
        <v>0.285886549930407</v>
      </c>
      <c r="CX10" s="0" t="n">
        <f aca="false">=IF(OR(ISBLANK(AD10),ISBLANK(AC10)),"",ABS((AD10-AC10)*EI10-M10))</f>
        <v>0.948539860475446</v>
      </c>
      <c r="CY10" s="0" t="n">
        <f aca="false">=IF(OR(ISBLANK(AF10),ISBLANK(AE10)),"",ABS((AF10-AE10)*EI10-M10))</f>
        <v>2.31102512648014</v>
      </c>
      <c r="CZ10" s="3" t="n">
        <f aca="false">=IF(OR(ISBLANK(AH10),ISBLANK(AG10)),"",ABS((AH10-AG10)*EI10-M10))</f>
        <v>5.30030012521101</v>
      </c>
      <c r="DA10" s="3" t="n">
        <f aca="false">=IF(OR(ISBLANK(AJ10),ISBLANK(AI10)),"",ABS((AJ10-AI10)*EI10-M10))</f>
        <v>3.51159638570324</v>
      </c>
      <c r="DB10" s="3" t="n">
        <f aca="false">=IF(OR(ISBLANK(AL10),ISBLANK(AK10)),"",ABS((AL10-AK10)*EI10-M10))</f>
        <v>0.196586127345424</v>
      </c>
      <c r="DC10" s="3" t="n">
        <f aca="false">=IF(OR(ISBLANK(AN10),ISBLANK(AM10)),"",ABS((AN10-AM10)*EI10-M10))</f>
        <v>0.24613887804024</v>
      </c>
      <c r="DD10" s="0" t="n">
        <f aca="false">=IF(OR(ISBLANK(AO10),ISBLANK(Y10)),"",ABS((AO10-Y10)*EI10-M10))</f>
        <v>0.19731365482808</v>
      </c>
      <c r="DE10" s="0" t="n">
        <f aca="false">=IF(OR(ISBLANK(AP10),ISBLANK(AA10)),"",ABS((AP10-AA10)*EI10-M10))</f>
        <v>0.0132280826465481</v>
      </c>
      <c r="DF10" s="0" t="n">
        <f aca="false">=IF(OR(ISBLANK(AC10),ISBLANK(AQ10)),"",ABS((AQ10-AC10)*EI10-M10))</f>
        <v>1.24275933179483</v>
      </c>
      <c r="DG10" s="0" t="n">
        <f aca="false">=IF(OR(ISBLANK(AE10),ISBLANK(AR10)),"",ABS((AR10-AE10)*EI10-M10))</f>
        <v>2.25505364901203</v>
      </c>
      <c r="DH10" s="3" t="n">
        <f aca="false">=IF(OR(ISBLANK(AG10),ISBLANK(AS10)),"",ABS((AS10-AG10)*EI10-M10))</f>
        <v>0.156416301870376</v>
      </c>
      <c r="DI10" s="3" t="n">
        <f aca="false">=IF(OR(ISBLANK(AT10),ISBLANK(AI10)),"",ABS((AT10-AI10)*EI10-M10))</f>
        <v>0.288185534968667</v>
      </c>
      <c r="DJ10" s="3" t="n">
        <f aca="false">=IF(OR(ISBLANK(AU10),ISBLANK(AK10)),"",ABS((AU10-AK10)*EI10-M10))</f>
        <v>0.276223953802508</v>
      </c>
      <c r="DK10" s="3" t="n">
        <f aca="false">=IF(OR(ISBLANK(AV10),ISBLANK(AM10)),"",ABS((AV10-AM10)*EI10-M10))</f>
        <v>0.134722024184851</v>
      </c>
      <c r="DN10" s="0" t="n">
        <f aca="false">IF(OR(ISBLANK(O10),ISBLANK(N10)),"",((O10-N10)*EI10-M10)^2)</f>
        <v>0.0233668163636316</v>
      </c>
      <c r="DO10" s="0" t="n">
        <f aca="false">IF(OR(ISBLANK(W10),ISBLANK(V10)),"",((W10-V10)*EI10-M10)^2)</f>
        <v>0.00405382643531073</v>
      </c>
      <c r="DP10" s="0" t="n">
        <f aca="false">IF(ISBLANK(BA10),"",(BA10-M10)^2)</f>
        <v>0.00242654759999999</v>
      </c>
      <c r="DQ10" s="0" t="n">
        <f aca="false">=IF(OR(ISBLANK(X10),ISBLANK(V10)),"",ABS((X10-V10)*EI10-M10)^2)</f>
        <v>35.8929527755292</v>
      </c>
      <c r="DR10" s="0" t="n">
        <f aca="false">=IF(OR(ISBLANK(Z10),ISBLANK(Y10)),"",ABS((Z10-Y10)*EI10-M10)^2)</f>
        <v>0.00531774848315528</v>
      </c>
      <c r="DS10" s="0" t="n">
        <f aca="false">=IF(OR(ISBLANK(AB10),ISBLANK(AA10)),"",ABS((AB10-AA10)*EI10-M10)^2)</f>
        <v>0.0817311194311109</v>
      </c>
      <c r="DT10" s="0" t="n">
        <f aca="false">=IF(OR(ISBLANK(AC10),ISBLANK(AD10)),"",ABS((AD10-AC10)*EI10-M10)^2)</f>
        <v>0.899727866910779</v>
      </c>
      <c r="DU10" s="0" t="n">
        <f aca="false">=IF(OR(ISBLANK(AF10),ISBLANK(AE10)),"",ABS((AF10-AE10)*EI10-M10)^2)</f>
        <v>5.34083713522253</v>
      </c>
      <c r="DV10" s="3" t="n">
        <f aca="false">=IF(OR(ISBLANK(AH10),ISBLANK(AG10)),"",ABS((AH10-AG10)*EI10-M10)^2)</f>
        <v>28.0931814173119</v>
      </c>
      <c r="DW10" s="3" t="n">
        <f aca="false">=IF(OR(ISBLANK(AJ10),ISBLANK(AI10)),"",ABS((AJ10-AI10)*EI10-M10)^2)</f>
        <v>12.331309176084</v>
      </c>
      <c r="DX10" s="3" t="n">
        <f aca="false">=IF(OR(ISBLANK(AL10),ISBLANK(AK10)),"",ABS((AL10-AK10)*EI10-M10)^2)</f>
        <v>0.0386461054646714</v>
      </c>
      <c r="DY10" s="3" t="n">
        <f aca="false">=IF(OR(ISBLANK(AN10),ISBLANK(AM10)),"",ABS((AN10-AM10)*EI10-M10)^2)</f>
        <v>0.060584347282908</v>
      </c>
      <c r="DZ10" s="0" t="n">
        <f aca="false">=IF(OR(ISBLANK(AO10),ISBLANK(Y10)),"",ABS((AO10-Y10)*EI10-M10)^2)</f>
        <v>0.0389326783816147</v>
      </c>
      <c r="EA10" s="0" t="n">
        <f aca="false">=IF(OR(ISBLANK(AP10),ISBLANK(AA10)),"",ABS((AP10-AA10)*EI10-M10)^2)</f>
        <v>0.000174982170503906</v>
      </c>
      <c r="EB10" s="0" t="n">
        <f aca="false">=IF(OR(ISBLANK(AC10),ISBLANK(AQ10)),"",ABS((AQ10-AC10)*EI10-M10)^2)</f>
        <v>1.54445075676313</v>
      </c>
      <c r="EC10" s="0" t="n">
        <f aca="false">=IF(OR(ISBLANK(AE10),ISBLANK(AR10)),"",ABS((AR10-AE10)*EI10-M10)^2)</f>
        <v>5.08526695992248</v>
      </c>
      <c r="ED10" s="3" t="n">
        <f aca="false">=IF(OR(ISBLANK(AG10),ISBLANK(AS10)),"",ABS((AS10-AG10)*EI10-M10)^2)</f>
        <v>0.0244660594908047</v>
      </c>
      <c r="EE10" s="3" t="n">
        <f aca="false">=IF(OR(ISBLANK(AT10),ISBLANK(AI10)),"",ABS((AT10-AI10)*EI10-M10)^2)</f>
        <v>0.0830509025651771</v>
      </c>
      <c r="EF10" s="3" t="n">
        <f aca="false">=IF(OR(ISBLANK(AU10),ISBLANK(AK10)),"",ABS((AU10-AK10)*EI10-M10)^2)</f>
        <v>0.0762996726542901</v>
      </c>
      <c r="EG10" s="3" t="n">
        <f aca="false">=IF(OR(ISBLANK(AV10),ISBLANK(AM10)),"",ABS((AV10-AM10)*EI10-M10)^2)</f>
        <v>0.0181500238004635</v>
      </c>
      <c r="EI10" s="0" t="n">
        <v>27.211386245988</v>
      </c>
    </row>
    <row r="11" customFormat="false" ht="12.8" hidden="false" customHeight="false" outlineLevel="0" collapsed="false">
      <c r="A11" s="1" t="s">
        <v>84</v>
      </c>
      <c r="B11" s="0" t="n">
        <v>14</v>
      </c>
      <c r="C11" s="0" t="n">
        <v>4</v>
      </c>
      <c r="D11" s="0" t="n">
        <f aca="false">B11-C11</f>
        <v>10</v>
      </c>
      <c r="E11" s="0" t="s">
        <v>47</v>
      </c>
      <c r="F11" s="0" t="n">
        <v>2</v>
      </c>
      <c r="G11" s="0" t="n">
        <v>13</v>
      </c>
      <c r="H11" s="0" t="s">
        <v>85</v>
      </c>
      <c r="I11" s="0" t="n">
        <v>1</v>
      </c>
      <c r="J11" s="0" t="s">
        <v>71</v>
      </c>
      <c r="K11" s="0" t="s">
        <v>80</v>
      </c>
      <c r="L11" s="0" t="s">
        <v>51</v>
      </c>
      <c r="M11" s="0" t="n">
        <v>9.409</v>
      </c>
      <c r="N11" s="0" t="n">
        <v>-108.960221624</v>
      </c>
      <c r="O11" s="0" t="n">
        <v>-108.596441853108</v>
      </c>
      <c r="P11" s="0" t="s">
        <v>52</v>
      </c>
      <c r="Q11" s="0" t="n">
        <f aca="false">=IF(ISBLANK(BA11),"",BA11)</f>
        <v>9.9685</v>
      </c>
      <c r="R11" s="0" t="n">
        <v>45</v>
      </c>
      <c r="S11" s="0" t="n">
        <v>2</v>
      </c>
      <c r="T11" s="0" t="n">
        <v>4</v>
      </c>
      <c r="V11" s="0" t="n">
        <v>-109.257892539824</v>
      </c>
      <c r="W11" s="0" t="n">
        <v>-108.90506963</v>
      </c>
      <c r="X11" s="0" t="n">
        <v>-108.73994021</v>
      </c>
      <c r="Y11" s="0" t="n">
        <v>-109.26926769</v>
      </c>
      <c r="Z11" s="0" t="n">
        <v>-108.91334314</v>
      </c>
      <c r="AA11" s="0" t="n">
        <v>-109.29365394</v>
      </c>
      <c r="AB11" s="0" t="n">
        <v>-108.93990199</v>
      </c>
      <c r="AC11" s="0" t="n">
        <v>-109.00469197</v>
      </c>
      <c r="AD11" s="0" t="n">
        <v>-108.593885</v>
      </c>
      <c r="AE11" s="0" t="n">
        <v>-109.07167368</v>
      </c>
      <c r="AF11" s="0" t="n">
        <v>-108.62357012</v>
      </c>
      <c r="AG11" s="0" t="n">
        <v>-109.25920988</v>
      </c>
      <c r="AH11" s="0" t="n">
        <v>-108.75468556</v>
      </c>
      <c r="AI11" s="0" t="n">
        <v>-109.26814811</v>
      </c>
      <c r="AJ11" s="0" t="n">
        <v>-108.83673294</v>
      </c>
      <c r="AK11" s="0" t="n">
        <v>-109.27977287</v>
      </c>
      <c r="AL11" s="0" t="n">
        <v>-108.92174762</v>
      </c>
      <c r="AM11" s="0" t="n">
        <v>-109.29032898</v>
      </c>
      <c r="AN11" s="0" t="n">
        <v>-108.93639227</v>
      </c>
      <c r="AO11" s="0" t="n">
        <v>-108.92708749</v>
      </c>
      <c r="AP11" s="0" t="n">
        <v>-108.94791527</v>
      </c>
      <c r="AQ11" s="0" t="n">
        <v>-108.70981807</v>
      </c>
      <c r="AR11" s="0" t="n">
        <v>-108.84160536</v>
      </c>
      <c r="AS11" s="0" t="n">
        <v>-108.91549338</v>
      </c>
      <c r="AT11" s="0" t="n">
        <v>-108.93380488</v>
      </c>
      <c r="AU11" s="0" t="n">
        <v>-108.94471513</v>
      </c>
      <c r="AV11" s="0" t="n">
        <v>-108.9490667</v>
      </c>
      <c r="AY11" s="0" t="n">
        <f aca="false">IF(OR(ISBLANK(O11),ISBLANK(N11)),"",(O11-N11)*EI11)</f>
        <v>9.89895185421909</v>
      </c>
      <c r="AZ11" s="0" t="n">
        <f aca="false">=IF(OR(ISBLANK(W11),ISBLANK(V11)),"",(W11-V11)*EI11)</f>
        <v>9.60080047565423</v>
      </c>
      <c r="BA11" s="0" t="n">
        <v>9.9685</v>
      </c>
      <c r="BB11" s="0" t="n">
        <f aca="false">=IF(OR(ISBLANK(X11),ISBLANK(V11)),"",(X11-V11)*EI11)</f>
        <v>14.0942009038502</v>
      </c>
      <c r="BC11" s="0" t="n">
        <f aca="false">=IF(OR(ISBLANK(Z11),ISBLANK(Y11)),"",(Z11-Y11)*EI11)</f>
        <v>9.68520040447979</v>
      </c>
      <c r="BD11" s="0" t="n">
        <f aca="false">=IF(OR(ISBLANK(AB11),ISBLANK(AA11)),"",(AB11-AA11)*EI11)</f>
        <v>9.62608094672152</v>
      </c>
      <c r="BE11" s="3" t="n">
        <f aca="false">=IF(OR(ISBLANK(AC11),ISBLANK(AD11)),"",(AD11-AC11)*EI11)</f>
        <v>11.1786271332139</v>
      </c>
      <c r="BF11" s="3" t="n">
        <f aca="false">=IF(OR(ISBLANK(AF11),ISBLANK(AE11)),"",(AF11-AE11)*EI11)</f>
        <v>12.1935190493624</v>
      </c>
      <c r="BG11" s="3" t="n">
        <f aca="false">=IF(OR(ISBLANK(AH11),ISBLANK(AG11)),"",(AH11-AG11)*EI11)</f>
        <v>13.7288061420145</v>
      </c>
      <c r="BH11" s="3" t="n">
        <f aca="false">=IF(OR(ISBLANK(AJ11),ISBLANK(AI11)),"",(AJ11-AI11)*EI11)</f>
        <v>11.7394048232484</v>
      </c>
      <c r="BI11" s="3" t="n">
        <f aca="false">=IF(OR(ISBLANK(AL11),ISBLANK(AK11)),"",(AL11-AK11)*EI11)</f>
        <v>9.74236336356634</v>
      </c>
      <c r="BJ11" s="3" t="n">
        <f aca="false">=IF(OR(ISBLANK(AN11),ISBLANK(AM11)),"",(AN11-AM11)*EI11)</f>
        <v>9.63110852244422</v>
      </c>
      <c r="BK11" s="0" t="n">
        <f aca="false">=IF(OR(ISBLANK(AO11),ISBLANK(Y11)),"",(AO11-Y11)*EI11)</f>
        <v>9.31119758792946</v>
      </c>
      <c r="BL11" s="3" t="n">
        <f aca="false">=IF(OR(ISBLANK(AP11),ISBLANK(AA11)),"",(AP11-AA11)*EI11)</f>
        <v>9.40802848954426</v>
      </c>
      <c r="BM11" s="0" t="n">
        <f aca="false">=IF(OR(ISBLANK(AC11),ISBLANK(AQ11)),"",(AQ11-AC11)*EI11)</f>
        <v>8.02392758676081</v>
      </c>
      <c r="BN11" s="0" t="n">
        <f aca="false">=IF(OR(ISBLANK(AE11),ISBLANK(AR11)),"",(AR11-AE11)*EI11)</f>
        <v>6.26047791848559</v>
      </c>
      <c r="BO11" s="3" t="n">
        <f aca="false">=IF(OR(ISBLANK(AG11),ISBLANK(AS11)),"",(AS11-AG11)*EI11)</f>
        <v>9.35300244061911</v>
      </c>
      <c r="BP11" s="3" t="n">
        <f aca="false">=IF(OR(ISBLANK(AT11),ISBLANK(AI11)),"",(AT11-AI11)*EI11)</f>
        <v>9.09794277026125</v>
      </c>
      <c r="BQ11" s="3" t="n">
        <f aca="false">=IF(OR(ISBLANK(AU11),ISBLANK(AK11)),"",(AU11-AK11)*EI11)</f>
        <v>9.11738557784772</v>
      </c>
      <c r="BR11" s="3" t="n">
        <f aca="false">=IF(OR(ISBLANK(AV11),ISBLANK(AM11)),"",(AV11-AM11)*EI11)</f>
        <v>9.28621971226637</v>
      </c>
      <c r="BS11" s="0" t="n">
        <f aca="false">M11</f>
        <v>9.409</v>
      </c>
      <c r="BV11" s="0" t="n">
        <f aca="false">IF(OR(ISBLANK(O11),ISBLANK(N11)),"",(O11-N11)*EI11-M11)</f>
        <v>0.489951854219092</v>
      </c>
      <c r="BW11" s="0" t="n">
        <f aca="false">IF(OR(ISBLANK(W11),ISBLANK(V11)),"",(W11-V11)*EI11-M11)</f>
        <v>0.19180047565423</v>
      </c>
      <c r="BX11" s="0" t="n">
        <f aca="false">IF(ISBLANK(BA11),"",BA11-M11)</f>
        <v>0.5595</v>
      </c>
      <c r="BY11" s="0" t="n">
        <f aca="false">=IF(OR(ISBLANK(X11),ISBLANK(V11)),"",(X11-V11)*EI11-M11)</f>
        <v>4.68520090385019</v>
      </c>
      <c r="BZ11" s="3" t="n">
        <f aca="false">=IF(OR(ISBLANK(Z11),ISBLANK(Y11)),"",(Z11-Y11)*EI11-M11)</f>
        <v>0.276200404479784</v>
      </c>
      <c r="CA11" s="3" t="n">
        <f aca="false">=IF(OR(ISBLANK(AB11),ISBLANK(AA11)),"",(AB11-AA11)*EI11-M11)</f>
        <v>0.217080946721516</v>
      </c>
      <c r="CB11" s="0" t="n">
        <f aca="false">=IF(OR(ISBLANK(AC11),ISBLANK(AD11)),"",(AD11-AC11)*EI11-M11)</f>
        <v>1.76962713321389</v>
      </c>
      <c r="CC11" s="3" t="n">
        <f aca="false">=IF(OR(ISBLANK(AF11),ISBLANK(AE11)),"",(AF11-AE11)*EI11-M11)</f>
        <v>2.78451904936245</v>
      </c>
      <c r="CD11" s="3" t="n">
        <f aca="false">=IF(OR(ISBLANK(AH11),ISBLANK(AG11)),"",(AH11-AG11)*EI11-M11)</f>
        <v>4.31980614201449</v>
      </c>
      <c r="CE11" s="3" t="n">
        <f aca="false">=IF(OR(ISBLANK(AJ11),ISBLANK(AI11)),"",(AJ11-AI11)*EI11-M11)</f>
        <v>2.33040482324841</v>
      </c>
      <c r="CF11" s="3" t="n">
        <f aca="false">=IF(OR(ISBLANK(AL11),ISBLANK(AK11)),"",(AL11-AK11)*EI11-M11)</f>
        <v>0.333363363566338</v>
      </c>
      <c r="CG11" s="3" t="n">
        <f aca="false">=IF(OR(ISBLANK(AN11),ISBLANK(AM11)),"",(AN11-AM11)*EI11-M11)</f>
        <v>0.222108522444222</v>
      </c>
      <c r="CH11" s="0" t="n">
        <f aca="false">=IF(OR(ISBLANK(AO11),ISBLANK(Y11)),"",(AO11-Y11)*EI11-M11)</f>
        <v>-0.097802412070541</v>
      </c>
      <c r="CI11" s="3" t="n">
        <f aca="false">=IF(OR(ISBLANK(AP11),ISBLANK(AA11)),"",(AP11-AA11)*EI11-M11)</f>
        <v>-0.000971510455737956</v>
      </c>
      <c r="CJ11" s="0" t="n">
        <f aca="false">=IF(OR(ISBLANK(AC11),ISBLANK(AQ11)),"",(AQ11-AC11)*EI11-M11)</f>
        <v>-1.38507241323919</v>
      </c>
      <c r="CK11" s="0" t="n">
        <f aca="false">=IF(OR(ISBLANK(AE11),ISBLANK(AR11)),"",(AR11-AE11)*EI11-M11)</f>
        <v>-3.14852208151441</v>
      </c>
      <c r="CL11" s="3" t="n">
        <f aca="false">=IF(OR(ISBLANK(AG11),ISBLANK(AS11)),"",(AS11-AG11)*EI11-M11)</f>
        <v>-0.0559975593808861</v>
      </c>
      <c r="CM11" s="3" t="n">
        <f aca="false">=IF(OR(ISBLANK(AT11),ISBLANK(AI11)),"",(AT11-AI11)*EI11-M11)</f>
        <v>-0.311057229738751</v>
      </c>
      <c r="CN11" s="3" t="n">
        <f aca="false">=IF(OR(ISBLANK(AU11),ISBLANK(AK11)),"",(AU11-AK11)*EI11-M11)</f>
        <v>-0.291614422152277</v>
      </c>
      <c r="CO11" s="3" t="n">
        <f aca="false">=IF(OR(ISBLANK(AV11),ISBLANK(AM11)),"",(AV11-AM11)*EI11-M11)</f>
        <v>-0.122780287733628</v>
      </c>
      <c r="CR11" s="0" t="n">
        <f aca="false">IF(OR(ISBLANK(O11),ISBLANK(N11)),"",ABS((O11-N11)*EI11-M11))</f>
        <v>0.489951854219092</v>
      </c>
      <c r="CS11" s="0" t="n">
        <f aca="false">IF(OR(ISBLANK(W11),ISBLANK(V11)),"",ABS((W11-V11)*EI11-M11))</f>
        <v>0.19180047565423</v>
      </c>
      <c r="CT11" s="0" t="n">
        <f aca="false">IF(ISBLANK(BA11),"",ABS(BA11-M11))</f>
        <v>0.5595</v>
      </c>
      <c r="CU11" s="0" t="n">
        <f aca="false">=IF(OR(ISBLANK(X11),ISBLANK(V11)),"",ABS((X11-V11)*EI11-M11))</f>
        <v>4.68520090385019</v>
      </c>
      <c r="CV11" s="3" t="n">
        <f aca="false">=IF(OR(ISBLANK(Z11),ISBLANK(Y11)),"",ABS((Z11-Y11)*EI11-M11))</f>
        <v>0.276200404479784</v>
      </c>
      <c r="CW11" s="3" t="n">
        <f aca="false">=IF(OR(ISBLANK(AB11),ISBLANK(AA11)),"",ABS((AB11-AA11)*EI11-M11))</f>
        <v>0.217080946721516</v>
      </c>
      <c r="CX11" s="0" t="n">
        <f aca="false">=IF(OR(ISBLANK(AD11),ISBLANK(AC11)),"",ABS((AD11-AC11)*EI11-M11))</f>
        <v>1.76962713321389</v>
      </c>
      <c r="CY11" s="0" t="n">
        <f aca="false">=IF(OR(ISBLANK(AF11),ISBLANK(AE11)),"",ABS((AF11-AE11)*EI11-M11))</f>
        <v>2.78451904936245</v>
      </c>
      <c r="CZ11" s="3" t="n">
        <f aca="false">=IF(OR(ISBLANK(AH11),ISBLANK(AG11)),"",ABS((AH11-AG11)*EI11-M11))</f>
        <v>4.31980614201449</v>
      </c>
      <c r="DA11" s="3" t="n">
        <f aca="false">=IF(OR(ISBLANK(AJ11),ISBLANK(AI11)),"",ABS((AJ11-AI11)*EI11-M11))</f>
        <v>2.33040482324841</v>
      </c>
      <c r="DB11" s="3" t="n">
        <f aca="false">=IF(OR(ISBLANK(AL11),ISBLANK(AK11)),"",ABS((AL11-AK11)*EI11-M11))</f>
        <v>0.333363363566338</v>
      </c>
      <c r="DC11" s="3" t="n">
        <f aca="false">=IF(OR(ISBLANK(AN11),ISBLANK(AM11)),"",ABS((AN11-AM11)*EI11-M11))</f>
        <v>0.222108522444222</v>
      </c>
      <c r="DD11" s="0" t="n">
        <f aca="false">=IF(OR(ISBLANK(AO11),ISBLANK(Y11)),"",ABS((AO11-Y11)*EI11-M11))</f>
        <v>0.097802412070541</v>
      </c>
      <c r="DE11" s="3" t="n">
        <f aca="false">=IF(OR(ISBLANK(AP11),ISBLANK(AA11)),"",ABS((AP11-AA11)*EI11-M11))</f>
        <v>0.000971510455737956</v>
      </c>
      <c r="DF11" s="0" t="n">
        <f aca="false">=IF(OR(ISBLANK(AC11),ISBLANK(AQ11)),"",ABS((AQ11-AC11)*EI11-M11))</f>
        <v>1.38507241323919</v>
      </c>
      <c r="DG11" s="0" t="n">
        <f aca="false">=IF(OR(ISBLANK(AE11),ISBLANK(AR11)),"",ABS((AR11-AE11)*EI11-M11))</f>
        <v>3.14852208151441</v>
      </c>
      <c r="DH11" s="3" t="n">
        <f aca="false">=IF(OR(ISBLANK(AG11),ISBLANK(AS11)),"",ABS((AS11-AG11)*EI11-M11))</f>
        <v>0.0559975593808861</v>
      </c>
      <c r="DI11" s="3" t="n">
        <f aca="false">=IF(OR(ISBLANK(AT11),ISBLANK(AI11)),"",ABS((AT11-AI11)*EI11-M11))</f>
        <v>0.311057229738751</v>
      </c>
      <c r="DJ11" s="3" t="n">
        <f aca="false">=IF(OR(ISBLANK(AU11),ISBLANK(AK11)),"",ABS((AU11-AK11)*EI11-M11))</f>
        <v>0.291614422152277</v>
      </c>
      <c r="DK11" s="3" t="n">
        <f aca="false">=IF(OR(ISBLANK(AV11),ISBLANK(AM11)),"",ABS((AV11-AM11)*EI11-M11))</f>
        <v>0.122780287733628</v>
      </c>
      <c r="DN11" s="0" t="n">
        <f aca="false">IF(OR(ISBLANK(O11),ISBLANK(N11)),"",((O11-N11)*EI11-M11)^2)</f>
        <v>0.240052819452726</v>
      </c>
      <c r="DO11" s="0" t="n">
        <f aca="false">IF(OR(ISBLANK(W11),ISBLANK(V11)),"",((W11-V11)*EI11-M11)^2)</f>
        <v>0.0367874224611887</v>
      </c>
      <c r="DP11" s="0" t="n">
        <f aca="false">IF(ISBLANK(BA11),"",(BA11-M11)^2)</f>
        <v>0.31304025</v>
      </c>
      <c r="DQ11" s="0" t="n">
        <f aca="false">=IF(OR(ISBLANK(X11),ISBLANK(V11)),"",ABS((X11-V11)*EI11-M11)^2)</f>
        <v>21.9511075094387</v>
      </c>
      <c r="DR11" s="0" t="n">
        <f aca="false">=IF(OR(ISBLANK(Z11),ISBLANK(Y11)),"",ABS((Z11-Y11)*EI11-M11)^2)</f>
        <v>0.0762866634347963</v>
      </c>
      <c r="DS11" s="0" t="n">
        <f aca="false">=IF(OR(ISBLANK(AB11),ISBLANK(AA11)),"",ABS((AB11-AA11)*EI11-M11)^2)</f>
        <v>0.0471241374295099</v>
      </c>
      <c r="DT11" s="0" t="n">
        <f aca="false">=IF(OR(ISBLANK(AC11),ISBLANK(AD11)),"",ABS((AD11-AC11)*EI11-M11)^2)</f>
        <v>3.13158019060682</v>
      </c>
      <c r="DU11" s="0" t="n">
        <f aca="false">=IF(OR(ISBLANK(AF11),ISBLANK(AE11)),"",ABS((AF11-AE11)*EI11-M11)^2)</f>
        <v>7.75354633626234</v>
      </c>
      <c r="DV11" s="3" t="n">
        <f aca="false">=IF(OR(ISBLANK(AH11),ISBLANK(AG11)),"",ABS((AH11-AG11)*EI11-M11)^2)</f>
        <v>18.6607251045861</v>
      </c>
      <c r="DW11" s="3" t="n">
        <f aca="false">=IF(OR(ISBLANK(AJ11),ISBLANK(AI11)),"",ABS((AJ11-AI11)*EI11-M11)^2)</f>
        <v>5.43078664021945</v>
      </c>
      <c r="DX11" s="3" t="n">
        <f aca="false">=IF(OR(ISBLANK(AL11),ISBLANK(AK11)),"",ABS((AL11-AK11)*EI11-M11)^2)</f>
        <v>0.111131132168263</v>
      </c>
      <c r="DY11" s="3" t="n">
        <f aca="false">=IF(OR(ISBLANK(AN11),ISBLANK(AM11)),"",ABS((AN11-AM11)*EI11-M11)^2)</f>
        <v>0.0493321957423553</v>
      </c>
      <c r="DZ11" s="0" t="n">
        <f aca="false">=IF(OR(ISBLANK(AO11),ISBLANK(Y11)),"",ABS((AO11-Y11)*EI11-M11)^2)</f>
        <v>0.0095653118068159</v>
      </c>
      <c r="EA11" s="0" t="n">
        <f aca="false">=IF(OR(ISBLANK(AP11),ISBLANK(AA11)),"",ABS((AP11-AA11)*EI11-M11)^2)</f>
        <v>9.43832565608171E-007</v>
      </c>
      <c r="EB11" s="0" t="n">
        <f aca="false">=IF(OR(ISBLANK(AC11),ISBLANK(AQ11)),"",ABS((AQ11-AC11)*EI11-M11)^2)</f>
        <v>1.91842558991623</v>
      </c>
      <c r="EC11" s="0" t="n">
        <f aca="false">=IF(OR(ISBLANK(AE11),ISBLANK(AR11)),"",ABS((AR11-AE11)*EI11-M11)^2)</f>
        <v>9.91319129778384</v>
      </c>
      <c r="ED11" s="3" t="n">
        <f aca="false">=IF(OR(ISBLANK(AG11),ISBLANK(AS11)),"",ABS((AS11-AG11)*EI11-M11)^2)</f>
        <v>0.00313572665661587</v>
      </c>
      <c r="EE11" s="3" t="n">
        <f aca="false">=IF(OR(ISBLANK(AT11),ISBLANK(AI11)),"",ABS((AT11-AI11)*EI11-M11)^2)</f>
        <v>0.0967566001727459</v>
      </c>
      <c r="EF11" s="3" t="n">
        <f aca="false">=IF(OR(ISBLANK(AU11),ISBLANK(AK11)),"",ABS((AU11-AK11)*EI11-M11)^2)</f>
        <v>0.0850389712072063</v>
      </c>
      <c r="EG11" s="3" t="n">
        <f aca="false">=IF(OR(ISBLANK(AV11),ISBLANK(AM11)),"",ABS((AV11-AM11)*EI11-M11)^2)</f>
        <v>0.0150749990559524</v>
      </c>
      <c r="EI11" s="0" t="n">
        <v>27.211386245988</v>
      </c>
    </row>
    <row r="12" customFormat="false" ht="12.8" hidden="false" customHeight="false" outlineLevel="0" collapsed="false">
      <c r="A12" s="1"/>
      <c r="B12" s="0" t="n">
        <v>14</v>
      </c>
      <c r="C12" s="0" t="n">
        <v>4</v>
      </c>
      <c r="D12" s="0" t="n">
        <f aca="false">B12-C12</f>
        <v>10</v>
      </c>
      <c r="E12" s="0" t="s">
        <v>47</v>
      </c>
      <c r="F12" s="0" t="n">
        <v>2</v>
      </c>
      <c r="G12" s="0" t="n">
        <v>13</v>
      </c>
      <c r="H12" s="0" t="s">
        <v>86</v>
      </c>
      <c r="I12" s="0" t="n">
        <v>1</v>
      </c>
      <c r="J12" s="0" t="s">
        <v>71</v>
      </c>
      <c r="K12" s="0" t="s">
        <v>72</v>
      </c>
      <c r="L12" s="0" t="s">
        <v>51</v>
      </c>
      <c r="M12" s="0" t="n">
        <v>10.054</v>
      </c>
      <c r="N12" s="0" t="n">
        <v>-108.960221624</v>
      </c>
      <c r="O12" s="0" t="n">
        <v>-108.65286257382</v>
      </c>
      <c r="P12" s="0" t="s">
        <v>52</v>
      </c>
      <c r="Q12" s="0" t="n">
        <f aca="false">=IF(ISBLANK(BA12),"",BA12)</f>
        <v>8.45075</v>
      </c>
      <c r="R12" s="0" t="n">
        <v>1</v>
      </c>
      <c r="S12" s="0" t="n">
        <v>4</v>
      </c>
      <c r="T12" s="0" t="n">
        <v>0</v>
      </c>
      <c r="V12" s="0" t="n">
        <v>-109.257892539824</v>
      </c>
      <c r="W12" s="0" t="n">
        <v>-108.90444573</v>
      </c>
      <c r="X12" s="0" t="n">
        <v>-108.73121666</v>
      </c>
      <c r="Y12" s="0" t="n">
        <v>-109.26926769</v>
      </c>
      <c r="Z12" s="0" t="n">
        <v>-108.90626679</v>
      </c>
      <c r="AA12" s="0" t="n">
        <v>-109.29365393</v>
      </c>
      <c r="AB12" s="0" t="n">
        <v>-108.91841728</v>
      </c>
      <c r="AC12" s="0" t="n">
        <v>-109.00469197</v>
      </c>
      <c r="AD12" s="0" t="n">
        <v>-108.6496615</v>
      </c>
      <c r="AE12" s="0" t="n">
        <v>-109.07167368</v>
      </c>
      <c r="AF12" s="0" t="n">
        <v>-108.66484256</v>
      </c>
      <c r="AG12" s="0" t="n">
        <v>-109.25920988</v>
      </c>
      <c r="AH12" s="0" t="n">
        <v>-108.75723852</v>
      </c>
      <c r="AI12" s="0" t="n">
        <v>-109.26814811</v>
      </c>
      <c r="AJ12" s="0" t="n">
        <v>-108.83301219</v>
      </c>
      <c r="AK12" s="0" t="n">
        <v>-109.27977287</v>
      </c>
      <c r="AL12" s="0" t="n">
        <v>-108.9093763</v>
      </c>
      <c r="AM12" s="0" t="n">
        <v>-109.29032898</v>
      </c>
      <c r="AN12" s="0" t="n">
        <v>-108.91744474</v>
      </c>
      <c r="AO12" s="0" t="n">
        <v>-108.91513209</v>
      </c>
      <c r="AP12" s="0" t="n">
        <v>-108.92594562</v>
      </c>
      <c r="AQ12" s="0" t="n">
        <v>-108.72601707</v>
      </c>
      <c r="AR12" s="0" t="n">
        <v>-108.84218442</v>
      </c>
      <c r="AS12" s="0" t="n">
        <v>-108.90879537</v>
      </c>
      <c r="AT12" s="0" t="n">
        <v>-108.91682263</v>
      </c>
      <c r="AU12" s="0" t="n">
        <v>-108.92340384</v>
      </c>
      <c r="AV12" s="0" t="n">
        <v>-108.92605811</v>
      </c>
      <c r="AY12" s="0" t="n">
        <f aca="false">IF(OR(ISBLANK(O12),ISBLANK(N12)),"",(O12-N12)*EI12)</f>
        <v>8.36366583064791</v>
      </c>
      <c r="AZ12" s="0" t="n">
        <f aca="false">=IF(OR(ISBLANK(W12),ISBLANK(V12)),"",(W12-V12)*EI12)</f>
        <v>9.61777765953293</v>
      </c>
      <c r="BA12" s="3" t="n">
        <v>8.45075</v>
      </c>
      <c r="BB12" s="0" t="n">
        <f aca="false">=IF(OR(ISBLANK(X12),ISBLANK(V12)),"",(X12-V12)*EI12)</f>
        <v>14.3315807923364</v>
      </c>
      <c r="BC12" s="0" t="n">
        <f aca="false">=IF(OR(ISBLANK(Z12),ISBLANK(Y12)),"",(Z12-Y12)*EI12)</f>
        <v>9.87775769754135</v>
      </c>
      <c r="BD12" s="0" t="n">
        <f aca="false">=IF(OR(ISBLANK(AB12),ISBLANK(AA12)),"",(AB12-AA12)*EI12)</f>
        <v>10.2107094168008</v>
      </c>
      <c r="BE12" s="3" t="n">
        <f aca="false">=IF(OR(ISBLANK(AC12),ISBLANK(AD12)),"",(AD12-AC12)*EI12)</f>
        <v>9.66087124826473</v>
      </c>
      <c r="BF12" s="3" t="n">
        <f aca="false">=IF(OR(ISBLANK(AF12),ISBLANK(AE12)),"",(AF12-AE12)*EI12)</f>
        <v>11.0704387432081</v>
      </c>
      <c r="BG12" s="3" t="n">
        <f aca="false">=IF(OR(ISBLANK(AH12),ISBLANK(AG12)),"",(AH12-AG12)*EI12)</f>
        <v>13.6593365613839</v>
      </c>
      <c r="BH12" s="3" t="n">
        <f aca="false">=IF(OR(ISBLANK(AJ12),ISBLANK(AI12)),"",(AJ12-AI12)*EI12)</f>
        <v>11.8406515886232</v>
      </c>
      <c r="BI12" s="3" t="n">
        <f aca="false">=IF(OR(ISBLANK(AL12),ISBLANK(AK12)),"",(AL12-AK12)*EI12)</f>
        <v>10.079004130459</v>
      </c>
      <c r="BJ12" s="3" t="n">
        <f aca="false">=IF(OR(ISBLANK(AN12),ISBLANK(AM12)),"",(AN12-AM12)*EI12)</f>
        <v>10.1466970796818</v>
      </c>
      <c r="BK12" s="0" t="n">
        <f aca="false">=IF(OR(ISBLANK(AO12),ISBLANK(Y12)),"",(AO12-Y12)*EI12)</f>
        <v>9.63652059505488</v>
      </c>
      <c r="BL12" s="0" t="n">
        <f aca="false">=IF(OR(ISBLANK(AP12),ISBLANK(AA12)),"",(AP12-AA12)*EI12)</f>
        <v>10.0058528492698</v>
      </c>
      <c r="BM12" s="0" t="n">
        <f aca="false">=IF(OR(ISBLANK(AC12),ISBLANK(AQ12)),"",(AQ12-AC12)*EI12)</f>
        <v>7.58313034096204</v>
      </c>
      <c r="BN12" s="0" t="n">
        <f aca="false">=IF(OR(ISBLANK(AE12),ISBLANK(AR12)),"",(AR12-AE12)*EI12)</f>
        <v>6.24472089316619</v>
      </c>
      <c r="BO12" s="3" t="n">
        <f aca="false">=IF(OR(ISBLANK(AG12),ISBLANK(AS12)),"",(AS12-AG12)*EI12)</f>
        <v>9.53526457780844</v>
      </c>
      <c r="BP12" s="3" t="n">
        <f aca="false">=IF(OR(ISBLANK(AT12),ISBLANK(AI12)),"",(AT12-AI12)*EI12)</f>
        <v>9.56005333433713</v>
      </c>
      <c r="BQ12" s="3" t="n">
        <f aca="false">=IF(OR(ISBLANK(AU12),ISBLANK(AK12)),"",(AU12-AK12)*EI12)</f>
        <v>9.69729532143798</v>
      </c>
      <c r="BR12" s="3" t="n">
        <f aca="false">=IF(OR(ISBLANK(AV12),ISBLANK(AM12)),"",(AV12-AM12)*EI12)</f>
        <v>9.91231534173204</v>
      </c>
      <c r="BS12" s="0" t="n">
        <f aca="false">M12</f>
        <v>10.054</v>
      </c>
      <c r="BV12" s="0" t="n">
        <f aca="false">IF(OR(ISBLANK(O12),ISBLANK(N12)),"",(O12-N12)*EI12-M12)</f>
        <v>-1.6903341693521</v>
      </c>
      <c r="BW12" s="0" t="n">
        <f aca="false">IF(OR(ISBLANK(W12),ISBLANK(V12)),"",(W12-V12)*EI12-M12)</f>
        <v>-0.43622234046707</v>
      </c>
      <c r="BX12" s="0" t="n">
        <f aca="false">IF(ISBLANK(BA12),"",BA12-M12)</f>
        <v>-1.60325</v>
      </c>
      <c r="BY12" s="0" t="n">
        <f aca="false">=IF(OR(ISBLANK(X12),ISBLANK(V12)),"",(X12-V12)*EI12-M12)</f>
        <v>4.27758079233636</v>
      </c>
      <c r="BZ12" s="0" t="n">
        <f aca="false">=IF(OR(ISBLANK(Z12),ISBLANK(Y12)),"",(Z12-Y12)*EI12-M12)</f>
        <v>-0.176242302458654</v>
      </c>
      <c r="CA12" s="3" t="n">
        <f aca="false">=IF(OR(ISBLANK(AB12),ISBLANK(AA12)),"",(AB12-AA12)*EI12-M12)</f>
        <v>0.15670941680075</v>
      </c>
      <c r="CB12" s="0" t="n">
        <f aca="false">=IF(OR(ISBLANK(AC12),ISBLANK(AD12)),"",(AD12-AC12)*EI12-M12)</f>
        <v>-0.393128751735274</v>
      </c>
      <c r="CC12" s="3" t="n">
        <f aca="false">=IF(OR(ISBLANK(AF12),ISBLANK(AE12)),"",(AF12-AE12)*EI12-M12)</f>
        <v>1.01643874320808</v>
      </c>
      <c r="CD12" s="3" t="n">
        <f aca="false">=IF(OR(ISBLANK(AH12),ISBLANK(AG12)),"",(AH12-AG12)*EI12-M12)</f>
        <v>3.60533656138386</v>
      </c>
      <c r="CE12" s="3" t="n">
        <f aca="false">=IF(OR(ISBLANK(AJ12),ISBLANK(AI12)),"",(AJ12-AI12)*EI12-M12)</f>
        <v>1.78665158862315</v>
      </c>
      <c r="CF12" s="3" t="n">
        <f aca="false">=IF(OR(ISBLANK(AL12),ISBLANK(AK12)),"",(AL12-AK12)*EI12-M12)</f>
        <v>0.0250041304590471</v>
      </c>
      <c r="CG12" s="3" t="n">
        <f aca="false">=IF(OR(ISBLANK(AN12),ISBLANK(AM12)),"",(AN12-AM12)*EI12-M12)</f>
        <v>0.0926970796818178</v>
      </c>
      <c r="CH12" s="0" t="n">
        <f aca="false">=IF(OR(ISBLANK(AO12),ISBLANK(Y12)),"",(AO12-Y12)*EI12-M12)</f>
        <v>-0.417479404945118</v>
      </c>
      <c r="CI12" s="0" t="n">
        <f aca="false">=IF(OR(ISBLANK(AP12),ISBLANK(AA12)),"",(AP12-AA12)*EI12-M12)</f>
        <v>-0.0481471507301876</v>
      </c>
      <c r="CJ12" s="0" t="n">
        <f aca="false">=IF(OR(ISBLANK(AC12),ISBLANK(AQ12)),"",(AQ12-AC12)*EI12-M12)</f>
        <v>-2.47086965903796</v>
      </c>
      <c r="CK12" s="0" t="n">
        <f aca="false">=IF(OR(ISBLANK(AE12),ISBLANK(AR12)),"",(AR12-AE12)*EI12-M12)</f>
        <v>-3.80927910683381</v>
      </c>
      <c r="CL12" s="3" t="n">
        <f aca="false">=IF(OR(ISBLANK(AG12),ISBLANK(AS12)),"",(AS12-AG12)*EI12-M12)</f>
        <v>-0.518735422191563</v>
      </c>
      <c r="CM12" s="3" t="n">
        <f aca="false">=IF(OR(ISBLANK(AT12),ISBLANK(AI12)),"",(AT12-AI12)*EI12-M12)</f>
        <v>-0.493946665662872</v>
      </c>
      <c r="CN12" s="3" t="n">
        <f aca="false">=IF(OR(ISBLANK(AU12),ISBLANK(AK12)),"",(AU12-AK12)*EI12-M12)</f>
        <v>-0.35670467856202</v>
      </c>
      <c r="CO12" s="3" t="n">
        <f aca="false">=IF(OR(ISBLANK(AV12),ISBLANK(AM12)),"",(AV12-AM12)*EI12-M12)</f>
        <v>-0.141684658267957</v>
      </c>
      <c r="CR12" s="0" t="n">
        <f aca="false">IF(OR(ISBLANK(O12),ISBLANK(N12)),"",ABS((O12-N12)*EI12-M12))</f>
        <v>1.6903341693521</v>
      </c>
      <c r="CS12" s="0" t="n">
        <f aca="false">IF(OR(ISBLANK(W12),ISBLANK(V12)),"",ABS((W12-V12)*EI12-M12))</f>
        <v>0.43622234046707</v>
      </c>
      <c r="CT12" s="0" t="n">
        <f aca="false">IF(ISBLANK(BA12),"",ABS(BA12-M12))</f>
        <v>1.60325</v>
      </c>
      <c r="CU12" s="0" t="n">
        <f aca="false">=IF(OR(ISBLANK(X12),ISBLANK(V12)),"",ABS((X12-V12)*EI12-M12))</f>
        <v>4.27758079233636</v>
      </c>
      <c r="CV12" s="0" t="n">
        <f aca="false">=IF(OR(ISBLANK(Z12),ISBLANK(Y12)),"",ABS((Z12-Y12)*EI12-M12))</f>
        <v>0.176242302458654</v>
      </c>
      <c r="CW12" s="3" t="n">
        <f aca="false">=IF(OR(ISBLANK(AB12),ISBLANK(AA12)),"",ABS((AB12-AA12)*EI12-M12))</f>
        <v>0.15670941680075</v>
      </c>
      <c r="CX12" s="0" t="n">
        <f aca="false">=IF(OR(ISBLANK(AD12),ISBLANK(AC12)),"",ABS((AD12-AC12)*EI12-M12))</f>
        <v>0.393128751735274</v>
      </c>
      <c r="CY12" s="0" t="n">
        <f aca="false">=IF(OR(ISBLANK(AF12),ISBLANK(AE12)),"",ABS((AF12-AE12)*EI12-M12))</f>
        <v>1.01643874320808</v>
      </c>
      <c r="CZ12" s="3" t="n">
        <f aca="false">=IF(OR(ISBLANK(AH12),ISBLANK(AG12)),"",ABS((AH12-AG12)*EI12-M12))</f>
        <v>3.60533656138386</v>
      </c>
      <c r="DA12" s="3" t="n">
        <f aca="false">=IF(OR(ISBLANK(AJ12),ISBLANK(AI12)),"",ABS((AJ12-AI12)*EI12-M12))</f>
        <v>1.78665158862315</v>
      </c>
      <c r="DB12" s="3" t="n">
        <f aca="false">=IF(OR(ISBLANK(AL12),ISBLANK(AK12)),"",ABS((AL12-AK12)*EI12-M12))</f>
        <v>0.0250041304590471</v>
      </c>
      <c r="DC12" s="3" t="n">
        <f aca="false">=IF(OR(ISBLANK(AN12),ISBLANK(AM12)),"",ABS((AN12-AM12)*EI12-M12))</f>
        <v>0.0926970796818178</v>
      </c>
      <c r="DD12" s="0" t="n">
        <f aca="false">=IF(OR(ISBLANK(AO12),ISBLANK(Y12)),"",ABS((AO12-Y12)*EI12-M12))</f>
        <v>0.417479404945118</v>
      </c>
      <c r="DE12" s="0" t="n">
        <f aca="false">=IF(OR(ISBLANK(AP12),ISBLANK(AA12)),"",ABS((AP12-AA12)*EI12-M12))</f>
        <v>0.0481471507301876</v>
      </c>
      <c r="DF12" s="0" t="n">
        <f aca="false">=IF(OR(ISBLANK(AC12),ISBLANK(AQ12)),"",ABS((AQ12-AC12)*EI12-M12))</f>
        <v>2.47086965903796</v>
      </c>
      <c r="DG12" s="0" t="n">
        <f aca="false">=IF(OR(ISBLANK(AE12),ISBLANK(AR12)),"",ABS((AR12-AE12)*EI12-M12))</f>
        <v>3.80927910683381</v>
      </c>
      <c r="DH12" s="3" t="n">
        <f aca="false">=IF(OR(ISBLANK(AG12),ISBLANK(AS12)),"",ABS((AS12-AG12)*EI12-M12))</f>
        <v>0.518735422191563</v>
      </c>
      <c r="DI12" s="3" t="n">
        <f aca="false">=IF(OR(ISBLANK(AT12),ISBLANK(AI12)),"",ABS((AT12-AI12)*EI12-M12))</f>
        <v>0.493946665662872</v>
      </c>
      <c r="DJ12" s="3" t="n">
        <f aca="false">=IF(OR(ISBLANK(AU12),ISBLANK(AK12)),"",ABS((AU12-AK12)*EI12-M12))</f>
        <v>0.35670467856202</v>
      </c>
      <c r="DK12" s="3" t="n">
        <f aca="false">=IF(OR(ISBLANK(AV12),ISBLANK(AM12)),"",ABS((AV12-AM12)*EI12-M12))</f>
        <v>0.141684658267957</v>
      </c>
      <c r="DN12" s="0" t="n">
        <f aca="false">IF(OR(ISBLANK(O12),ISBLANK(N12)),"",((O12-N12)*EI12-M12)^2)</f>
        <v>2.85722960407924</v>
      </c>
      <c r="DO12" s="0" t="n">
        <f aca="false">IF(OR(ISBLANK(W12),ISBLANK(V12)),"",((W12-V12)*EI12-M12)^2)</f>
        <v>0.190289930322569</v>
      </c>
      <c r="DP12" s="0" t="n">
        <f aca="false">IF(ISBLANK(BA12),"",(BA12-M12)^2)</f>
        <v>2.5704105625</v>
      </c>
      <c r="DQ12" s="0" t="n">
        <f aca="false">=IF(OR(ISBLANK(X12),ISBLANK(V12)),"",ABS((X12-V12)*EI12-M12)^2)</f>
        <v>18.2976974349649</v>
      </c>
      <c r="DR12" s="0" t="n">
        <f aca="false">=IF(OR(ISBLANK(Z12),ISBLANK(Y12)),"",ABS((Z12-Y12)*EI12-M12)^2)</f>
        <v>0.0310613491759276</v>
      </c>
      <c r="DS12" s="0" t="n">
        <f aca="false">=IF(OR(ISBLANK(AB12),ISBLANK(AA12)),"",ABS((AB12-AA12)*EI12-M12)^2)</f>
        <v>0.0245578413140311</v>
      </c>
      <c r="DT12" s="0" t="n">
        <f aca="false">=IF(OR(ISBLANK(AC12),ISBLANK(AD12)),"",ABS((AD12-AC12)*EI12-M12)^2)</f>
        <v>0.154550215440935</v>
      </c>
      <c r="DU12" s="0" t="n">
        <f aca="false">=IF(OR(ISBLANK(AF12),ISBLANK(AE12)),"",ABS((AF12-AE12)*EI12-M12)^2)</f>
        <v>1.03314771869442</v>
      </c>
      <c r="DV12" s="3" t="n">
        <f aca="false">=IF(OR(ISBLANK(AH12),ISBLANK(AG12)),"",ABS((AH12-AG12)*EI12-M12)^2)</f>
        <v>12.9984517208512</v>
      </c>
      <c r="DW12" s="3" t="n">
        <f aca="false">=IF(OR(ISBLANK(AJ12),ISBLANK(AI12)),"",ABS((AJ12-AI12)*EI12-M12)^2)</f>
        <v>3.19212389912964</v>
      </c>
      <c r="DX12" s="3" t="n">
        <f aca="false">=IF(OR(ISBLANK(AL12),ISBLANK(AK12)),"",ABS((AL12-AK12)*EI12-M12)^2)</f>
        <v>0.000625206540013049</v>
      </c>
      <c r="DY12" s="3" t="n">
        <f aca="false">=IF(OR(ISBLANK(AN12),ISBLANK(AM12)),"",ABS((AN12-AM12)*EI12-M12)^2)</f>
        <v>0.00859274858153729</v>
      </c>
      <c r="DZ12" s="0" t="n">
        <f aca="false">=IF(OR(ISBLANK(AO12),ISBLANK(Y12)),"",ABS((AO12-Y12)*EI12-M12)^2)</f>
        <v>0.174289053553329</v>
      </c>
      <c r="EA12" s="0" t="n">
        <f aca="false">=IF(OR(ISBLANK(AP12),ISBLANK(AA12)),"",ABS((AP12-AA12)*EI12-M12)^2)</f>
        <v>0.0023181481234354</v>
      </c>
      <c r="EB12" s="0" t="n">
        <f aca="false">=IF(OR(ISBLANK(AC12),ISBLANK(AQ12)),"",ABS((AQ12-AC12)*EI12-M12)^2)</f>
        <v>6.10519687195435</v>
      </c>
      <c r="EC12" s="0" t="n">
        <f aca="false">=IF(OR(ISBLANK(AE12),ISBLANK(AR12)),"",ABS((AR12-AE12)*EI12-M12)^2)</f>
        <v>14.5106073137606</v>
      </c>
      <c r="ED12" s="3" t="n">
        <f aca="false">=IF(OR(ISBLANK(AG12),ISBLANK(AS12)),"",ABS((AS12-AG12)*EI12-M12)^2)</f>
        <v>0.269086438236259</v>
      </c>
      <c r="EE12" s="3" t="n">
        <f aca="false">=IF(OR(ISBLANK(AT12),ISBLANK(AI12)),"",ABS((AT12-AI12)*EI12-M12)^2)</f>
        <v>0.243983308519469</v>
      </c>
      <c r="EF12" s="3" t="n">
        <f aca="false">=IF(OR(ISBLANK(AU12),ISBLANK(AK12)),"",ABS((AU12-AK12)*EI12-M12)^2)</f>
        <v>0.127238227708034</v>
      </c>
      <c r="EG12" s="3" t="n">
        <f aca="false">=IF(OR(ISBLANK(AV12),ISBLANK(AM12)),"",ABS((AV12-AM12)*EI12-M12)^2)</f>
        <v>0.0200745423885078</v>
      </c>
      <c r="EI12" s="0" t="n">
        <v>27.211386245988</v>
      </c>
    </row>
    <row r="13" customFormat="false" ht="12.8" hidden="false" customHeight="false" outlineLevel="0" collapsed="false">
      <c r="A13" s="1"/>
      <c r="B13" s="0" t="n">
        <v>14</v>
      </c>
      <c r="C13" s="0" t="n">
        <v>4</v>
      </c>
      <c r="D13" s="0" t="n">
        <f aca="false">B13-C13</f>
        <v>10</v>
      </c>
      <c r="E13" s="0" t="s">
        <v>47</v>
      </c>
      <c r="F13" s="0" t="n">
        <v>2</v>
      </c>
      <c r="G13" s="0" t="n">
        <v>13</v>
      </c>
      <c r="H13" s="0" t="s">
        <v>87</v>
      </c>
      <c r="I13" s="0" t="n">
        <v>1</v>
      </c>
      <c r="J13" s="0" t="s">
        <v>71</v>
      </c>
      <c r="K13" s="0" t="s">
        <v>72</v>
      </c>
      <c r="L13" s="0" t="s">
        <v>51</v>
      </c>
      <c r="M13" s="0" t="n">
        <v>10.428</v>
      </c>
      <c r="N13" s="0" t="n">
        <v>-108.960221624</v>
      </c>
      <c r="O13" s="0" t="n">
        <v>-108.631713710912</v>
      </c>
      <c r="P13" s="0" t="s">
        <v>52</v>
      </c>
      <c r="Q13" s="0" t="n">
        <f aca="false">=IF(ISBLANK(BA13),"",BA13)</f>
        <v>9.01093</v>
      </c>
      <c r="R13" s="0" t="n">
        <v>23</v>
      </c>
      <c r="S13" s="0" t="n">
        <v>4</v>
      </c>
      <c r="T13" s="0" t="n">
        <v>0</v>
      </c>
      <c r="V13" s="0" t="n">
        <v>-109.257892539824</v>
      </c>
      <c r="W13" s="0" t="n">
        <v>-108.88809826</v>
      </c>
      <c r="X13" s="0" t="n">
        <v>-108.71690451</v>
      </c>
      <c r="Y13" s="0" t="n">
        <v>-109.26926769</v>
      </c>
      <c r="Z13" s="0" t="n">
        <v>-108.890915</v>
      </c>
      <c r="AA13" s="0" t="n">
        <v>-109.29365393</v>
      </c>
      <c r="AB13" s="0" t="n">
        <v>-108.90443587</v>
      </c>
      <c r="AC13" s="0" t="n">
        <v>-109.00469197</v>
      </c>
      <c r="AD13" s="0" t="n">
        <v>-108.62907562</v>
      </c>
      <c r="AE13" s="0" t="n">
        <v>-109.07167368</v>
      </c>
      <c r="AF13" s="0" t="n">
        <v>-108.64437946</v>
      </c>
      <c r="AG13" s="0" t="n">
        <v>-109.25920988</v>
      </c>
      <c r="AH13" s="0" t="n">
        <v>-108.74356037</v>
      </c>
      <c r="AI13" s="0" t="n">
        <v>-109.26814811</v>
      </c>
      <c r="AJ13" s="0" t="n">
        <v>-108.82027076</v>
      </c>
      <c r="AK13" s="0" t="n">
        <v>-109.27977287</v>
      </c>
      <c r="AL13" s="0" t="n">
        <v>-108.8945367</v>
      </c>
      <c r="AM13" s="0" t="n">
        <v>-109.29032898</v>
      </c>
      <c r="AN13" s="0" t="n">
        <v>-108.9045647</v>
      </c>
      <c r="AO13" s="0" t="n">
        <v>-108.89984003</v>
      </c>
      <c r="AP13" s="0" t="n">
        <v>-108.91206261</v>
      </c>
      <c r="AQ13" s="0" t="n">
        <v>-108.74470296</v>
      </c>
      <c r="AR13" s="0" t="n">
        <v>-108.82651474</v>
      </c>
      <c r="AS13" s="0" t="n">
        <v>-108.8950035</v>
      </c>
      <c r="AT13" s="0" t="n">
        <v>-108.90419776</v>
      </c>
      <c r="AU13" s="0" t="n">
        <v>-108.91019947</v>
      </c>
      <c r="AV13" s="0" t="n">
        <v>-108.91232718</v>
      </c>
      <c r="AY13" s="0" t="n">
        <f aca="false">IF(OR(ISBLANK(O13),ISBLANK(N13)),"",(O13-N13)*EI13)</f>
        <v>8.93915570790112</v>
      </c>
      <c r="AZ13" s="0" t="n">
        <f aca="false">=IF(OR(ISBLANK(W13),ISBLANK(V13)),"",(W13-V13)*EI13)</f>
        <v>10.0626149798476</v>
      </c>
      <c r="BA13" s="0" t="n">
        <v>9.01093</v>
      </c>
      <c r="BB13" s="0" t="n">
        <f aca="false">=IF(OR(ISBLANK(X13),ISBLANK(V13)),"",(X13-V13)*EI13)</f>
        <v>14.7210342339967</v>
      </c>
      <c r="BC13" s="0" t="n">
        <f aca="false">=IF(OR(ISBLANK(Z13),ISBLANK(Y13)),"",(Z13-Y13)*EI13)</f>
        <v>10.2955011847986</v>
      </c>
      <c r="BD13" s="0" t="n">
        <f aca="false">=IF(OR(ISBLANK(AB13),ISBLANK(AA13)),"",(AB13-AA13)*EI13)</f>
        <v>10.5911629645743</v>
      </c>
      <c r="BE13" s="3" t="n">
        <f aca="false">=IF(OR(ISBLANK(AC13),ISBLANK(AD13)),"",(AD13-AC13)*EI13)</f>
        <v>10.2210415801583</v>
      </c>
      <c r="BF13" s="3" t="n">
        <f aca="false">=IF(OR(ISBLANK(AF13),ISBLANK(AE13)),"",(AF13-AE13)*EI13)</f>
        <v>11.6272680610984</v>
      </c>
      <c r="BG13" s="3" t="n">
        <f aca="false">=IF(OR(ISBLANK(AH13),ISBLANK(AG13)),"",(AH13-AG13)*EI13)</f>
        <v>14.0315379841645</v>
      </c>
      <c r="BH13" s="3" t="n">
        <f aca="false">=IF(OR(ISBLANK(AJ13),ISBLANK(AI13)),"",(AJ13-AI13)*EI13)</f>
        <v>12.1873635616795</v>
      </c>
      <c r="BI13" s="3" t="n">
        <f aca="false">=IF(OR(ISBLANK(AL13),ISBLANK(AK13)),"",(AL13-AK13)*EI13)</f>
        <v>10.4828102177951</v>
      </c>
      <c r="BJ13" s="3" t="n">
        <f aca="false">=IF(OR(ISBLANK(AN13),ISBLANK(AM13)),"",(AN13-AM13)*EI13)</f>
        <v>10.4971808229856</v>
      </c>
      <c r="BK13" s="0" t="n">
        <f aca="false">=IF(OR(ISBLANK(AO13),ISBLANK(Y13)),"",(AO13-Y13)*EI13)</f>
        <v>10.0526387462115</v>
      </c>
      <c r="BL13" s="0" t="n">
        <f aca="false">=IF(OR(ISBLANK(AP13),ISBLANK(AA13)),"",(AP13-AA13)*EI13)</f>
        <v>10.3836287966364</v>
      </c>
      <c r="BM13" s="0" t="n">
        <f aca="false">=IF(OR(ISBLANK(AC13),ISBLANK(AQ13)),"",(AQ13-AC13)*EI13)</f>
        <v>7.07466137082199</v>
      </c>
      <c r="BN13" s="0" t="n">
        <f aca="false">=IF(OR(ISBLANK(AE13),ISBLANK(AR13)),"",(AR13-AE13)*EI13)</f>
        <v>6.67111460799728</v>
      </c>
      <c r="BO13" s="3" t="n">
        <f aca="false">=IF(OR(ISBLANK(AG13),ISBLANK(AS13)),"",(AS13-AG13)*EI13)</f>
        <v>9.91056047943305</v>
      </c>
      <c r="BP13" s="3" t="n">
        <f aca="false">=IF(OR(ISBLANK(AT13),ISBLANK(AI13)),"",(AT13-AI13)*EI13)</f>
        <v>9.90359354821241</v>
      </c>
      <c r="BQ13" s="3" t="n">
        <f aca="false">=IF(OR(ISBLANK(AU13),ISBLANK(AK13)),"",(AU13-AK13)*EI13)</f>
        <v>10.0566045336432</v>
      </c>
      <c r="BR13" s="3" t="n">
        <f aca="false">=IF(OR(ISBLANK(AV13),ISBLANK(AM13)),"",(AV13-AM13)*EI13)</f>
        <v>10.2859529814785</v>
      </c>
      <c r="BS13" s="0" t="n">
        <f aca="false">M13</f>
        <v>10.428</v>
      </c>
      <c r="BV13" s="0" t="n">
        <f aca="false">IF(OR(ISBLANK(O13),ISBLANK(N13)),"",(O13-N13)*EI13-M13)</f>
        <v>-1.48884429209888</v>
      </c>
      <c r="BW13" s="0" t="n">
        <f aca="false">IF(OR(ISBLANK(W13),ISBLANK(V13)),"",(W13-V13)*EI13-M13)</f>
        <v>-0.365385020152383</v>
      </c>
      <c r="BX13" s="0" t="n">
        <f aca="false">IF(ISBLANK(BA13),"",BA13-M13)</f>
        <v>-1.41707</v>
      </c>
      <c r="BY13" s="0" t="n">
        <f aca="false">=IF(OR(ISBLANK(X13),ISBLANK(V13)),"",(X13-V13)*EI13-M13)</f>
        <v>4.29303423399674</v>
      </c>
      <c r="BZ13" s="0" t="n">
        <f aca="false">=IF(OR(ISBLANK(Z13),ISBLANK(Y13)),"",(Z13-Y13)*EI13-M13)</f>
        <v>-0.132498815201444</v>
      </c>
      <c r="CA13" s="3" t="n">
        <f aca="false">=IF(OR(ISBLANK(AB13),ISBLANK(AA13)),"",(AB13-AA13)*EI13-M13)</f>
        <v>0.163162964574255</v>
      </c>
      <c r="CB13" s="0" t="n">
        <f aca="false">=IF(OR(ISBLANK(AC13),ISBLANK(AD13)),"",(AD13-AC13)*EI13-M13)</f>
        <v>-0.206958419841749</v>
      </c>
      <c r="CC13" s="3" t="n">
        <f aca="false">=IF(OR(ISBLANK(AF13),ISBLANK(AE13)),"",(AF13-AE13)*EI13-M13)</f>
        <v>1.19926806109837</v>
      </c>
      <c r="CD13" s="3" t="n">
        <f aca="false">=IF(OR(ISBLANK(AH13),ISBLANK(AG13)),"",(AH13-AG13)*EI13-M13)</f>
        <v>3.60353798416453</v>
      </c>
      <c r="CE13" s="3" t="n">
        <f aca="false">=IF(OR(ISBLANK(AJ13),ISBLANK(AI13)),"",(AJ13-AI13)*EI13-M13)</f>
        <v>1.75936356167952</v>
      </c>
      <c r="CF13" s="3" t="n">
        <f aca="false">=IF(OR(ISBLANK(AL13),ISBLANK(AK13)),"",(AL13-AK13)*EI13-M13)</f>
        <v>0.0548102177950636</v>
      </c>
      <c r="CG13" s="3" t="n">
        <f aca="false">=IF(OR(ISBLANK(AN13),ISBLANK(AM13)),"",(AN13-AM13)*EI13-M13)</f>
        <v>0.0691808229855617</v>
      </c>
      <c r="CH13" s="0" t="n">
        <f aca="false">=IF(OR(ISBLANK(AO13),ISBLANK(Y13)),"",(AO13-Y13)*EI13-M13)</f>
        <v>-0.375361253788483</v>
      </c>
      <c r="CI13" s="0" t="n">
        <f aca="false">=IF(OR(ISBLANK(AP13),ISBLANK(AA13)),"",(AP13-AA13)*EI13-M13)</f>
        <v>-0.0443712033636423</v>
      </c>
      <c r="CJ13" s="0" t="n">
        <f aca="false">=IF(OR(ISBLANK(AC13),ISBLANK(AQ13)),"",(AQ13-AC13)*EI13-M13)</f>
        <v>-3.35333862917801</v>
      </c>
      <c r="CK13" s="0" t="n">
        <f aca="false">=IF(OR(ISBLANK(AE13),ISBLANK(AR13)),"",(AR13-AE13)*EI13-M13)</f>
        <v>-3.75688539200272</v>
      </c>
      <c r="CL13" s="3" t="n">
        <f aca="false">=IF(OR(ISBLANK(AG13),ISBLANK(AS13)),"",(AS13-AG13)*EI13-M13)</f>
        <v>-0.517439520566954</v>
      </c>
      <c r="CM13" s="3" t="n">
        <f aca="false">=IF(OR(ISBLANK(AT13),ISBLANK(AI13)),"",(AT13-AI13)*EI13-M13)</f>
        <v>-0.52440645178759</v>
      </c>
      <c r="CN13" s="3" t="n">
        <f aca="false">=IF(OR(ISBLANK(AU13),ISBLANK(AK13)),"",(AU13-AK13)*EI13-M13)</f>
        <v>-0.371395466356782</v>
      </c>
      <c r="CO13" s="3" t="n">
        <f aca="false">=IF(OR(ISBLANK(AV13),ISBLANK(AM13)),"",(AV13-AM13)*EI13-M13)</f>
        <v>-0.142047018521492</v>
      </c>
      <c r="CR13" s="0" t="n">
        <f aca="false">IF(OR(ISBLANK(O13),ISBLANK(N13)),"",ABS((O13-N13)*EI13-M13))</f>
        <v>1.48884429209888</v>
      </c>
      <c r="CS13" s="0" t="n">
        <f aca="false">IF(OR(ISBLANK(W13),ISBLANK(V13)),"",ABS((W13-V13)*EI13-M13))</f>
        <v>0.365385020152383</v>
      </c>
      <c r="CT13" s="0" t="n">
        <f aca="false">IF(ISBLANK(BA13),"",ABS(BA13-M13))</f>
        <v>1.41707</v>
      </c>
      <c r="CU13" s="0" t="n">
        <f aca="false">=IF(OR(ISBLANK(X13),ISBLANK(V13)),"",ABS((X13-V13)*EI13-M13))</f>
        <v>4.29303423399674</v>
      </c>
      <c r="CV13" s="0" t="n">
        <f aca="false">=IF(OR(ISBLANK(Z13),ISBLANK(Y13)),"",ABS((Z13-Y13)*EI13-M13))</f>
        <v>0.132498815201444</v>
      </c>
      <c r="CW13" s="3" t="n">
        <f aca="false">=IF(OR(ISBLANK(AB13),ISBLANK(AA13)),"",ABS((AB13-AA13)*EI13-M13))</f>
        <v>0.163162964574255</v>
      </c>
      <c r="CX13" s="0" t="n">
        <f aca="false">=IF(OR(ISBLANK(AD13),ISBLANK(AC13)),"",ABS((AD13-AC13)*EI13-M13))</f>
        <v>0.206958419841749</v>
      </c>
      <c r="CY13" s="0" t="n">
        <f aca="false">=IF(OR(ISBLANK(AF13),ISBLANK(AE13)),"",ABS((AF13-AE13)*EI13-M13))</f>
        <v>1.19926806109837</v>
      </c>
      <c r="CZ13" s="3" t="n">
        <f aca="false">=IF(OR(ISBLANK(AH13),ISBLANK(AG13)),"",ABS((AH13-AG13)*EI13-M13))</f>
        <v>3.60353798416453</v>
      </c>
      <c r="DA13" s="3" t="n">
        <f aca="false">=IF(OR(ISBLANK(AJ13),ISBLANK(AI13)),"",ABS((AJ13-AI13)*EI13-M13))</f>
        <v>1.75936356167952</v>
      </c>
      <c r="DB13" s="3" t="n">
        <f aca="false">=IF(OR(ISBLANK(AL13),ISBLANK(AK13)),"",ABS((AL13-AK13)*EI13-M13))</f>
        <v>0.0548102177950636</v>
      </c>
      <c r="DC13" s="3" t="n">
        <f aca="false">=IF(OR(ISBLANK(AN13),ISBLANK(AM13)),"",ABS((AN13-AM13)*EI13-M13))</f>
        <v>0.0691808229855617</v>
      </c>
      <c r="DD13" s="0" t="n">
        <f aca="false">=IF(OR(ISBLANK(AO13),ISBLANK(Y13)),"",ABS((AO13-Y13)*EI13-M13))</f>
        <v>0.375361253788483</v>
      </c>
      <c r="DE13" s="0" t="n">
        <f aca="false">=IF(OR(ISBLANK(AP13),ISBLANK(AA13)),"",ABS((AP13-AA13)*EI13-M13))</f>
        <v>0.0443712033636423</v>
      </c>
      <c r="DF13" s="0" t="n">
        <f aca="false">=IF(OR(ISBLANK(AC13),ISBLANK(AQ13)),"",ABS((AQ13-AC13)*EI13-M13))</f>
        <v>3.35333862917801</v>
      </c>
      <c r="DG13" s="0" t="n">
        <f aca="false">=IF(OR(ISBLANK(AE13),ISBLANK(AR13)),"",ABS((AR13-AE13)*EI13-M13))</f>
        <v>3.75688539200272</v>
      </c>
      <c r="DH13" s="3" t="n">
        <f aca="false">=IF(OR(ISBLANK(AG13),ISBLANK(AS13)),"",ABS((AS13-AG13)*EI13-M13))</f>
        <v>0.517439520566954</v>
      </c>
      <c r="DI13" s="3" t="n">
        <f aca="false">=IF(OR(ISBLANK(AT13),ISBLANK(AI13)),"",ABS((AT13-AI13)*EI13-M13))</f>
        <v>0.52440645178759</v>
      </c>
      <c r="DJ13" s="3" t="n">
        <f aca="false">=IF(OR(ISBLANK(AU13),ISBLANK(AK13)),"",ABS((AU13-AK13)*EI13-M13))</f>
        <v>0.371395466356782</v>
      </c>
      <c r="DK13" s="3" t="n">
        <f aca="false">=IF(OR(ISBLANK(AV13),ISBLANK(AM13)),"",ABS((AV13-AM13)*EI13-M13))</f>
        <v>0.142047018521492</v>
      </c>
      <c r="DN13" s="0" t="n">
        <f aca="false">IF(OR(ISBLANK(O13),ISBLANK(N13)),"",((O13-N13)*EI13-M13)^2)</f>
        <v>2.21665732611542</v>
      </c>
      <c r="DO13" s="0" t="n">
        <f aca="false">IF(OR(ISBLANK(W13),ISBLANK(V13)),"",((W13-V13)*EI13-M13)^2)</f>
        <v>0.133506212951757</v>
      </c>
      <c r="DP13" s="0" t="n">
        <f aca="false">IF(ISBLANK(BA13),"",(BA13-M13)^2)</f>
        <v>2.0080873849</v>
      </c>
      <c r="DQ13" s="0" t="n">
        <f aca="false">=IF(OR(ISBLANK(X13),ISBLANK(V13)),"",ABS((X13-V13)*EI13-M13)^2)</f>
        <v>18.430142934268</v>
      </c>
      <c r="DR13" s="0" t="n">
        <f aca="false">=IF(OR(ISBLANK(Z13),ISBLANK(Y13)),"",ABS((Z13-Y13)*EI13-M13)^2)</f>
        <v>0.0175559360297864</v>
      </c>
      <c r="DS13" s="0" t="n">
        <f aca="false">=IF(OR(ISBLANK(AB13),ISBLANK(AA13)),"",ABS((AB13-AA13)*EI13-M13)^2)</f>
        <v>0.0266221530086596</v>
      </c>
      <c r="DT13" s="0" t="n">
        <f aca="false">=IF(OR(ISBLANK(AC13),ISBLANK(AD13)),"",ABS((AD13-AC13)*EI13-M13)^2)</f>
        <v>0.0428317875433937</v>
      </c>
      <c r="DU13" s="0" t="n">
        <f aca="false">=IF(OR(ISBLANK(AF13),ISBLANK(AE13)),"",ABS((AF13-AE13)*EI13-M13)^2)</f>
        <v>1.43824388237065</v>
      </c>
      <c r="DV13" s="3" t="n">
        <f aca="false">=IF(OR(ISBLANK(AH13),ISBLANK(AG13)),"",ABS((AH13-AG13)*EI13-M13)^2)</f>
        <v>12.9854860033166</v>
      </c>
      <c r="DW13" s="3" t="n">
        <f aca="false">=IF(OR(ISBLANK(AJ13),ISBLANK(AI13)),"",ABS((AJ13-AI13)*EI13-M13)^2)</f>
        <v>3.09536014216565</v>
      </c>
      <c r="DX13" s="3" t="n">
        <f aca="false">=IF(OR(ISBLANK(AL13),ISBLANK(AK13)),"",ABS((AL13-AK13)*EI13-M13)^2)</f>
        <v>0.0030041599747423</v>
      </c>
      <c r="DY13" s="3" t="n">
        <f aca="false">=IF(OR(ISBLANK(AN13),ISBLANK(AM13)),"",ABS((AN13-AM13)*EI13-M13)^2)</f>
        <v>0.00478598626895962</v>
      </c>
      <c r="DZ13" s="0" t="n">
        <f aca="false">=IF(OR(ISBLANK(AO13),ISBLANK(Y13)),"",ABS((AO13-Y13)*EI13-M13)^2)</f>
        <v>0.140896070845662</v>
      </c>
      <c r="EA13" s="0" t="n">
        <f aca="false">=IF(OR(ISBLANK(AP13),ISBLANK(AA13)),"",ABS((AP13-AA13)*EI13-M13)^2)</f>
        <v>0.0019688036879377</v>
      </c>
      <c r="EB13" s="0" t="n">
        <f aca="false">=IF(OR(ISBLANK(AC13),ISBLANK(AQ13)),"",ABS((AQ13-AC13)*EI13-M13)^2)</f>
        <v>11.2448799619375</v>
      </c>
      <c r="EC13" s="0" t="n">
        <f aca="false">=IF(OR(ISBLANK(AE13),ISBLANK(AR13)),"",ABS((AR13-AE13)*EI13-M13)^2)</f>
        <v>14.1141878486435</v>
      </c>
      <c r="ED13" s="3" t="n">
        <f aca="false">=IF(OR(ISBLANK(AG13),ISBLANK(AS13)),"",ABS((AS13-AG13)*EI13-M13)^2)</f>
        <v>0.26774365744456</v>
      </c>
      <c r="EE13" s="3" t="n">
        <f aca="false">=IF(OR(ISBLANK(AT13),ISBLANK(AI13)),"",ABS((AT13-AI13)*EI13-M13)^2)</f>
        <v>0.275002126676449</v>
      </c>
      <c r="EF13" s="3" t="n">
        <f aca="false">=IF(OR(ISBLANK(AU13),ISBLANK(AK13)),"",ABS((AU13-AK13)*EI13-M13)^2)</f>
        <v>0.137934592430372</v>
      </c>
      <c r="EG13" s="3" t="n">
        <f aca="false">=IF(OR(ISBLANK(AV13),ISBLANK(AM13)),"",ABS((AV13-AM13)*EI13-M13)^2)</f>
        <v>0.020177355470845</v>
      </c>
      <c r="EI13" s="0" t="n">
        <v>27.211386245988</v>
      </c>
    </row>
    <row r="14" customFormat="false" ht="12.8" hidden="false" customHeight="false" outlineLevel="0" collapsed="false">
      <c r="A14" s="1"/>
      <c r="B14" s="0" t="n">
        <v>14</v>
      </c>
      <c r="C14" s="0" t="n">
        <v>4</v>
      </c>
      <c r="D14" s="0" t="n">
        <f aca="false">B14-C14</f>
        <v>10</v>
      </c>
      <c r="E14" s="0" t="s">
        <v>47</v>
      </c>
      <c r="F14" s="0" t="n">
        <v>2</v>
      </c>
      <c r="G14" s="0" t="n">
        <v>13</v>
      </c>
      <c r="H14" s="0" t="s">
        <v>88</v>
      </c>
      <c r="I14" s="0" t="n">
        <v>3</v>
      </c>
      <c r="J14" s="0" t="s">
        <v>71</v>
      </c>
      <c r="K14" s="0" t="s">
        <v>72</v>
      </c>
      <c r="L14" s="0" t="s">
        <v>51</v>
      </c>
      <c r="M14" s="0" t="n">
        <v>7.7</v>
      </c>
      <c r="N14" s="0" t="n">
        <v>-108.960221624</v>
      </c>
      <c r="O14" s="0" t="n">
        <v>-108.730032751535</v>
      </c>
      <c r="P14" s="0" t="s">
        <v>52</v>
      </c>
      <c r="Q14" s="0" t="n">
        <f aca="false">=IF(ISBLANK(BA14),"",BA14)</f>
        <v>6.18927</v>
      </c>
      <c r="R14" s="0" t="n">
        <v>1</v>
      </c>
      <c r="S14" s="0" t="n">
        <v>4</v>
      </c>
      <c r="T14" s="0" t="n">
        <v>0</v>
      </c>
      <c r="V14" s="0" t="n">
        <v>-109.257892539824</v>
      </c>
      <c r="W14" s="0" t="n">
        <v>-108.98914714</v>
      </c>
      <c r="X14" s="0" t="n">
        <v>-108.80000192</v>
      </c>
      <c r="Y14" s="0" t="n">
        <v>-109.26926769</v>
      </c>
      <c r="Z14" s="0" t="n">
        <v>-108.99077555</v>
      </c>
      <c r="AA14" s="0" t="n">
        <v>-109.29365393</v>
      </c>
      <c r="AB14" s="0" t="n">
        <v>-109.00350178</v>
      </c>
      <c r="AC14" s="0" t="n">
        <v>-109.00469197</v>
      </c>
      <c r="AD14" s="0" t="n">
        <v>-108.73276955</v>
      </c>
      <c r="AE14" s="0" t="n">
        <v>-109.07167368</v>
      </c>
      <c r="AF14" s="0" t="n">
        <v>-108.74097509</v>
      </c>
      <c r="AG14" s="0" t="n">
        <v>-109.25920988</v>
      </c>
      <c r="AH14" s="0" t="n">
        <v>-108.8299342</v>
      </c>
      <c r="AI14" s="0" t="n">
        <v>-109.26814811</v>
      </c>
      <c r="AJ14" s="0" t="n">
        <v>-108.90248419</v>
      </c>
      <c r="AK14" s="0" t="n">
        <v>-109.27977287</v>
      </c>
      <c r="AL14" s="0" t="n">
        <v>-108.99387536</v>
      </c>
      <c r="AM14" s="0" t="n">
        <v>-109.29032898</v>
      </c>
      <c r="AN14" s="0" t="n">
        <v>-109.00276761</v>
      </c>
      <c r="AO14" s="0" t="n">
        <v>-109.00121849</v>
      </c>
      <c r="AP14" s="0" t="n">
        <v>-109.0125709</v>
      </c>
      <c r="AQ14" s="0" t="n">
        <v>-108.81725666</v>
      </c>
      <c r="AR14" s="0" t="n">
        <v>-108.90522462</v>
      </c>
      <c r="AS14" s="0" t="n">
        <v>-108.99413892</v>
      </c>
      <c r="AT14" s="0" t="n">
        <v>-109.00299755</v>
      </c>
      <c r="AU14" s="0" t="n">
        <v>-109.00958515</v>
      </c>
      <c r="AV14" s="0" t="n">
        <v>-109.01255815</v>
      </c>
      <c r="AY14" s="0" t="n">
        <f aca="false">IF(OR(ISBLANK(O14),ISBLANK(N14)),"",(O14-N14)*EI14)</f>
        <v>6.26375831817339</v>
      </c>
      <c r="AZ14" s="0" t="n">
        <f aca="false">=IF(OR(ISBLANK(W14),ISBLANK(V14)),"",(W14-V14)*EI14)</f>
        <v>7.31293487644331</v>
      </c>
      <c r="BA14" s="3" t="n">
        <v>6.18927</v>
      </c>
      <c r="BB14" s="0" t="n">
        <f aca="false">=IF(OR(ISBLANK(X14),ISBLANK(V14)),"",(X14-V14)*EI14)</f>
        <v>12.4598385144457</v>
      </c>
      <c r="BC14" s="0" t="n">
        <f aca="false">=IF(OR(ISBLANK(Z14),ISBLANK(Y14)),"",(Z14-Y14)*EI14)</f>
        <v>7.57815718801208</v>
      </c>
      <c r="BD14" s="0" t="n">
        <f aca="false">=IF(OR(ISBLANK(AB14),ISBLANK(AA14)),"",(AB14-AA14)*EI14)</f>
        <v>7.89544222375416</v>
      </c>
      <c r="BE14" s="3" t="n">
        <f aca="false">=IF(OR(ISBLANK(AC14),ISBLANK(AD14)),"",(AD14-AC14)*EI14)</f>
        <v>7.39938599956365</v>
      </c>
      <c r="BF14" s="3" t="n">
        <f aca="false">=IF(OR(ISBLANK(AF14),ISBLANK(AE14)),"",(AF14-AE14)*EI14)</f>
        <v>8.99876706349355</v>
      </c>
      <c r="BG14" s="3" t="n">
        <f aca="false">=IF(OR(ISBLANK(AH14),ISBLANK(AG14)),"",(AH14-AG14)*EI14)</f>
        <v>11.6811863344892</v>
      </c>
      <c r="BH14" s="3" t="n">
        <f aca="false">=IF(OR(ISBLANK(AJ14),ISBLANK(AI14)),"",(AJ14-AI14)*EI14)</f>
        <v>9.95022216334213</v>
      </c>
      <c r="BI14" s="3" t="n">
        <f aca="false">=IF(OR(ISBLANK(AL14),ISBLANK(AK14)),"",(AL14-AK14)*EI14)</f>
        <v>7.77966757137616</v>
      </c>
      <c r="BJ14" s="3" t="n">
        <f aca="false">=IF(OR(ISBLANK(AN14),ISBLANK(AM14)),"",(AN14-AM14)*EI14)</f>
        <v>7.82494350849524</v>
      </c>
      <c r="BK14" s="0" t="n">
        <f aca="false">=IF(OR(ISBLANK(AO14),ISBLANK(Y14)),"",(AO14-Y14)*EI14)</f>
        <v>7.29399031412828</v>
      </c>
      <c r="BL14" s="0" t="n">
        <f aca="false">=IF(OR(ISBLANK(AP14),ISBLANK(AA14)),"",(AP14-AA14)*EI14)</f>
        <v>7.64865889652277</v>
      </c>
      <c r="BM14" s="0" t="n">
        <f aca="false">=IF(OR(ISBLANK(AC14),ISBLANK(AQ14)),"",(AQ14-AC14)*EI14)</f>
        <v>5.10037461654644</v>
      </c>
      <c r="BN14" s="0" t="n">
        <f aca="false">=IF(OR(ISBLANK(AE14),ISBLANK(AR14)),"",(AR14-AE14)*EI14)</f>
        <v>4.52930966194177</v>
      </c>
      <c r="BO14" s="3" t="n">
        <f aca="false">=IF(OR(ISBLANK(AG14),ISBLANK(AS14)),"",(AS14-AG14)*EI14)</f>
        <v>7.21294827515491</v>
      </c>
      <c r="BP14" s="3" t="n">
        <f aca="false">=IF(OR(ISBLANK(AT14),ISBLANK(AI14)),"",(AT14-AI14)*EI14)</f>
        <v>7.21511430149988</v>
      </c>
      <c r="BQ14" s="3" t="n">
        <f aca="false">=IF(OR(ISBLANK(AU14),ISBLANK(AK14)),"",(AU14-AK14)*EI14)</f>
        <v>7.35218240784274</v>
      </c>
      <c r="BR14" s="3" t="n">
        <f aca="false">=IF(OR(ISBLANK(AV14),ISBLANK(AM14)),"",(AV14-AM14)*EI14)</f>
        <v>7.55852934299852</v>
      </c>
      <c r="BS14" s="0" t="n">
        <f aca="false">M14</f>
        <v>7.7</v>
      </c>
      <c r="BV14" s="0" t="n">
        <f aca="false">IF(OR(ISBLANK(O14),ISBLANK(N14)),"",(O14-N14)*EI14-M14)</f>
        <v>-1.43624168182661</v>
      </c>
      <c r="BW14" s="0" t="n">
        <f aca="false">IF(OR(ISBLANK(W14),ISBLANK(V14)),"",(W14-V14)*EI14-M14)</f>
        <v>-0.387065123556694</v>
      </c>
      <c r="BX14" s="0" t="n">
        <f aca="false">IF(ISBLANK(BA14),"",BA14-M14)</f>
        <v>-1.51073</v>
      </c>
      <c r="BY14" s="0" t="n">
        <f aca="false">=IF(OR(ISBLANK(X14),ISBLANK(V14)),"",(X14-V14)*EI14-M14)</f>
        <v>4.75983851444569</v>
      </c>
      <c r="BZ14" s="0" t="n">
        <f aca="false">=IF(OR(ISBLANK(Z14),ISBLANK(Y14)),"",(Z14-Y14)*EI14-M14)</f>
        <v>-0.121842811987921</v>
      </c>
      <c r="CA14" s="0" t="n">
        <f aca="false">=IF(OR(ISBLANK(AB14),ISBLANK(AA14)),"",(AB14-AA14)*EI14-M14)</f>
        <v>0.195442223754159</v>
      </c>
      <c r="CB14" s="0" t="n">
        <f aca="false">=IF(OR(ISBLANK(AC14),ISBLANK(AD14)),"",(AD14-AC14)*EI14-M14)</f>
        <v>-0.300614000436346</v>
      </c>
      <c r="CC14" s="3" t="n">
        <f aca="false">=IF(OR(ISBLANK(AF14),ISBLANK(AE14)),"",(AF14-AE14)*EI14-M14)</f>
        <v>1.29876706349355</v>
      </c>
      <c r="CD14" s="3" t="n">
        <f aca="false">=IF(OR(ISBLANK(AH14),ISBLANK(AG14)),"",(AH14-AG14)*EI14-M14)</f>
        <v>3.98118633448924</v>
      </c>
      <c r="CE14" s="3" t="n">
        <f aca="false">=IF(OR(ISBLANK(AJ14),ISBLANK(AI14)),"",(AJ14-AI14)*EI14-M14)</f>
        <v>2.25022216334213</v>
      </c>
      <c r="CF14" s="3" t="n">
        <f aca="false">=IF(OR(ISBLANK(AL14),ISBLANK(AK14)),"",(AL14-AK14)*EI14-M14)</f>
        <v>0.0796675713761639</v>
      </c>
      <c r="CG14" s="3" t="n">
        <f aca="false">=IF(OR(ISBLANK(AN14),ISBLANK(AM14)),"",(AN14-AM14)*EI14-M14)</f>
        <v>0.124943508495241</v>
      </c>
      <c r="CH14" s="0" t="n">
        <f aca="false">=IF(OR(ISBLANK(AO14),ISBLANK(Y14)),"",(AO14-Y14)*EI14-M14)</f>
        <v>-0.406009685871718</v>
      </c>
      <c r="CI14" s="0" t="n">
        <f aca="false">=IF(OR(ISBLANK(AP14),ISBLANK(AA14)),"",(AP14-AA14)*EI14-M14)</f>
        <v>-0.0513411034772346</v>
      </c>
      <c r="CJ14" s="0" t="n">
        <f aca="false">=IF(OR(ISBLANK(AC14),ISBLANK(AQ14)),"",(AQ14-AC14)*EI14-M14)</f>
        <v>-2.59962538345356</v>
      </c>
      <c r="CK14" s="0" t="n">
        <f aca="false">=IF(OR(ISBLANK(AE14),ISBLANK(AR14)),"",(AR14-AE14)*EI14-M14)</f>
        <v>-3.17069033805823</v>
      </c>
      <c r="CL14" s="3" t="n">
        <f aca="false">=IF(OR(ISBLANK(AG14),ISBLANK(AS14)),"",(AS14-AG14)*EI14-M14)</f>
        <v>-0.487051724845091</v>
      </c>
      <c r="CM14" s="3" t="n">
        <f aca="false">=IF(OR(ISBLANK(AT14),ISBLANK(AI14)),"",(AT14-AI14)*EI14-M14)</f>
        <v>-0.484885698500119</v>
      </c>
      <c r="CN14" s="3" t="n">
        <f aca="false">=IF(OR(ISBLANK(AU14),ISBLANK(AK14)),"",(AU14-AK14)*EI14-M14)</f>
        <v>-0.347817592157264</v>
      </c>
      <c r="CO14" s="3" t="n">
        <f aca="false">=IF(OR(ISBLANK(AV14),ISBLANK(AM14)),"",(AV14-AM14)*EI14-M14)</f>
        <v>-0.141470657001483</v>
      </c>
      <c r="CR14" s="0" t="n">
        <f aca="false">IF(OR(ISBLANK(O14),ISBLANK(N14)),"",ABS((O14-N14)*EI14-M14))</f>
        <v>1.43624168182661</v>
      </c>
      <c r="CS14" s="0" t="n">
        <f aca="false">IF(OR(ISBLANK(W14),ISBLANK(V14)),"",ABS((W14-V14)*EI14-M14))</f>
        <v>0.387065123556694</v>
      </c>
      <c r="CT14" s="0" t="n">
        <f aca="false">IF(ISBLANK(BA14),"",ABS(BA14-M14))</f>
        <v>1.51073</v>
      </c>
      <c r="CU14" s="0" t="n">
        <f aca="false">=IF(OR(ISBLANK(X14),ISBLANK(V14)),"",ABS((X14-V14)*EI14-M14))</f>
        <v>4.75983851444569</v>
      </c>
      <c r="CV14" s="0" t="n">
        <f aca="false">=IF(OR(ISBLANK(Z14),ISBLANK(Y14)),"",ABS((Z14-Y14)*EI14-M14))</f>
        <v>0.121842811987921</v>
      </c>
      <c r="CW14" s="0" t="n">
        <f aca="false">=IF(OR(ISBLANK(AB14),ISBLANK(AA14)),"",ABS((AB14-AA14)*EI14-M14))</f>
        <v>0.195442223754159</v>
      </c>
      <c r="CX14" s="0" t="n">
        <f aca="false">=IF(OR(ISBLANK(AD14),ISBLANK(AC14)),"",ABS((AD14-AC14)*EI14-M14))</f>
        <v>0.300614000436346</v>
      </c>
      <c r="CY14" s="0" t="n">
        <f aca="false">=IF(OR(ISBLANK(AF14),ISBLANK(AE14)),"",ABS((AF14-AE14)*EI14-M14))</f>
        <v>1.29876706349355</v>
      </c>
      <c r="CZ14" s="3" t="n">
        <f aca="false">=IF(OR(ISBLANK(AH14),ISBLANK(AG14)),"",ABS((AH14-AG14)*EI14-M14))</f>
        <v>3.98118633448924</v>
      </c>
      <c r="DA14" s="3" t="n">
        <f aca="false">=IF(OR(ISBLANK(AJ14),ISBLANK(AI14)),"",ABS((AJ14-AI14)*EI14-M14))</f>
        <v>2.25022216334213</v>
      </c>
      <c r="DB14" s="3" t="n">
        <f aca="false">=IF(OR(ISBLANK(AL14),ISBLANK(AK14)),"",ABS((AL14-AK14)*EI14-M14))</f>
        <v>0.0796675713761639</v>
      </c>
      <c r="DC14" s="3" t="n">
        <f aca="false">=IF(OR(ISBLANK(AN14),ISBLANK(AM14)),"",ABS((AN14-AM14)*EI14-M14))</f>
        <v>0.124943508495241</v>
      </c>
      <c r="DD14" s="0" t="n">
        <f aca="false">=IF(OR(ISBLANK(AO14),ISBLANK(Y14)),"",ABS((AO14-Y14)*EI14-M14))</f>
        <v>0.406009685871718</v>
      </c>
      <c r="DE14" s="0" t="n">
        <f aca="false">=IF(OR(ISBLANK(AP14),ISBLANK(AA14)),"",ABS((AP14-AA14)*EI14-M14))</f>
        <v>0.0513411034772346</v>
      </c>
      <c r="DF14" s="0" t="n">
        <f aca="false">=IF(OR(ISBLANK(AC14),ISBLANK(AQ14)),"",ABS((AQ14-AC14)*EI14-M14))</f>
        <v>2.59962538345356</v>
      </c>
      <c r="DG14" s="0" t="n">
        <f aca="false">=IF(OR(ISBLANK(AE14),ISBLANK(AR14)),"",ABS((AR14-AE14)*EI14-M14))</f>
        <v>3.17069033805823</v>
      </c>
      <c r="DH14" s="3" t="n">
        <f aca="false">=IF(OR(ISBLANK(AG14),ISBLANK(AS14)),"",ABS((AS14-AG14)*EI14-M14))</f>
        <v>0.487051724845091</v>
      </c>
      <c r="DI14" s="3" t="n">
        <f aca="false">=IF(OR(ISBLANK(AT14),ISBLANK(AI14)),"",ABS((AT14-AI14)*EI14-M14))</f>
        <v>0.484885698500119</v>
      </c>
      <c r="DJ14" s="3" t="n">
        <f aca="false">=IF(OR(ISBLANK(AU14),ISBLANK(AK14)),"",ABS((AU14-AK14)*EI14-M14))</f>
        <v>0.347817592157264</v>
      </c>
      <c r="DK14" s="3" t="n">
        <f aca="false">=IF(OR(ISBLANK(AV14),ISBLANK(AM14)),"",ABS((AV14-AM14)*EI14-M14))</f>
        <v>0.141470657001483</v>
      </c>
      <c r="DN14" s="0" t="n">
        <f aca="false">IF(OR(ISBLANK(O14),ISBLANK(N14)),"",((O14-N14)*EI14-M14)^2)</f>
        <v>2.06279016861613</v>
      </c>
      <c r="DO14" s="0" t="n">
        <f aca="false">IF(OR(ISBLANK(W14),ISBLANK(V14)),"",((W14-V14)*EI14-M14)^2)</f>
        <v>0.149819409873958</v>
      </c>
      <c r="DP14" s="0" t="n">
        <f aca="false">IF(ISBLANK(BA14),"",(BA14-M14)^2)</f>
        <v>2.2823051329</v>
      </c>
      <c r="DQ14" s="0" t="n">
        <f aca="false">=IF(OR(ISBLANK(X14),ISBLANK(V14)),"",ABS((X14-V14)*EI14-M14)^2)</f>
        <v>22.6560626836006</v>
      </c>
      <c r="DR14" s="0" t="n">
        <f aca="false">=IF(OR(ISBLANK(Z14),ISBLANK(Y14)),"",ABS((Z14-Y14)*EI14-M14)^2)</f>
        <v>0.014845670833124</v>
      </c>
      <c r="DS14" s="0" t="n">
        <f aca="false">=IF(OR(ISBLANK(AB14),ISBLANK(AA14)),"",ABS((AB14-AA14)*EI14-M14)^2)</f>
        <v>0.0381976628259708</v>
      </c>
      <c r="DT14" s="0" t="n">
        <f aca="false">=IF(OR(ISBLANK(AC14),ISBLANK(AD14)),"",ABS((AD14-AC14)*EI14-M14)^2)</f>
        <v>0.0903687772583437</v>
      </c>
      <c r="DU14" s="0" t="n">
        <f aca="false">=IF(OR(ISBLANK(AF14),ISBLANK(AE14)),"",ABS((AF14-AE14)*EI14-M14)^2)</f>
        <v>1.68679588521566</v>
      </c>
      <c r="DV14" s="3" t="n">
        <f aca="false">=IF(OR(ISBLANK(AH14),ISBLANK(AG14)),"",ABS((AH14-AG14)*EI14-M14)^2)</f>
        <v>15.8498446299239</v>
      </c>
      <c r="DW14" s="3" t="n">
        <f aca="false">=IF(OR(ISBLANK(AJ14),ISBLANK(AI14)),"",ABS((AJ14-AI14)*EI14-M14)^2)</f>
        <v>5.06349978439616</v>
      </c>
      <c r="DX14" s="3" t="n">
        <f aca="false">=IF(OR(ISBLANK(AL14),ISBLANK(AK14)),"",ABS((AL14-AK14)*EI14-M14)^2)</f>
        <v>0.00634692192897617</v>
      </c>
      <c r="DY14" s="3" t="n">
        <f aca="false">=IF(OR(ISBLANK(AN14),ISBLANK(AM14)),"",ABS((AN14-AM14)*EI14-M14)^2)</f>
        <v>0.0156108803151003</v>
      </c>
      <c r="DZ14" s="0" t="n">
        <f aca="false">=IF(OR(ISBLANK(AO14),ISBLANK(Y14)),"",ABS((AO14-Y14)*EI14-M14)^2)</f>
        <v>0.164843865021651</v>
      </c>
      <c r="EA14" s="0" t="n">
        <f aca="false">=IF(OR(ISBLANK(AP14),ISBLANK(AA14)),"",ABS((AP14-AA14)*EI14-M14)^2)</f>
        <v>0.00263590890626011</v>
      </c>
      <c r="EB14" s="0" t="n">
        <f aca="false">=IF(OR(ISBLANK(AC14),ISBLANK(AQ14)),"",ABS((AQ14-AC14)*EI14-M14)^2)</f>
        <v>6.75805213429607</v>
      </c>
      <c r="EC14" s="0" t="n">
        <f aca="false">=IF(OR(ISBLANK(AE14),ISBLANK(AR14)),"",ABS((AR14-AE14)*EI14-M14)^2)</f>
        <v>10.0532772198558</v>
      </c>
      <c r="ED14" s="3" t="n">
        <f aca="false">=IF(OR(ISBLANK(AG14),ISBLANK(AS14)),"",ABS((AS14-AG14)*EI14-M14)^2)</f>
        <v>0.237219382674578</v>
      </c>
      <c r="EE14" s="3" t="n">
        <f aca="false">=IF(OR(ISBLANK(AT14),ISBLANK(AI14)),"",ABS((AT14-AI14)*EI14-M14)^2)</f>
        <v>0.235114140609949</v>
      </c>
      <c r="EF14" s="3" t="n">
        <f aca="false">=IF(OR(ISBLANK(AU14),ISBLANK(AK14)),"",ABS((AU14-AK14)*EI14-M14)^2)</f>
        <v>0.120977077414077</v>
      </c>
      <c r="EG14" s="3" t="n">
        <f aca="false">=IF(OR(ISBLANK(AV14),ISBLANK(AM14)),"",ABS((AV14-AM14)*EI14-M14)^2)</f>
        <v>0.0200139467924311</v>
      </c>
      <c r="EI14" s="0" t="n">
        <v>27.211386245988</v>
      </c>
    </row>
    <row r="15" customFormat="false" ht="12.8" hidden="false" customHeight="false" outlineLevel="0" collapsed="false">
      <c r="A15" s="1"/>
      <c r="B15" s="0" t="n">
        <v>14</v>
      </c>
      <c r="C15" s="0" t="n">
        <v>4</v>
      </c>
      <c r="D15" s="0" t="n">
        <f aca="false">B15-C15</f>
        <v>10</v>
      </c>
      <c r="E15" s="0" t="s">
        <v>47</v>
      </c>
      <c r="F15" s="0" t="n">
        <v>2</v>
      </c>
      <c r="G15" s="0" t="n">
        <v>13</v>
      </c>
      <c r="H15" s="0" t="s">
        <v>89</v>
      </c>
      <c r="I15" s="0" t="n">
        <v>3</v>
      </c>
      <c r="J15" s="0" t="s">
        <v>71</v>
      </c>
      <c r="K15" s="0" t="s">
        <v>80</v>
      </c>
      <c r="L15" s="0" t="s">
        <v>51</v>
      </c>
      <c r="M15" s="0" t="n">
        <v>8.05</v>
      </c>
      <c r="N15" s="0" t="n">
        <v>-108.960221624</v>
      </c>
      <c r="O15" s="0" t="n">
        <v>-108.671171557689</v>
      </c>
      <c r="P15" s="0" t="s">
        <v>52</v>
      </c>
      <c r="Q15" s="0" t="n">
        <f aca="false">=IF(ISBLANK(BA15),"",BA15)</f>
        <v>7.96426</v>
      </c>
      <c r="R15" s="0" t="n">
        <v>45</v>
      </c>
      <c r="S15" s="0" t="n">
        <v>4</v>
      </c>
      <c r="T15" s="0" t="n">
        <v>5</v>
      </c>
      <c r="V15" s="0" t="n">
        <v>-109.257892539824</v>
      </c>
      <c r="W15" s="0" t="n">
        <v>-108.96416385</v>
      </c>
      <c r="X15" s="0" t="n">
        <v>-108.78683261</v>
      </c>
      <c r="Y15" s="0" t="n">
        <v>-109.26926769</v>
      </c>
      <c r="Z15" s="0" t="n">
        <v>-108.9683491</v>
      </c>
      <c r="AA15" s="0" t="n">
        <v>-109.29365393</v>
      </c>
      <c r="AB15" s="0" t="n">
        <v>-108.98984712</v>
      </c>
      <c r="AC15" s="0" t="n">
        <v>-109.00469197</v>
      </c>
      <c r="AD15" s="0" t="n">
        <v>-108.6675396</v>
      </c>
      <c r="AE15" s="0" t="n">
        <v>-109.07167368</v>
      </c>
      <c r="AF15" s="0" t="n">
        <v>-108.68443824</v>
      </c>
      <c r="AG15" s="0" t="n">
        <v>-109.25920988</v>
      </c>
      <c r="AH15" s="0" t="n">
        <v>-108.81526001</v>
      </c>
      <c r="AI15" s="0" t="n">
        <v>-109.26814811</v>
      </c>
      <c r="AJ15" s="0" t="n">
        <v>-108.88732741</v>
      </c>
      <c r="AK15" s="0" t="n">
        <v>-109.27977287</v>
      </c>
      <c r="AL15" s="0" t="n">
        <v>-108.97430805</v>
      </c>
      <c r="AM15" s="0" t="n">
        <v>-109.29032898</v>
      </c>
      <c r="AN15" s="0" t="n">
        <v>-108.98692578</v>
      </c>
      <c r="AO15" s="0" t="n">
        <v>-108.98205313</v>
      </c>
      <c r="AP15" s="0" t="n">
        <v>-108.99881763</v>
      </c>
      <c r="AQ15" s="0" t="n">
        <v>-108.75167959</v>
      </c>
      <c r="AR15" s="0" t="n">
        <v>-108.89901799</v>
      </c>
      <c r="AS15" s="0" t="n">
        <v>-108.97011029</v>
      </c>
      <c r="AT15" s="0" t="n">
        <v>-108.98469632</v>
      </c>
      <c r="AU15" s="0" t="n">
        <v>-108.99512629</v>
      </c>
      <c r="AV15" s="0" t="n">
        <v>-108.99922011</v>
      </c>
      <c r="AY15" s="0" t="n">
        <f aca="false">IF(OR(ISBLANK(O15),ISBLANK(N15)),"",(O15-N15)*EI15)</f>
        <v>7.86545299881723</v>
      </c>
      <c r="AZ15" s="0" t="n">
        <f aca="false">=IF(OR(ISBLANK(W15),ISBLANK(V15)),"",(W15-V15)*EI15)</f>
        <v>7.99276483032869</v>
      </c>
      <c r="BA15" s="3" t="n">
        <v>7.96426</v>
      </c>
      <c r="BB15" s="0" t="n">
        <f aca="false">=IF(OR(ISBLANK(X15),ISBLANK(V15)),"",(X15-V15)*EI15)</f>
        <v>12.8181936954487</v>
      </c>
      <c r="BC15" s="0" t="n">
        <f aca="false">=IF(OR(ISBLANK(Z15),ISBLANK(Y15)),"",(Z15-Y15)*EI15)</f>
        <v>8.18841198108835</v>
      </c>
      <c r="BD15" s="0" t="n">
        <f aca="false">=IF(OR(ISBLANK(AB15),ISBLANK(AA15)),"",(AB15-AA15)*EI15)</f>
        <v>8.26700445107181</v>
      </c>
      <c r="BE15" s="3" t="n">
        <f aca="false">=IF(OR(ISBLANK(AC15),ISBLANK(AD15)),"",(AD15-AC15)*EI15)</f>
        <v>9.17438336382021</v>
      </c>
      <c r="BF15" s="3" t="n">
        <f aca="false">=IF(OR(ISBLANK(AF15),ISBLANK(AE15)),"",(AF15-AE15)*EI15)</f>
        <v>10.5372131259751</v>
      </c>
      <c r="BG15" s="3" t="n">
        <f aca="false">=IF(OR(ISBLANK(AH15),ISBLANK(AG15)),"",(AH15-AG15)*EI15)</f>
        <v>12.0804913864261</v>
      </c>
      <c r="BH15" s="3" t="n">
        <f aca="false">=IF(OR(ISBLANK(AJ15),ISBLANK(AI15)),"",(AJ15-AI15)*EI15)</f>
        <v>10.3626591581675</v>
      </c>
      <c r="BI15" s="3" t="n">
        <f aca="false">=IF(OR(ISBLANK(AL15),ISBLANK(AK15)),"",(AL15-AK15)*EI15)</f>
        <v>8.31212120158113</v>
      </c>
      <c r="BJ15" s="3" t="n">
        <f aca="false">=IF(OR(ISBLANK(AN15),ISBLANK(AM15)),"",(AN15-AM15)*EI15)</f>
        <v>8.2560216634685</v>
      </c>
      <c r="BK15" s="0" t="n">
        <f aca="false">=IF(OR(ISBLANK(AO15),ISBLANK(Y15)),"",(AO15-Y15)*EI15)</f>
        <v>7.81550632763176</v>
      </c>
      <c r="BL15" s="0" t="n">
        <f aca="false">=IF(OR(ISBLANK(AP15),ISBLANK(AA15)),"",(AP15-AA15)*EI15)</f>
        <v>8.02290443863799</v>
      </c>
      <c r="BM15" s="0" t="n">
        <f aca="false">=IF(OR(ISBLANK(AC15),ISBLANK(AQ15)),"",(AQ15-AC15)*EI15)</f>
        <v>6.88481759719672</v>
      </c>
      <c r="BN15" s="0" t="n">
        <f aca="false">=IF(OR(ISBLANK(AE15),ISBLANK(AR15)),"",(AR15-AE15)*EI15)</f>
        <v>4.69820066815754</v>
      </c>
      <c r="BO15" s="3" t="n">
        <f aca="false">=IF(OR(ISBLANK(AG15),ISBLANK(AS15)),"",(AS15-AG15)*EI15)</f>
        <v>7.86680060704694</v>
      </c>
      <c r="BP15" s="3" t="n">
        <f aca="false">=IF(OR(ISBLANK(AT15),ISBLANK(AI15)),"",(AT15-AI15)*EI15)</f>
        <v>7.7131161398067</v>
      </c>
      <c r="BQ15" s="3" t="n">
        <f aca="false">=IF(OR(ISBLANK(AU15),ISBLANK(AK15)),"",(AU15-AK15)*EI15)</f>
        <v>7.74562803197953</v>
      </c>
      <c r="BR15" s="3" t="n">
        <f aca="false">=IF(OR(ISBLANK(AV15),ISBLANK(AM15)),"",(AV15-AM15)*EI15)</f>
        <v>7.92147590120317</v>
      </c>
      <c r="BS15" s="0" t="n">
        <f aca="false">M15</f>
        <v>8.05</v>
      </c>
      <c r="BV15" s="0" t="n">
        <f aca="false">IF(OR(ISBLANK(O15),ISBLANK(N15)),"",(O15-N15)*EI15-M15)</f>
        <v>-0.184547001182771</v>
      </c>
      <c r="BW15" s="0" t="n">
        <f aca="false">IF(OR(ISBLANK(W15),ISBLANK(V15)),"",(W15-V15)*EI15-M15)</f>
        <v>-0.0572351696713156</v>
      </c>
      <c r="BX15" s="0" t="n">
        <f aca="false">IF(ISBLANK(BA15),"",BA15-M15)</f>
        <v>-0.0857400000000004</v>
      </c>
      <c r="BY15" s="0" t="n">
        <f aca="false">=IF(OR(ISBLANK(X15),ISBLANK(V15)),"",(X15-V15)*EI15-M15)</f>
        <v>4.76819369544871</v>
      </c>
      <c r="BZ15" s="0" t="n">
        <f aca="false">=IF(OR(ISBLANK(Z15),ISBLANK(Y15)),"",(Z15-Y15)*EI15-M15)</f>
        <v>0.138411981088348</v>
      </c>
      <c r="CA15" s="3" t="n">
        <f aca="false">=IF(OR(ISBLANK(AB15),ISBLANK(AA15)),"",(AB15-AA15)*EI15-M15)</f>
        <v>0.217004451071809</v>
      </c>
      <c r="CB15" s="0" t="n">
        <f aca="false">=IF(OR(ISBLANK(AC15),ISBLANK(AD15)),"",(AD15-AC15)*EI15-M15)</f>
        <v>1.12438336382021</v>
      </c>
      <c r="CC15" s="3" t="n">
        <f aca="false">=IF(OR(ISBLANK(AF15),ISBLANK(AE15)),"",(AF15-AE15)*EI15-M15)</f>
        <v>2.48721312597505</v>
      </c>
      <c r="CD15" s="3" t="n">
        <f aca="false">=IF(OR(ISBLANK(AH15),ISBLANK(AG15)),"",(AH15-AG15)*EI15-M15)</f>
        <v>4.03049138642609</v>
      </c>
      <c r="CE15" s="3" t="n">
        <f aca="false">=IF(OR(ISBLANK(AJ15),ISBLANK(AI15)),"",(AJ15-AI15)*EI15-M15)</f>
        <v>2.31265915816755</v>
      </c>
      <c r="CF15" s="3" t="n">
        <f aca="false">=IF(OR(ISBLANK(AL15),ISBLANK(AK15)),"",(AL15-AK15)*EI15-M15)</f>
        <v>0.262121201581129</v>
      </c>
      <c r="CG15" s="3" t="n">
        <f aca="false">=IF(OR(ISBLANK(AN15),ISBLANK(AM15)),"",(AN15-AM15)*EI15-M15)</f>
        <v>0.206021663468503</v>
      </c>
      <c r="CH15" s="0" t="n">
        <f aca="false">=IF(OR(ISBLANK(AO15),ISBLANK(Y15)),"",(AO15-Y15)*EI15-M15)</f>
        <v>-0.234493672368246</v>
      </c>
      <c r="CI15" s="0" t="n">
        <f aca="false">=IF(OR(ISBLANK(AP15),ISBLANK(AA15)),"",(AP15-AA15)*EI15-M15)</f>
        <v>-0.0270955613620085</v>
      </c>
      <c r="CJ15" s="0" t="n">
        <f aca="false">=IF(OR(ISBLANK(AC15),ISBLANK(AQ15)),"",(AQ15-AC15)*EI15-M15)</f>
        <v>-1.16518240280328</v>
      </c>
      <c r="CK15" s="0" t="n">
        <f aca="false">=IF(OR(ISBLANK(AE15),ISBLANK(AR15)),"",(AR15-AE15)*EI15-M15)</f>
        <v>-3.35179933184246</v>
      </c>
      <c r="CL15" s="3" t="n">
        <f aca="false">=IF(OR(ISBLANK(AG15),ISBLANK(AS15)),"",(AS15-AG15)*EI15-M15)</f>
        <v>-0.183199392953057</v>
      </c>
      <c r="CM15" s="3" t="n">
        <f aca="false">=IF(OR(ISBLANK(AT15),ISBLANK(AI15)),"",(AT15-AI15)*EI15-M15)</f>
        <v>-0.336883860193298</v>
      </c>
      <c r="CN15" s="3" t="n">
        <f aca="false">=IF(OR(ISBLANK(AU15),ISBLANK(AK15)),"",(AU15-AK15)*EI15-M15)</f>
        <v>-0.304371968020466</v>
      </c>
      <c r="CO15" s="3" t="n">
        <f aca="false">=IF(OR(ISBLANK(AV15),ISBLANK(AM15)),"",(AV15-AM15)*EI15-M15)</f>
        <v>-0.128524098796833</v>
      </c>
      <c r="CR15" s="0" t="n">
        <f aca="false">IF(OR(ISBLANK(O15),ISBLANK(N15)),"",ABS((O15-N15)*EI15-M15))</f>
        <v>0.184547001182771</v>
      </c>
      <c r="CS15" s="0" t="n">
        <f aca="false">IF(OR(ISBLANK(W15),ISBLANK(V15)),"",ABS((W15-V15)*EI15-M15))</f>
        <v>0.0572351696713156</v>
      </c>
      <c r="CT15" s="0" t="n">
        <f aca="false">IF(ISBLANK(BA15),"",ABS(BA15-M15))</f>
        <v>0.0857400000000004</v>
      </c>
      <c r="CU15" s="0" t="n">
        <f aca="false">=IF(OR(ISBLANK(X15),ISBLANK(V15)),"",ABS((X15-V15)*EI15-M15))</f>
        <v>4.76819369544871</v>
      </c>
      <c r="CV15" s="0" t="n">
        <f aca="false">=IF(OR(ISBLANK(Z15),ISBLANK(Y15)),"",ABS((Z15-Y15)*EI15-M15))</f>
        <v>0.138411981088348</v>
      </c>
      <c r="CW15" s="3" t="n">
        <f aca="false">=IF(OR(ISBLANK(AB15),ISBLANK(AA15)),"",ABS((AB15-AA15)*EI15-M15))</f>
        <v>0.217004451071809</v>
      </c>
      <c r="CX15" s="0" t="n">
        <f aca="false">=IF(OR(ISBLANK(AD15),ISBLANK(AC15)),"",ABS((AD15-AC15)*EI15-M15))</f>
        <v>1.12438336382021</v>
      </c>
      <c r="CY15" s="0" t="n">
        <f aca="false">=IF(OR(ISBLANK(AF15),ISBLANK(AE15)),"",ABS((AF15-AE15)*EI15-M15))</f>
        <v>2.48721312597505</v>
      </c>
      <c r="CZ15" s="3" t="n">
        <f aca="false">=IF(OR(ISBLANK(AH15),ISBLANK(AG15)),"",ABS((AH15-AG15)*EI15-M15))</f>
        <v>4.03049138642609</v>
      </c>
      <c r="DA15" s="3" t="n">
        <f aca="false">=IF(OR(ISBLANK(AJ15),ISBLANK(AI15)),"",ABS((AJ15-AI15)*EI15-M15))</f>
        <v>2.31265915816755</v>
      </c>
      <c r="DB15" s="3" t="n">
        <f aca="false">=IF(OR(ISBLANK(AL15),ISBLANK(AK15)),"",ABS((AL15-AK15)*EI15-M15))</f>
        <v>0.262121201581129</v>
      </c>
      <c r="DC15" s="3" t="n">
        <f aca="false">=IF(OR(ISBLANK(AN15),ISBLANK(AM15)),"",ABS((AN15-AM15)*EI15-M15))</f>
        <v>0.206021663468503</v>
      </c>
      <c r="DD15" s="0" t="n">
        <f aca="false">=IF(OR(ISBLANK(AO15),ISBLANK(Y15)),"",ABS((AO15-Y15)*EI15-M15))</f>
        <v>0.234493672368246</v>
      </c>
      <c r="DE15" s="0" t="n">
        <f aca="false">=IF(OR(ISBLANK(AP15),ISBLANK(AA15)),"",ABS((AP15-AA15)*EI15-M15))</f>
        <v>0.0270955613620085</v>
      </c>
      <c r="DF15" s="0" t="n">
        <f aca="false">=IF(OR(ISBLANK(AC15),ISBLANK(AQ15)),"",ABS((AQ15-AC15)*EI15-M15))</f>
        <v>1.16518240280328</v>
      </c>
      <c r="DG15" s="0" t="n">
        <f aca="false">=IF(OR(ISBLANK(AE15),ISBLANK(AR15)),"",ABS((AR15-AE15)*EI15-M15))</f>
        <v>3.35179933184246</v>
      </c>
      <c r="DH15" s="3" t="n">
        <f aca="false">=IF(OR(ISBLANK(AG15),ISBLANK(AS15)),"",ABS((AS15-AG15)*EI15-M15))</f>
        <v>0.183199392953057</v>
      </c>
      <c r="DI15" s="3" t="n">
        <f aca="false">=IF(OR(ISBLANK(AT15),ISBLANK(AI15)),"",ABS((AT15-AI15)*EI15-M15))</f>
        <v>0.336883860193298</v>
      </c>
      <c r="DJ15" s="3" t="n">
        <f aca="false">=IF(OR(ISBLANK(AU15),ISBLANK(AK15)),"",ABS((AU15-AK15)*EI15-M15))</f>
        <v>0.304371968020466</v>
      </c>
      <c r="DK15" s="3" t="n">
        <f aca="false">=IF(OR(ISBLANK(AV15),ISBLANK(AM15)),"",ABS((AV15-AM15)*EI15-M15))</f>
        <v>0.128524098796833</v>
      </c>
      <c r="DN15" s="0" t="n">
        <f aca="false">IF(OR(ISBLANK(O15),ISBLANK(N15)),"",((O15-N15)*EI15-M15)^2)</f>
        <v>0.0340575956455538</v>
      </c>
      <c r="DO15" s="0" t="n">
        <f aca="false">IF(OR(ISBLANK(W15),ISBLANK(V15)),"",((W15-V15)*EI15-M15)^2)</f>
        <v>0.00327586464730428</v>
      </c>
      <c r="DP15" s="0" t="n">
        <f aca="false">IF(ISBLANK(BA15),"",(BA15-M15)^2)</f>
        <v>0.00735134760000006</v>
      </c>
      <c r="DQ15" s="0" t="n">
        <f aca="false">=IF(OR(ISBLANK(X15),ISBLANK(V15)),"",ABS((X15-V15)*EI15-M15)^2)</f>
        <v>22.7356711173168</v>
      </c>
      <c r="DR15" s="0" t="n">
        <f aca="false">=IF(OR(ISBLANK(Z15),ISBLANK(Y15)),"",ABS((Z15-Y15)*EI15-M15)^2)</f>
        <v>0.0191578765088012</v>
      </c>
      <c r="DS15" s="0" t="n">
        <f aca="false">=IF(OR(ISBLANK(AB15),ISBLANK(AA15)),"",ABS((AB15-AA15)*EI15-M15)^2)</f>
        <v>0.047090931784977</v>
      </c>
      <c r="DT15" s="0" t="n">
        <f aca="false">=IF(OR(ISBLANK(AC15),ISBLANK(AD15)),"",ABS((AD15-AC15)*EI15-M15)^2)</f>
        <v>1.26423794883565</v>
      </c>
      <c r="DU15" s="0" t="n">
        <f aca="false">=IF(OR(ISBLANK(AF15),ISBLANK(AE15)),"",ABS((AF15-AE15)*EI15-M15)^2)</f>
        <v>6.18622913402258</v>
      </c>
      <c r="DV15" s="3" t="n">
        <f aca="false">=IF(OR(ISBLANK(AH15),ISBLANK(AG15)),"",ABS((AH15-AG15)*EI15-M15)^2)</f>
        <v>16.2448608160549</v>
      </c>
      <c r="DW15" s="3" t="n">
        <f aca="false">=IF(OR(ISBLANK(AJ15),ISBLANK(AI15)),"",ABS((AJ15-AI15)*EI15-M15)^2)</f>
        <v>5.34839238185623</v>
      </c>
      <c r="DX15" s="3" t="n">
        <f aca="false">=IF(OR(ISBLANK(AL15),ISBLANK(AK15)),"",ABS((AL15-AK15)*EI15-M15)^2)</f>
        <v>0.068707524318335</v>
      </c>
      <c r="DY15" s="3" t="n">
        <f aca="false">=IF(OR(ISBLANK(AN15),ISBLANK(AM15)),"",ABS((AN15-AM15)*EI15-M15)^2)</f>
        <v>0.0424449258183291</v>
      </c>
      <c r="DZ15" s="0" t="n">
        <f aca="false">=IF(OR(ISBLANK(AO15),ISBLANK(Y15)),"",ABS((AO15-Y15)*EI15-M15)^2)</f>
        <v>0.0549872823807463</v>
      </c>
      <c r="EA15" s="0" t="n">
        <f aca="false">=IF(OR(ISBLANK(AP15),ISBLANK(AA15)),"",ABS((AP15-AA15)*EI15-M15)^2)</f>
        <v>0.000734169445522369</v>
      </c>
      <c r="EB15" s="0" t="n">
        <f aca="false">=IF(OR(ISBLANK(AC15),ISBLANK(AQ15)),"",ABS((AQ15-AC15)*EI15-M15)^2)</f>
        <v>1.35765003180242</v>
      </c>
      <c r="EC15" s="0" t="n">
        <f aca="false">=IF(OR(ISBLANK(AE15),ISBLANK(AR15)),"",ABS((AR15-AE15)*EI15-M15)^2)</f>
        <v>11.2345587609395</v>
      </c>
      <c r="ED15" s="3" t="n">
        <f aca="false">=IF(OR(ISBLANK(AG15),ISBLANK(AS15)),"",ABS((AS15-AG15)*EI15-M15)^2)</f>
        <v>0.0335620175783685</v>
      </c>
      <c r="EE15" s="3" t="n">
        <f aca="false">=IF(OR(ISBLANK(AT15),ISBLANK(AI15)),"",ABS((AT15-AI15)*EI15-M15)^2)</f>
        <v>0.113490735258738</v>
      </c>
      <c r="EF15" s="3" t="n">
        <f aca="false">=IF(OR(ISBLANK(AU15),ISBLANK(AK15)),"",ABS((AU15-AK15)*EI15-M15)^2)</f>
        <v>0.0926422949166517</v>
      </c>
      <c r="EG15" s="3" t="n">
        <f aca="false">=IF(OR(ISBLANK(AV15),ISBLANK(AM15)),"",ABS((AV15-AM15)*EI15-M15)^2)</f>
        <v>0.016518443971538</v>
      </c>
      <c r="EI15" s="0" t="n">
        <v>27.211386245988</v>
      </c>
    </row>
    <row r="16" customFormat="false" ht="12.8" hidden="false" customHeight="false" outlineLevel="0" collapsed="false">
      <c r="A16" s="1" t="s">
        <v>106</v>
      </c>
      <c r="B16" s="0" t="n">
        <v>22</v>
      </c>
      <c r="C16" s="0" t="n">
        <v>12</v>
      </c>
      <c r="D16" s="0" t="n">
        <f aca="false">B16-C16</f>
        <v>10</v>
      </c>
      <c r="E16" s="0" t="s">
        <v>47</v>
      </c>
      <c r="F16" s="0" t="n">
        <v>2</v>
      </c>
      <c r="G16" s="0" t="n">
        <v>13</v>
      </c>
      <c r="H16" s="0" t="s">
        <v>53</v>
      </c>
      <c r="I16" s="0" t="n">
        <v>1</v>
      </c>
      <c r="J16" s="0" t="s">
        <v>49</v>
      </c>
      <c r="K16" s="0" t="s">
        <v>107</v>
      </c>
      <c r="L16" s="0" t="s">
        <v>69</v>
      </c>
      <c r="M16" s="0" t="n">
        <v>2.14</v>
      </c>
      <c r="N16" s="0" t="n">
        <v>-327.879993045</v>
      </c>
      <c r="O16" s="0" t="n">
        <v>-327.834191554226</v>
      </c>
      <c r="P16" s="0" t="s">
        <v>52</v>
      </c>
      <c r="Q16" s="0" t="n">
        <f aca="false">=IF(ISBLANK(BA16),"",BA16)</f>
        <v>2.39226</v>
      </c>
      <c r="R16" s="0" t="n">
        <v>1</v>
      </c>
      <c r="S16" s="0" t="n">
        <v>2</v>
      </c>
      <c r="T16" s="0" t="n">
        <v>0</v>
      </c>
      <c r="V16" s="0" t="n">
        <v>-328.11145849456</v>
      </c>
      <c r="W16" s="0" t="n">
        <v>-328.04287878</v>
      </c>
      <c r="X16" s="0" t="n">
        <v>-327.88719017</v>
      </c>
      <c r="Y16" s="0" t="n">
        <v>-328.12073316</v>
      </c>
      <c r="Z16" s="0" t="n">
        <v>-328.03504893</v>
      </c>
      <c r="AA16" s="0" t="n">
        <v>-328.1439195</v>
      </c>
      <c r="AB16" s="0" t="n">
        <v>-328.05728416</v>
      </c>
      <c r="AC16" s="0" t="n">
        <v>-327.90664603</v>
      </c>
      <c r="AD16" s="0" t="n">
        <v>-327.79207757</v>
      </c>
      <c r="AE16" s="0" t="n">
        <v>-327.97272786</v>
      </c>
      <c r="AF16" s="0" t="n">
        <v>-327.83468291</v>
      </c>
      <c r="AG16" s="0" t="n">
        <v>-328.11240541</v>
      </c>
      <c r="AH16" s="0" t="n">
        <v>-327.90262258</v>
      </c>
      <c r="AI16" s="0" t="n">
        <v>-328.119321</v>
      </c>
      <c r="AJ16" s="0" t="n">
        <v>-327.97383901</v>
      </c>
      <c r="AK16" s="0" t="n">
        <v>-328.12933746</v>
      </c>
      <c r="AL16" s="0" t="n">
        <v>-328.0412001</v>
      </c>
      <c r="AM16" s="0" t="n">
        <v>-328.14066493</v>
      </c>
      <c r="AN16" s="0" t="n">
        <v>-328.0552525</v>
      </c>
      <c r="AO16" s="0" t="n">
        <v>-328.05237241</v>
      </c>
      <c r="AP16" s="0" t="n">
        <v>-328.06666887</v>
      </c>
      <c r="AQ16" s="0" t="n">
        <v>-327.87702595</v>
      </c>
      <c r="AR16" s="0" t="n">
        <v>-327.97748167</v>
      </c>
      <c r="AS16" s="0" t="n">
        <v>-328.04575079</v>
      </c>
      <c r="AT16" s="0" t="n">
        <v>-328.05323253</v>
      </c>
      <c r="AU16" s="0" t="n">
        <v>-328.061592</v>
      </c>
      <c r="AV16" s="0" t="n">
        <v>-328.06669669</v>
      </c>
      <c r="AY16" s="0" t="n">
        <f aca="false">IF(OR(ISBLANK(O16),ISBLANK(N16)),"",(O16-N16)*EI16)</f>
        <v>1.24632205609366</v>
      </c>
      <c r="AZ16" s="0" t="n">
        <f aca="false">=IF(OR(ISBLANK(W16),ISBLANK(V16)),"",(W16-V16)*EI16)</f>
        <v>1.86614910153105</v>
      </c>
      <c r="BA16" s="0" t="n">
        <v>2.39226</v>
      </c>
      <c r="BB16" s="0" t="n">
        <f aca="false">=IF(OR(ISBLANK(X16),ISBLANK(V16)),"",(X16-V16)*EI16)</f>
        <v>6.10265200234277</v>
      </c>
      <c r="BC16" s="0" t="n">
        <f aca="false">=IF(OR(ISBLANK(Z16),ISBLANK(Y16)),"",(Z16-Y16)*EI16)</f>
        <v>2.33158667771925</v>
      </c>
      <c r="BD16" s="0" t="n">
        <f aca="false">=IF(OR(ISBLANK(AB16),ISBLANK(AA16)),"",(AB16-AA16)*EI16)</f>
        <v>2.35746769929213</v>
      </c>
      <c r="BE16" s="3" t="n">
        <f aca="false">=IF(OR(ISBLANK(AC16),ISBLANK(AD16)),"",(AD16-AC16)*EI16)</f>
        <v>3.11756661666767</v>
      </c>
      <c r="BF16" s="3" t="n">
        <f aca="false">=IF(OR(ISBLANK(AF16),ISBLANK(AE16)),"",(AF16-AE16)*EI16)</f>
        <v>3.75639445375794</v>
      </c>
      <c r="BG16" s="3" t="n">
        <f aca="false">=IF(OR(ISBLANK(AH16),ISBLANK(AG16)),"",(AH16-AG16)*EI16)</f>
        <v>5.70848161490629</v>
      </c>
      <c r="BH16" s="3" t="n">
        <f aca="false">=IF(OR(ISBLANK(AJ16),ISBLANK(AI16)),"",(AJ16-AI16)*EI16)</f>
        <v>3.95876662172517</v>
      </c>
      <c r="BI16" s="3" t="n">
        <f aca="false">=IF(OR(ISBLANK(AL16),ISBLANK(AK16)),"",(AL16-AK16)*EI16)</f>
        <v>2.39833974566066</v>
      </c>
      <c r="BJ16" s="3" t="n">
        <f aca="false">=IF(OR(ISBLANK(AN16),ISBLANK(AM16)),"",(AN16-AM16)*EI16)</f>
        <v>2.32419062293894</v>
      </c>
      <c r="BK16" s="3" t="n">
        <f aca="false">=IF(OR(ISBLANK(AO16),ISBLANK(Y16)),"",(AO16-Y16)*EI16)</f>
        <v>1.86019077231572</v>
      </c>
      <c r="BL16" s="3" t="n">
        <f aca="false">=IF(OR(ISBLANK(AP16),ISBLANK(AA16)),"",(AP16-AA16)*EI16)</f>
        <v>2.10209673067538</v>
      </c>
      <c r="BM16" s="0" t="n">
        <f aca="false">=IF(OR(ISBLANK(AC16),ISBLANK(AQ16)),"",(AQ16-AC16)*EI16)</f>
        <v>0.806003437516313</v>
      </c>
      <c r="BN16" s="0" t="n">
        <f aca="false">=IF(OR(ISBLANK(AE16),ISBLANK(AR16)),"",(AR16-AE16)*EI16)</f>
        <v>-0.129357760048795</v>
      </c>
      <c r="BO16" s="3" t="n">
        <f aca="false">=IF(OR(ISBLANK(AG16),ISBLANK(AS16)),"",(AS16-AG16)*EI16)</f>
        <v>1.81376460989979</v>
      </c>
      <c r="BP16" s="3" t="n">
        <f aca="false">=IF(OR(ISBLANK(AT16),ISBLANK(AI16)),"",(AT16-AI16)*EI16)</f>
        <v>1.79835888357669</v>
      </c>
      <c r="BQ16" s="3" t="n">
        <f aca="false">=IF(OR(ISBLANK(AU16),ISBLANK(AK16)),"",(AU16-AK16)*EI16)</f>
        <v>1.84344787847129</v>
      </c>
      <c r="BR16" s="3" t="n">
        <f aca="false">=IF(OR(ISBLANK(AV16),ISBLANK(AM16)),"",(AV16-AM16)*EI16)</f>
        <v>2.01277834857592</v>
      </c>
      <c r="BS16" s="0" t="n">
        <f aca="false">M16</f>
        <v>2.14</v>
      </c>
      <c r="BV16" s="0" t="n">
        <f aca="false">IF(OR(ISBLANK(O16),ISBLANK(N16)),"",(O16-N16)*EI16-M16)</f>
        <v>-0.893677943906338</v>
      </c>
      <c r="BW16" s="0" t="n">
        <f aca="false">IF(OR(ISBLANK(W16),ISBLANK(V16)),"",(W16-V16)*EI16-M16)</f>
        <v>-0.273850898468952</v>
      </c>
      <c r="BX16" s="0" t="n">
        <f aca="false">IF(ISBLANK(BA16),"",BA16-M16)</f>
        <v>0.25226</v>
      </c>
      <c r="BY16" s="0" t="n">
        <f aca="false">=IF(OR(ISBLANK(X16),ISBLANK(V16)),"",(X16-V16)*EI16-M16)</f>
        <v>3.96265200234277</v>
      </c>
      <c r="BZ16" s="0" t="n">
        <f aca="false">=IF(OR(ISBLANK(Z16),ISBLANK(Y16)),"",(Z16-Y16)*EI16-M16)</f>
        <v>0.191586677719251</v>
      </c>
      <c r="CA16" s="3" t="n">
        <f aca="false">=IF(OR(ISBLANK(AB16),ISBLANK(AA16)),"",(AB16-AA16)*EI16-M16)</f>
        <v>0.21746769929213</v>
      </c>
      <c r="CB16" s="0" t="n">
        <f aca="false">=IF(OR(ISBLANK(AC16),ISBLANK(AD16)),"",(AD16-AC16)*EI16-M16)</f>
        <v>0.977566616667666</v>
      </c>
      <c r="CC16" s="3" t="n">
        <f aca="false">=IF(OR(ISBLANK(AF16),ISBLANK(AE16)),"",(AF16-AE16)*EI16-M16)</f>
        <v>1.61639445375794</v>
      </c>
      <c r="CD16" s="3" t="n">
        <f aca="false">=IF(OR(ISBLANK(AH16),ISBLANK(AG16)),"",(AH16-AG16)*EI16-M16)</f>
        <v>3.56848161490629</v>
      </c>
      <c r="CE16" s="3" t="n">
        <f aca="false">=IF(OR(ISBLANK(AJ16),ISBLANK(AI16)),"",(AJ16-AI16)*EI16-M16)</f>
        <v>1.81876662172517</v>
      </c>
      <c r="CF16" s="3" t="n">
        <f aca="false">=IF(OR(ISBLANK(AL16),ISBLANK(AK16)),"",(AL16-AK16)*EI16-M16)</f>
        <v>0.258339745660658</v>
      </c>
      <c r="CG16" s="3" t="n">
        <f aca="false">=IF(OR(ISBLANK(AN16),ISBLANK(AM16)),"",(AN16-AM16)*EI16-M16)</f>
        <v>0.184190622938941</v>
      </c>
      <c r="CH16" s="3" t="n">
        <f aca="false">=IF(OR(ISBLANK(AO16),ISBLANK(Y16)),"",(AO16-Y16)*EI16-M16)</f>
        <v>-0.279809227684284</v>
      </c>
      <c r="CI16" s="0" t="n">
        <f aca="false">=IF(OR(ISBLANK(AP16),ISBLANK(AA16)),"",(AP16-AA16)*EI16-M16)</f>
        <v>-0.0379032693246244</v>
      </c>
      <c r="CJ16" s="0" t="n">
        <f aca="false">=IF(OR(ISBLANK(AC16),ISBLANK(AQ16)),"",(AQ16-AC16)*EI16-M16)</f>
        <v>-1.33399656248369</v>
      </c>
      <c r="CK16" s="0" t="n">
        <f aca="false">=IF(OR(ISBLANK(AE16),ISBLANK(AR16)),"",(AR16-AE16)*EI16-M16)</f>
        <v>-2.26935776004879</v>
      </c>
      <c r="CL16" s="3" t="n">
        <f aca="false">=IF(OR(ISBLANK(AG16),ISBLANK(AS16)),"",(AS16-AG16)*EI16-M16)</f>
        <v>-0.326235390100214</v>
      </c>
      <c r="CM16" s="3" t="n">
        <f aca="false">=IF(OR(ISBLANK(AT16),ISBLANK(AI16)),"",(AT16-AI16)*EI16-M16)</f>
        <v>-0.341641116423309</v>
      </c>
      <c r="CN16" s="3" t="n">
        <f aca="false">=IF(OR(ISBLANK(AU16),ISBLANK(AK16)),"",(AU16-AK16)*EI16-M16)</f>
        <v>-0.296552121528709</v>
      </c>
      <c r="CO16" s="3" t="n">
        <f aca="false">=IF(OR(ISBLANK(AV16),ISBLANK(AM16)),"",(AV16-AM16)*EI16-M16)</f>
        <v>-0.127221651424081</v>
      </c>
      <c r="CR16" s="0" t="n">
        <f aca="false">IF(OR(ISBLANK(O16),ISBLANK(N16)),"",ABS((O16-N16)*EI16-M16))</f>
        <v>0.893677943906338</v>
      </c>
      <c r="CS16" s="0" t="n">
        <f aca="false">IF(OR(ISBLANK(W16),ISBLANK(V16)),"",ABS((W16-V16)*EI16-M16))</f>
        <v>0.273850898468952</v>
      </c>
      <c r="CT16" s="0" t="n">
        <f aca="false">IF(ISBLANK(BA16),"",ABS(BA16-M16))</f>
        <v>0.25226</v>
      </c>
      <c r="CU16" s="0" t="n">
        <f aca="false">=IF(OR(ISBLANK(X16),ISBLANK(V16)),"",ABS((X16-V16)*EI16-M16))</f>
        <v>3.96265200234277</v>
      </c>
      <c r="CV16" s="0" t="n">
        <f aca="false">=IF(OR(ISBLANK(Z16),ISBLANK(Y16)),"",ABS((Z16-Y16)*EI16-M16))</f>
        <v>0.191586677719251</v>
      </c>
      <c r="CW16" s="3" t="n">
        <f aca="false">=IF(OR(ISBLANK(AB16),ISBLANK(AA16)),"",ABS((AB16-AA16)*EI16-M16))</f>
        <v>0.21746769929213</v>
      </c>
      <c r="CX16" s="0" t="n">
        <f aca="false">=IF(OR(ISBLANK(AD16),ISBLANK(AC16)),"",ABS((AD16-AC16)*EI16-M16))</f>
        <v>0.977566616667666</v>
      </c>
      <c r="CY16" s="0" t="n">
        <f aca="false">=IF(OR(ISBLANK(AF16),ISBLANK(AE16)),"",ABS((AF16-AE16)*EI16-M16))</f>
        <v>1.61639445375794</v>
      </c>
      <c r="CZ16" s="3" t="n">
        <f aca="false">=IF(OR(ISBLANK(AH16),ISBLANK(AG16)),"",ABS((AH16-AG16)*EI16-M16))</f>
        <v>3.56848161490629</v>
      </c>
      <c r="DA16" s="3" t="n">
        <f aca="false">=IF(OR(ISBLANK(AJ16),ISBLANK(AI16)),"",ABS((AJ16-AI16)*EI16-M16))</f>
        <v>1.81876662172517</v>
      </c>
      <c r="DB16" s="3" t="n">
        <f aca="false">=IF(OR(ISBLANK(AL16),ISBLANK(AK16)),"",ABS((AL16-AK16)*EI16-M16))</f>
        <v>0.258339745660658</v>
      </c>
      <c r="DC16" s="3" t="n">
        <f aca="false">=IF(OR(ISBLANK(AN16),ISBLANK(AM16)),"",ABS((AN16-AM16)*EI16-M16))</f>
        <v>0.184190622938941</v>
      </c>
      <c r="DD16" s="3" t="n">
        <f aca="false">=IF(OR(ISBLANK(AO16),ISBLANK(Y16)),"",ABS((AO16-Y16)*EI16-M16))</f>
        <v>0.279809227684284</v>
      </c>
      <c r="DE16" s="3" t="n">
        <f aca="false">=IF(OR(ISBLANK(AP16),ISBLANK(AA16)),"",ABS((AP16-AA16)*EI16-M16))</f>
        <v>0.0379032693246244</v>
      </c>
      <c r="DF16" s="0" t="n">
        <f aca="false">=IF(OR(ISBLANK(AC16),ISBLANK(AQ16)),"",ABS((AQ16-AC16)*EI16-M16))</f>
        <v>1.33399656248369</v>
      </c>
      <c r="DG16" s="0" t="n">
        <f aca="false">=IF(OR(ISBLANK(AE16),ISBLANK(AR16)),"",ABS((AR16-AE16)*EI16-M16))</f>
        <v>2.26935776004879</v>
      </c>
      <c r="DH16" s="3" t="n">
        <f aca="false">=IF(OR(ISBLANK(AG16),ISBLANK(AS16)),"",ABS((AS16-AG16)*EI16-M16))</f>
        <v>0.326235390100214</v>
      </c>
      <c r="DI16" s="3" t="n">
        <f aca="false">=IF(OR(ISBLANK(AT16),ISBLANK(AI16)),"",ABS((AT16-AI16)*EI16-M16))</f>
        <v>0.341641116423309</v>
      </c>
      <c r="DJ16" s="3" t="n">
        <f aca="false">=IF(OR(ISBLANK(AU16),ISBLANK(AK16)),"",ABS((AU16-AK16)*EI16-M16))</f>
        <v>0.296552121528709</v>
      </c>
      <c r="DK16" s="3" t="n">
        <f aca="false">=IF(OR(ISBLANK(AV16),ISBLANK(AM16)),"",ABS((AV16-AM16)*EI16-M16))</f>
        <v>0.127221651424081</v>
      </c>
      <c r="DN16" s="0" t="n">
        <f aca="false">IF(OR(ISBLANK(O16),ISBLANK(N16)),"",((O16-N16)*EI16-M16)^2)</f>
        <v>0.798660267424659</v>
      </c>
      <c r="DO16" s="0" t="n">
        <f aca="false">IF(OR(ISBLANK(W16),ISBLANK(V16)),"",((W16-V16)*EI16-M16)^2)</f>
        <v>0.0749943145922523</v>
      </c>
      <c r="DP16" s="0" t="n">
        <f aca="false">IF(ISBLANK(BA16),"",(BA16-M16)^2)</f>
        <v>0.0636351076000001</v>
      </c>
      <c r="DQ16" s="0" t="n">
        <f aca="false">=IF(OR(ISBLANK(X16),ISBLANK(V16)),"",ABS((X16-V16)*EI16-M16)^2)</f>
        <v>15.7026108916712</v>
      </c>
      <c r="DR16" s="0" t="n">
        <f aca="false">=IF(OR(ISBLANK(Z16),ISBLANK(Y16)),"",ABS((Z16-Y16)*EI16-M16)^2)</f>
        <v>0.0367054550795001</v>
      </c>
      <c r="DS16" s="3" t="n">
        <f aca="false">=IF(OR(ISBLANK(AB16),ISBLANK(AA16)),"",ABS((AB16-AA16)*EI16-M16)^2)</f>
        <v>0.0472922002354123</v>
      </c>
      <c r="DT16" s="0" t="n">
        <f aca="false">=IF(OR(ISBLANK(AC16),ISBLANK(AD16)),"",ABS((AD16-AC16)*EI16-M16)^2)</f>
        <v>0.955636490023068</v>
      </c>
      <c r="DU16" s="0" t="n">
        <f aca="false">=IF(OR(ISBLANK(AF16),ISBLANK(AE16)),"",ABS((AF16-AE16)*EI16-M16)^2)</f>
        <v>2.61273103013943</v>
      </c>
      <c r="DV16" s="3" t="n">
        <f aca="false">=IF(OR(ISBLANK(AH16),ISBLANK(AG16)),"",ABS((AH16-AG16)*EI16-M16)^2)</f>
        <v>12.7340610359242</v>
      </c>
      <c r="DW16" s="3" t="n">
        <f aca="false">=IF(OR(ISBLANK(AJ16),ISBLANK(AI16)),"",ABS((AJ16-AI16)*EI16-M16)^2)</f>
        <v>3.30791202430158</v>
      </c>
      <c r="DX16" s="3" t="n">
        <f aca="false">=IF(OR(ISBLANK(AL16),ISBLANK(AK16)),"",ABS((AL16-AK16)*EI16-M16)^2)</f>
        <v>0.0667394241880135</v>
      </c>
      <c r="DY16" s="3" t="n">
        <f aca="false">=IF(OR(ISBLANK(AN16),ISBLANK(AM16)),"",ABS((AN16-AM16)*EI16-M16)^2)</f>
        <v>0.0339261855786351</v>
      </c>
      <c r="DZ16" s="3" t="n">
        <f aca="false">=IF(OR(ISBLANK(AO16),ISBLANK(Y16)),"",ABS((AO16-Y16)*EI16-M16)^2)</f>
        <v>0.0782932038972754</v>
      </c>
      <c r="EA16" s="3" t="n">
        <f aca="false">=IF(OR(ISBLANK(AP16),ISBLANK(AA16)),"",ABS((AP16-AA16)*EI16-M16)^2)</f>
        <v>0.00143665782549501</v>
      </c>
      <c r="EB16" s="0" t="n">
        <f aca="false">=IF(OR(ISBLANK(AC16),ISBLANK(AQ16)),"",ABS((AQ16-AC16)*EI16-M16)^2)</f>
        <v>1.77954682871829</v>
      </c>
      <c r="EC16" s="0" t="n">
        <f aca="false">=IF(OR(ISBLANK(AE16),ISBLANK(AR16)),"",ABS((AR16-AE16)*EI16-M16)^2)</f>
        <v>5.14998464309368</v>
      </c>
      <c r="ED16" s="3" t="n">
        <f aca="false">=IF(OR(ISBLANK(AG16),ISBLANK(AS16)),"",ABS((AS16-AG16)*EI16-M16)^2)</f>
        <v>0.106429529753839</v>
      </c>
      <c r="EE16" s="3" t="n">
        <f aca="false">=IF(OR(ISBLANK(AT16),ISBLANK(AI16)),"",ABS((AT16-AI16)*EI16-M16)^2)</f>
        <v>0.116718652430965</v>
      </c>
      <c r="EF16" s="3" t="n">
        <f aca="false">=IF(OR(ISBLANK(AU16),ISBLANK(AK16)),"",ABS((AU16-AK16)*EI16-M16)^2)</f>
        <v>0.0879431607831781</v>
      </c>
      <c r="EG16" s="3" t="n">
        <f aca="false">=IF(OR(ISBLANK(AV16),ISBLANK(AM16)),"",ABS((AV16-AM16)*EI16-M16)^2)</f>
        <v>0.0161853485910705</v>
      </c>
      <c r="EI16" s="0" t="n">
        <v>27.211386245988</v>
      </c>
    </row>
    <row r="17" customFormat="false" ht="12.8" hidden="false" customHeight="false" outlineLevel="0" collapsed="false">
      <c r="B17" s="0" t="n">
        <v>22</v>
      </c>
      <c r="C17" s="0" t="n">
        <v>12</v>
      </c>
      <c r="D17" s="0" t="n">
        <f aca="false">B17-C17</f>
        <v>10</v>
      </c>
      <c r="E17" s="0" t="s">
        <v>47</v>
      </c>
      <c r="F17" s="0" t="n">
        <v>2</v>
      </c>
      <c r="G17" s="0" t="n">
        <v>13</v>
      </c>
      <c r="H17" s="0" t="s">
        <v>108</v>
      </c>
      <c r="I17" s="0" t="n">
        <v>1</v>
      </c>
      <c r="J17" s="0" t="s">
        <v>49</v>
      </c>
      <c r="K17" s="0" t="s">
        <v>107</v>
      </c>
      <c r="L17" s="0" t="s">
        <v>69</v>
      </c>
      <c r="M17" s="0" t="n">
        <v>3.798</v>
      </c>
      <c r="N17" s="0" t="n">
        <v>-327.879993045</v>
      </c>
      <c r="O17" s="0" t="n">
        <v>-327.733495051241</v>
      </c>
      <c r="P17" s="0" t="s">
        <v>52</v>
      </c>
      <c r="Q17" s="0" t="n">
        <f aca="false">=IF(ISBLANK(BA17),"",BA17)</f>
        <v>4.27692</v>
      </c>
      <c r="R17" s="0" t="n">
        <v>2</v>
      </c>
      <c r="S17" s="0" t="n">
        <v>2</v>
      </c>
      <c r="T17" s="0" t="n">
        <v>2</v>
      </c>
      <c r="V17" s="0" t="n">
        <v>-328.11145849456</v>
      </c>
      <c r="W17" s="0" t="n">
        <v>-327.97010091</v>
      </c>
      <c r="X17" s="0" t="n">
        <v>-327.81398294</v>
      </c>
      <c r="Y17" s="0" t="n">
        <v>-328.12073316</v>
      </c>
      <c r="Z17" s="0" t="n">
        <v>-327.97301723</v>
      </c>
      <c r="AA17" s="0" t="n">
        <v>-328.1439195</v>
      </c>
      <c r="AB17" s="0" t="n">
        <v>-327.99413749</v>
      </c>
      <c r="AC17" s="0" t="n">
        <v>-327.90664603</v>
      </c>
      <c r="AD17" s="0" t="n">
        <v>-327.72281877</v>
      </c>
      <c r="AE17" s="0" t="n">
        <v>-327.97272786</v>
      </c>
      <c r="AF17" s="0" t="n">
        <v>-327.74733667</v>
      </c>
      <c r="AG17" s="0" t="n">
        <v>-328.11240541</v>
      </c>
      <c r="AH17" s="0" t="n">
        <v>-327.83357235</v>
      </c>
      <c r="AI17" s="0" t="n">
        <v>-328.119321</v>
      </c>
      <c r="AJ17" s="0" t="n">
        <v>-327.89350913</v>
      </c>
      <c r="AK17" s="0" t="n">
        <v>-328.12933746</v>
      </c>
      <c r="AL17" s="0" t="n">
        <v>-327.97798125</v>
      </c>
      <c r="AM17" s="0" t="n">
        <v>-328.14066493</v>
      </c>
      <c r="AN17" s="0" t="n">
        <v>-327.99103803</v>
      </c>
      <c r="AO17" s="0" t="n">
        <v>-327.98656793</v>
      </c>
      <c r="AP17" s="0" t="n">
        <v>-328.00454039</v>
      </c>
      <c r="AQ17" s="0" t="n">
        <v>-327.79911207</v>
      </c>
      <c r="AR17" s="0" t="n">
        <v>-327.89294323</v>
      </c>
      <c r="AS17" s="0" t="n">
        <v>-327.97547896</v>
      </c>
      <c r="AT17" s="0" t="n">
        <v>-327.98686328</v>
      </c>
      <c r="AU17" s="0" t="n">
        <v>-327.99847969</v>
      </c>
      <c r="AV17" s="0" t="n">
        <v>-328.00472951</v>
      </c>
      <c r="AY17" s="0" t="n">
        <f aca="false">IF(OR(ISBLANK(O17),ISBLANK(N17)),"",(O17-N17)*EI17)</f>
        <v>3.98641349243845</v>
      </c>
      <c r="AZ17" s="0" t="n">
        <f aca="false">=IF(OR(ISBLANK(W17),ISBLANK(V17)),"",(W17-V17)*EI17)</f>
        <v>3.8465358322624</v>
      </c>
      <c r="BA17" s="0" t="n">
        <v>4.27692</v>
      </c>
      <c r="BB17" s="0" t="n">
        <f aca="false">=IF(OR(ISBLANK(X17),ISBLANK(V17)),"",(X17-V17)*EI17)</f>
        <v>8.09472221387111</v>
      </c>
      <c r="BC17" s="0" t="n">
        <f aca="false">=IF(OR(ISBLANK(Z17),ISBLANK(Y17)),"",(Z17-Y17)*EI17)</f>
        <v>4.01955522591543</v>
      </c>
      <c r="BD17" s="0" t="n">
        <f aca="false">=IF(OR(ISBLANK(AB17),ISBLANK(AA17)),"",(AB17-AA17)*EI17)</f>
        <v>4.07577612680954</v>
      </c>
      <c r="BE17" s="3" t="n">
        <f aca="false">=IF(OR(ISBLANK(AC17),ISBLANK(AD17)),"",(AD17-AC17)*EI17)</f>
        <v>5.0021945744013</v>
      </c>
      <c r="BF17" s="3" t="n">
        <f aca="false">=IF(OR(ISBLANK(AF17),ISBLANK(AE17)),"",(AF17-AE17)*EI17)</f>
        <v>6.13320672753393</v>
      </c>
      <c r="BG17" s="3" t="n">
        <f aca="false">=IF(OR(ISBLANK(AH17),ISBLANK(AG17)),"",(AH17-AG17)*EI17)</f>
        <v>7.58743409381104</v>
      </c>
      <c r="BH17" s="3" t="n">
        <f aca="false">=IF(OR(ISBLANK(AJ17),ISBLANK(AI17)),"",(AJ17-AI17)*EI17)</f>
        <v>6.14465401349963</v>
      </c>
      <c r="BI17" s="3" t="n">
        <f aca="false">=IF(OR(ISBLANK(AL17),ISBLANK(AK17)),"",(AL17-AK17)*EI17)</f>
        <v>4.11861229103779</v>
      </c>
      <c r="BJ17" s="3" t="n">
        <f aca="false">=IF(OR(ISBLANK(AN17),ISBLANK(AM17)),"",(AN17-AM17)*EI17)</f>
        <v>4.07155536868947</v>
      </c>
      <c r="BK17" s="3" t="n">
        <f aca="false">=IF(OR(ISBLANK(AO17),ISBLANK(Y17)),"",(AO17-Y17)*EI17)</f>
        <v>3.65082189431203</v>
      </c>
      <c r="BL17" s="3" t="n">
        <f aca="false">=IF(OR(ISBLANK(AP17),ISBLANK(AA17)),"",(AP17-AA17)*EI17)</f>
        <v>3.79269879683186</v>
      </c>
      <c r="BM17" s="0" t="n">
        <f aca="false">=IF(OR(ISBLANK(AC17),ISBLANK(AQ17)),"",(AQ17-AC17)*EI17)</f>
        <v>2.92614812012095</v>
      </c>
      <c r="BN17" s="0" t="n">
        <f aca="false">=IF(OR(ISBLANK(AE17),ISBLANK(AR17)),"",(AR17-AE17)*EI17)</f>
        <v>2.17105038342341</v>
      </c>
      <c r="BO17" s="3" t="n">
        <f aca="false">=IF(OR(ISBLANK(AG17),ISBLANK(AS17)),"",(AS17-AG17)*EI17)</f>
        <v>3.72595851824285</v>
      </c>
      <c r="BP17" s="3" t="n">
        <f aca="false">=IF(OR(ISBLANK(AT17),ISBLANK(AI17)),"",(AT17-AI17)*EI17)</f>
        <v>3.60435818018268</v>
      </c>
      <c r="BQ17" s="3" t="n">
        <f aca="false">=IF(OR(ISBLANK(AU17),ISBLANK(AK17)),"",(AU17-AK17)*EI17)</f>
        <v>3.56082132275804</v>
      </c>
      <c r="BR17" s="3" t="n">
        <f aca="false">=IF(OR(ISBLANK(AV17),ISBLANK(AM17)),"",(AV17-AM17)*EI17)</f>
        <v>3.69899121813087</v>
      </c>
      <c r="BS17" s="0" t="n">
        <f aca="false">M17</f>
        <v>3.798</v>
      </c>
      <c r="BV17" s="0" t="n">
        <f aca="false">IF(OR(ISBLANK(O17),ISBLANK(N17)),"",(O17-N17)*EI17-M17)</f>
        <v>0.188413492438454</v>
      </c>
      <c r="BW17" s="0" t="n">
        <f aca="false">IF(OR(ISBLANK(W17),ISBLANK(V17)),"",(W17-V17)*EI17-M17)</f>
        <v>0.0485358322623997</v>
      </c>
      <c r="BX17" s="0" t="n">
        <f aca="false">IF(ISBLANK(BA17),"",BA17-M17)</f>
        <v>0.47892</v>
      </c>
      <c r="BY17" s="0" t="n">
        <f aca="false">=IF(OR(ISBLANK(X17),ISBLANK(V17)),"",(X17-V17)*EI17-M17)</f>
        <v>4.29672221387111</v>
      </c>
      <c r="BZ17" s="3" t="n">
        <f aca="false">=IF(OR(ISBLANK(Z17),ISBLANK(Y17)),"",(Z17-Y17)*EI17-M17)</f>
        <v>0.221555225915433</v>
      </c>
      <c r="CA17" s="3" t="n">
        <f aca="false">=IF(OR(ISBLANK(AB17),ISBLANK(AA17)),"",(AB17-AA17)*EI17-M17)</f>
        <v>0.277776126809544</v>
      </c>
      <c r="CB17" s="0" t="n">
        <f aca="false">=IF(OR(ISBLANK(AC17),ISBLANK(AD17)),"",(AD17-AC17)*EI17-M17)</f>
        <v>1.2041945744013</v>
      </c>
      <c r="CC17" s="3" t="n">
        <f aca="false">=IF(OR(ISBLANK(AF17),ISBLANK(AE17)),"",(AF17-AE17)*EI17-M17)</f>
        <v>2.33520672753393</v>
      </c>
      <c r="CD17" s="3" t="n">
        <f aca="false">=IF(OR(ISBLANK(AH17),ISBLANK(AG17)),"",(AH17-AG17)*EI17-M17)</f>
        <v>3.78943409381104</v>
      </c>
      <c r="CE17" s="3" t="n">
        <f aca="false">=IF(OR(ISBLANK(AJ17),ISBLANK(AI17)),"",(AJ17-AI17)*EI17-M17)</f>
        <v>2.34665401349963</v>
      </c>
      <c r="CF17" s="3" t="n">
        <f aca="false">=IF(OR(ISBLANK(AL17),ISBLANK(AK17)),"",(AL17-AK17)*EI17-M17)</f>
        <v>0.320612291037793</v>
      </c>
      <c r="CG17" s="3" t="n">
        <f aca="false">=IF(OR(ISBLANK(AN17),ISBLANK(AM17)),"",(AN17-AM17)*EI17-M17)</f>
        <v>0.273555368689468</v>
      </c>
      <c r="CH17" s="3" t="n">
        <f aca="false">=IF(OR(ISBLANK(AO17),ISBLANK(Y17)),"",(AO17-Y17)*EI17-M17)</f>
        <v>-0.147178105687972</v>
      </c>
      <c r="CI17" s="3" t="n">
        <f aca="false">=IF(OR(ISBLANK(AP17),ISBLANK(AA17)),"",(AP17-AA17)*EI17-M17)</f>
        <v>-0.0053012031681412</v>
      </c>
      <c r="CJ17" s="0" t="n">
        <f aca="false">=IF(OR(ISBLANK(AC17),ISBLANK(AQ17)),"",(AQ17-AC17)*EI17-M17)</f>
        <v>-0.871851879879049</v>
      </c>
      <c r="CK17" s="0" t="n">
        <f aca="false">=IF(OR(ISBLANK(AE17),ISBLANK(AR17)),"",(AR17-AE17)*EI17-M17)</f>
        <v>-1.6269496165766</v>
      </c>
      <c r="CL17" s="3" t="n">
        <f aca="false">=IF(OR(ISBLANK(AG17),ISBLANK(AS17)),"",(AS17-AG17)*EI17-M17)</f>
        <v>-0.0720414817571475</v>
      </c>
      <c r="CM17" s="3" t="n">
        <f aca="false">=IF(OR(ISBLANK(AT17),ISBLANK(AI17)),"",(AT17-AI17)*EI17-M17)</f>
        <v>-0.193641819817321</v>
      </c>
      <c r="CN17" s="3" t="n">
        <f aca="false">=IF(OR(ISBLANK(AU17),ISBLANK(AK17)),"",(AU17-AK17)*EI17-M17)</f>
        <v>-0.237178677241956</v>
      </c>
      <c r="CO17" s="3" t="n">
        <f aca="false">=IF(OR(ISBLANK(AV17),ISBLANK(AM17)),"",(AV17-AM17)*EI17-M17)</f>
        <v>-0.0990087818691316</v>
      </c>
      <c r="CR17" s="0" t="n">
        <f aca="false">IF(OR(ISBLANK(O17),ISBLANK(N17)),"",ABS((O17-N17)*EI17-M17))</f>
        <v>0.188413492438454</v>
      </c>
      <c r="CS17" s="0" t="n">
        <f aca="false">IF(OR(ISBLANK(W17),ISBLANK(V17)),"",ABS((W17-V17)*EI17-M17))</f>
        <v>0.0485358322623997</v>
      </c>
      <c r="CT17" s="0" t="n">
        <f aca="false">IF(ISBLANK(BA17),"",ABS(BA17-M17))</f>
        <v>0.47892</v>
      </c>
      <c r="CU17" s="0" t="n">
        <f aca="false">=IF(OR(ISBLANK(X17),ISBLANK(V17)),"",ABS((X17-V17)*EI17-M17))</f>
        <v>4.29672221387111</v>
      </c>
      <c r="CV17" s="3" t="n">
        <f aca="false">=IF(OR(ISBLANK(Z17),ISBLANK(Y17)),"",ABS((Z17-Y17)*EI17-M17))</f>
        <v>0.221555225915433</v>
      </c>
      <c r="CW17" s="3" t="n">
        <f aca="false">=IF(OR(ISBLANK(AB17),ISBLANK(AA17)),"",ABS((AB17-AA17)*EI17-M17))</f>
        <v>0.277776126809544</v>
      </c>
      <c r="CX17" s="0" t="n">
        <f aca="false">=IF(OR(ISBLANK(AD17),ISBLANK(AC17)),"",ABS((AD17-AC17)*EI17-M17))</f>
        <v>1.2041945744013</v>
      </c>
      <c r="CY17" s="0" t="n">
        <f aca="false">=IF(OR(ISBLANK(AF17),ISBLANK(AE17)),"",ABS((AF17-AE17)*EI17-M17))</f>
        <v>2.33520672753393</v>
      </c>
      <c r="CZ17" s="3" t="n">
        <f aca="false">=IF(OR(ISBLANK(AH17),ISBLANK(AG17)),"",ABS((AH17-AG17)*EI17-M17))</f>
        <v>3.78943409381104</v>
      </c>
      <c r="DA17" s="3" t="n">
        <f aca="false">=IF(OR(ISBLANK(AJ17),ISBLANK(AI17)),"",ABS((AJ17-AI17)*EI17-M17))</f>
        <v>2.34665401349963</v>
      </c>
      <c r="DB17" s="3" t="n">
        <f aca="false">=IF(OR(ISBLANK(AL17),ISBLANK(AK17)),"",ABS((AL17-AK17)*EI17-M17))</f>
        <v>0.320612291037793</v>
      </c>
      <c r="DC17" s="3" t="n">
        <f aca="false">=IF(OR(ISBLANK(AN17),ISBLANK(AM17)),"",ABS((AN17-AM17)*EI17-M17))</f>
        <v>0.273555368689468</v>
      </c>
      <c r="DD17" s="3" t="n">
        <f aca="false">=IF(OR(ISBLANK(AO17),ISBLANK(Y17)),"",ABS((AO17-Y17)*EI17-M17))</f>
        <v>0.147178105687972</v>
      </c>
      <c r="DE17" s="3" t="n">
        <f aca="false">=IF(OR(ISBLANK(AP17),ISBLANK(AA17)),"",ABS((AP17-AA17)*EI17-M17))</f>
        <v>0.0053012031681412</v>
      </c>
      <c r="DF17" s="0" t="n">
        <f aca="false">=IF(OR(ISBLANK(AC17),ISBLANK(AQ17)),"",ABS((AQ17-AC17)*EI17-M17))</f>
        <v>0.871851879879049</v>
      </c>
      <c r="DG17" s="0" t="n">
        <f aca="false">=IF(OR(ISBLANK(AE17),ISBLANK(AR17)),"",ABS((AR17-AE17)*EI17-M17))</f>
        <v>1.6269496165766</v>
      </c>
      <c r="DH17" s="3" t="n">
        <f aca="false">=IF(OR(ISBLANK(AG17),ISBLANK(AS17)),"",ABS((AS17-AG17)*EI17-M17))</f>
        <v>0.0720414817571475</v>
      </c>
      <c r="DI17" s="3" t="n">
        <f aca="false">=IF(OR(ISBLANK(AT17),ISBLANK(AI17)),"",ABS((AT17-AI17)*EI17-M17))</f>
        <v>0.193641819817321</v>
      </c>
      <c r="DJ17" s="3" t="n">
        <f aca="false">=IF(OR(ISBLANK(AU17),ISBLANK(AK17)),"",ABS((AU17-AK17)*EI17-M17))</f>
        <v>0.237178677241956</v>
      </c>
      <c r="DK17" s="3" t="n">
        <f aca="false">=IF(OR(ISBLANK(AV17),ISBLANK(AM17)),"",ABS((AV17-AM17)*EI17-M17))</f>
        <v>0.0990087818691316</v>
      </c>
      <c r="DN17" s="0" t="n">
        <f aca="false">IF(OR(ISBLANK(O17),ISBLANK(N17)),"",((O17-N17)*EI17-M17)^2)</f>
        <v>0.0354996441328554</v>
      </c>
      <c r="DO17" s="0" t="n">
        <f aca="false">IF(OR(ISBLANK(W17),ISBLANK(V17)),"",((W17-V17)*EI17-M17)^2)</f>
        <v>0.0023557270134038</v>
      </c>
      <c r="DP17" s="0" t="n">
        <f aca="false">IF(ISBLANK(BA17),"",(BA17-M17)^2)</f>
        <v>0.2293643664</v>
      </c>
      <c r="DQ17" s="0" t="n">
        <f aca="false">=IF(OR(ISBLANK(X17),ISBLANK(V17)),"",ABS((X17-V17)*EI17-M17)^2)</f>
        <v>18.4618217831734</v>
      </c>
      <c r="DR17" s="3" t="n">
        <f aca="false">=IF(OR(ISBLANK(Z17),ISBLANK(Y17)),"",ABS((Z17-Y17)*EI17-M17)^2)</f>
        <v>0.0490867181304387</v>
      </c>
      <c r="DS17" s="3" t="n">
        <f aca="false">=IF(OR(ISBLANK(AB17),ISBLANK(AA17)),"",ABS((AB17-AA17)*EI17-M17)^2)</f>
        <v>0.0771595766253116</v>
      </c>
      <c r="DT17" s="0" t="n">
        <f aca="false">=IF(OR(ISBLANK(AC17),ISBLANK(AD17)),"",ABS((AD17-AC17)*EI17-M17)^2)</f>
        <v>1.45008457301753</v>
      </c>
      <c r="DU17" s="0" t="n">
        <f aca="false">=IF(OR(ISBLANK(AF17),ISBLANK(AE17)),"",ABS((AF17-AE17)*EI17-M17)^2)</f>
        <v>5.45319046031971</v>
      </c>
      <c r="DV17" s="3" t="n">
        <f aca="false">=IF(OR(ISBLANK(AH17),ISBLANK(AG17)),"",ABS((AH17-AG17)*EI17-M17)^2)</f>
        <v>14.3598107513375</v>
      </c>
      <c r="DW17" s="3" t="n">
        <f aca="false">=IF(OR(ISBLANK(AJ17),ISBLANK(AI17)),"",ABS((AJ17-AI17)*EI17-M17)^2)</f>
        <v>5.50678505907394</v>
      </c>
      <c r="DX17" s="3" t="n">
        <f aca="false">=IF(OR(ISBLANK(AL17),ISBLANK(AK17)),"",ABS((AL17-AK17)*EI17-M17)^2)</f>
        <v>0.102792241164502</v>
      </c>
      <c r="DY17" s="3" t="n">
        <f aca="false">=IF(OR(ISBLANK(AN17),ISBLANK(AM17)),"",ABS((AN17-AM17)*EI17-M17)^2)</f>
        <v>0.0748325397388309</v>
      </c>
      <c r="DZ17" s="3" t="n">
        <f aca="false">=IF(OR(ISBLANK(AO17),ISBLANK(Y17)),"",ABS((AO17-Y17)*EI17-M17)^2)</f>
        <v>0.0216613947938997</v>
      </c>
      <c r="EA17" s="3" t="n">
        <f aca="false">=IF(OR(ISBLANK(AP17),ISBLANK(AA17)),"",ABS((AP17-AA17)*EI17-M17)^2)</f>
        <v>2.81027550299103E-005</v>
      </c>
      <c r="EB17" s="0" t="n">
        <f aca="false">=IF(OR(ISBLANK(AC17),ISBLANK(AQ17)),"",ABS((AQ17-AC17)*EI17-M17)^2)</f>
        <v>0.760125700448632</v>
      </c>
      <c r="EC17" s="0" t="n">
        <f aca="false">=IF(OR(ISBLANK(AE17),ISBLANK(AR17)),"",ABS((AR17-AE17)*EI17-M17)^2)</f>
        <v>2.64696505487873</v>
      </c>
      <c r="ED17" s="3" t="n">
        <f aca="false">=IF(OR(ISBLANK(AG17),ISBLANK(AS17)),"",ABS((AS17-AG17)*EI17-M17)^2)</f>
        <v>0.00518997509376542</v>
      </c>
      <c r="EE17" s="3" t="n">
        <f aca="false">=IF(OR(ISBLANK(AT17),ISBLANK(AI17)),"",ABS((AT17-AI17)*EI17-M17)^2)</f>
        <v>0.0374971543821638</v>
      </c>
      <c r="EF17" s="3" t="n">
        <f aca="false">=IF(OR(ISBLANK(AU17),ISBLANK(AK17)),"",ABS((AU17-AK17)*EI17-M17)^2)</f>
        <v>0.0562537249382439</v>
      </c>
      <c r="EG17" s="3" t="n">
        <f aca="false">=IF(OR(ISBLANK(AV17),ISBLANK(AM17)),"",ABS((AV17-AM17)*EI17-M17)^2)</f>
        <v>0.00980273888720929</v>
      </c>
      <c r="EI17" s="0" t="n">
        <v>27.211386245988</v>
      </c>
    </row>
    <row r="18" customFormat="false" ht="12.8" hidden="false" customHeight="false" outlineLevel="0" collapsed="false">
      <c r="AY18" s="0" t="str">
        <f aca="false">IF(OR(ISBLANK(O18),ISBLANK(N18)),"",(O18-N18)*EI18)</f>
        <v/>
      </c>
      <c r="AZ18" s="0" t="str">
        <f aca="false">=IF(OR(ISBLANK(W18),ISBLANK(V18)),"",(W18-V18)*EI18)</f>
        <v/>
      </c>
      <c r="BB18" s="0" t="str">
        <f aca="false">=IF(OR(ISBLANK(X18),ISBLANK(V18)),"",(X18-V18)*EI18)</f>
        <v/>
      </c>
      <c r="BC18" s="0" t="str">
        <f aca="false">=IF(OR(ISBLANK(Z18),ISBLANK(Y18)),"",(Z18-Y18)*EI18)</f>
        <v/>
      </c>
      <c r="BD18" s="0" t="str">
        <f aca="false">=IF(OR(ISBLANK(AB18),ISBLANK(AA18)),"",(AB18-AA18)*EI18)</f>
        <v/>
      </c>
      <c r="BE18" s="3" t="str">
        <f aca="false">=IF(OR(ISBLANK(AC18),ISBLANK(AD18)),"",(AD18-AC18)*EI18)</f>
        <v/>
      </c>
      <c r="BF18" s="3" t="str">
        <f aca="false">=IF(OR(ISBLANK(AF18),ISBLANK(AE18)),"",(AF18-AE18)*EI18)</f>
        <v/>
      </c>
      <c r="BG18" s="3" t="str">
        <f aca="false">=IF(OR(ISBLANK(AH18),ISBLANK(AG18)),"",(AH18-AG18)*EI18)</f>
        <v/>
      </c>
      <c r="BH18" s="3" t="str">
        <f aca="false">=IF(OR(ISBLANK(AJ18),ISBLANK(AI18)),"",(AJ18-AI18)*EI18)</f>
        <v/>
      </c>
      <c r="BI18" s="3" t="str">
        <f aca="false">=IF(OR(ISBLANK(AL18),ISBLANK(AK18)),"",(AL18-AK18)*EI18)</f>
        <v/>
      </c>
      <c r="BJ18" s="3" t="str">
        <f aca="false">=IF(OR(ISBLANK(AN18),ISBLANK(AM18)),"",(AN18-AM18)*EI18)</f>
        <v/>
      </c>
      <c r="BK18" s="0" t="str">
        <f aca="false">=IF(OR(ISBLANK(AO18),ISBLANK(Y18)),"",(AO18-Y18)*EI18)</f>
        <v/>
      </c>
      <c r="BL18" s="0" t="str">
        <f aca="false">=IF(OR(ISBLANK(AP18),ISBLANK(AA18)),"",(AP18-AA18)*EI18)</f>
        <v/>
      </c>
      <c r="BM18" s="0" t="str">
        <f aca="false">=IF(OR(ISBLANK(AC18),ISBLANK(AQ18)),"",(AQ18-AC18)*EI18)</f>
        <v/>
      </c>
      <c r="BN18" s="0" t="str">
        <f aca="false">=IF(OR(ISBLANK(AE18),ISBLANK(AR18)),"",(AR18-AE18)*EI18)</f>
        <v/>
      </c>
      <c r="BO18" s="3" t="str">
        <f aca="false">=IF(OR(ISBLANK(AG18),ISBLANK(AS18)),"",(AS18-AG18)*EI18)</f>
        <v/>
      </c>
      <c r="BP18" s="3" t="str">
        <f aca="false">=IF(OR(ISBLANK(AT18),ISBLANK(AI18)),"",(AT18-AI18)*EI18)</f>
        <v/>
      </c>
      <c r="BQ18" s="3" t="str">
        <f aca="false">=IF(OR(ISBLANK(AU18),ISBLANK(AK18)),"",(AU18-AK18)*EI18)</f>
        <v/>
      </c>
      <c r="BR18" s="3" t="str">
        <f aca="false">=IF(OR(ISBLANK(AV18),ISBLANK(AM18)),"",(AV18-AM18)*EI18)</f>
        <v/>
      </c>
      <c r="BS18" s="0" t="n">
        <f aca="false">M18</f>
        <v>0</v>
      </c>
      <c r="BV18" s="0" t="str">
        <f aca="false">IF(OR(ISBLANK(O18),ISBLANK(N18)),"",(O18-N18)*EI18-M18)</f>
        <v/>
      </c>
      <c r="BW18" s="0" t="str">
        <f aca="false">IF(OR(ISBLANK(W18),ISBLANK(V18)),"",(W18-V18)*EI18-M18)</f>
        <v/>
      </c>
      <c r="BX18" s="0" t="str">
        <f aca="false">IF(ISBLANK(BA18),"",BA18-M18)</f>
        <v/>
      </c>
      <c r="BY18" s="0" t="str">
        <f aca="false">=IF(OR(ISBLANK(X18),ISBLANK(V18)),"",(X18-V18)*EI18-M18)</f>
        <v/>
      </c>
      <c r="BZ18" s="0" t="str">
        <f aca="false">=IF(OR(ISBLANK(Z18),ISBLANK(Y18)),"",(Z18-Y18)*EI18-M18)</f>
        <v/>
      </c>
      <c r="CA18" s="3" t="str">
        <f aca="false">=IF(OR(ISBLANK(AB18),ISBLANK(AA18)),"",(AB18-AA18)*EI18-M18)</f>
        <v/>
      </c>
      <c r="CB18" s="0" t="str">
        <f aca="false">=IF(OR(ISBLANK(AC18),ISBLANK(AD18)),"",(AD18-AC18)*EI18-M18)</f>
        <v/>
      </c>
      <c r="CC18" s="3" t="str">
        <f aca="false">=IF(OR(ISBLANK(AF18),ISBLANK(AE18)),"",(AF18-AE18)*EI18-M18)</f>
        <v/>
      </c>
      <c r="CD18" s="3" t="str">
        <f aca="false">=IF(OR(ISBLANK(AH18),ISBLANK(AG18)),"",(AH18-AG18)*EI18-M18)</f>
        <v/>
      </c>
      <c r="CE18" s="3" t="str">
        <f aca="false">=IF(OR(ISBLANK(AJ18),ISBLANK(AI18)),"",(AJ18-AI18)*EI18-M18)</f>
        <v/>
      </c>
      <c r="CF18" s="3" t="str">
        <f aca="false">=IF(OR(ISBLANK(AL18),ISBLANK(AK18)),"",(AL18-AK18)*EI18-M18)</f>
        <v/>
      </c>
      <c r="CG18" s="3" t="str">
        <f aca="false">=IF(OR(ISBLANK(AN18),ISBLANK(AM18)),"",(AN18-AM18)*EI18-M18)</f>
        <v/>
      </c>
      <c r="CH18" s="0" t="str">
        <f aca="false">=IF(OR(ISBLANK(AO18),ISBLANK(Y18)),"",(AO18-Y18)*EI18-M18)</f>
        <v/>
      </c>
      <c r="CI18" s="0" t="str">
        <f aca="false">=IF(OR(ISBLANK(AP18),ISBLANK(AA18)),"",(AP18-AA18)*EI18-M18)</f>
        <v/>
      </c>
      <c r="CJ18" s="0" t="str">
        <f aca="false">=IF(OR(ISBLANK(AC18),ISBLANK(AQ18)),"",(AQ18-AC18)*EI18-M18)</f>
        <v/>
      </c>
      <c r="CK18" s="0" t="str">
        <f aca="false">=IF(OR(ISBLANK(AE18),ISBLANK(AR18)),"",(AR18-AE18)*EI18-M18)</f>
        <v/>
      </c>
      <c r="CL18" s="3" t="str">
        <f aca="false">=IF(OR(ISBLANK(AG18),ISBLANK(AS18)),"",(AS18-AG18)*EI18-M18)</f>
        <v/>
      </c>
      <c r="CM18" s="3" t="str">
        <f aca="false">=IF(OR(ISBLANK(AT18),ISBLANK(AI18)),"",(AT18-AI18)*EI18-M18)</f>
        <v/>
      </c>
      <c r="CN18" s="3" t="str">
        <f aca="false">=IF(OR(ISBLANK(AU18),ISBLANK(AK18)),"",(AU18-AK18)*EI18-M18)</f>
        <v/>
      </c>
      <c r="CO18" s="3" t="str">
        <f aca="false">=IF(OR(ISBLANK(AV18),ISBLANK(AM18)),"",(AV18-AM18)*EI18-M18)</f>
        <v/>
      </c>
      <c r="CR18" s="0" t="str">
        <f aca="false">IF(OR(ISBLANK(O18),ISBLANK(N18)),"",ABS((O18-N18)*EI18-M18))</f>
        <v/>
      </c>
      <c r="CS18" s="0" t="str">
        <f aca="false">IF(OR(ISBLANK(W18),ISBLANK(V18)),"",ABS((W18-V18)*EI18-M18))</f>
        <v/>
      </c>
      <c r="CT18" s="0" t="str">
        <f aca="false">IF(ISBLANK(BA18),"",ABS(BA18-M18))</f>
        <v/>
      </c>
      <c r="CU18" s="0" t="str">
        <f aca="false">=IF(OR(ISBLANK(X18),ISBLANK(V18)),"",ABS((X18-V18)*EI18-M18))</f>
        <v/>
      </c>
      <c r="CV18" s="0" t="str">
        <f aca="false">=IF(OR(ISBLANK(Z18),ISBLANK(Y18)),"",ABS((Z18-Y18)*EI18-M18))</f>
        <v/>
      </c>
      <c r="CW18" s="3" t="str">
        <f aca="false">=IF(OR(ISBLANK(AB18),ISBLANK(AA18)),"",ABS((AB18-AA18)*EI18-M18))</f>
        <v/>
      </c>
      <c r="CX18" s="0" t="str">
        <f aca="false">=IF(OR(ISBLANK(AD18),ISBLANK(AC18)),"",ABS((AD18-AC18)*EI18-M18))</f>
        <v/>
      </c>
      <c r="CY18" s="0" t="str">
        <f aca="false">=IF(OR(ISBLANK(AF18),ISBLANK(AE18)),"",ABS((AF18-AE18)*EI18-M18))</f>
        <v/>
      </c>
      <c r="CZ18" s="3" t="str">
        <f aca="false">=IF(OR(ISBLANK(AH18),ISBLANK(AG18)),"",ABS((AH18-AG18)*EI18-M18))</f>
        <v/>
      </c>
      <c r="DA18" s="3" t="str">
        <f aca="false">=IF(OR(ISBLANK(AJ18),ISBLANK(AI18)),"",ABS((AJ18-AI18)*EI18-M18))</f>
        <v/>
      </c>
      <c r="DB18" s="3" t="str">
        <f aca="false">=IF(OR(ISBLANK(AL18),ISBLANK(AK18)),"",ABS((AL18-AK18)*EI18-M18))</f>
        <v/>
      </c>
      <c r="DC18" s="3" t="str">
        <f aca="false">=IF(OR(ISBLANK(AN18),ISBLANK(AM18)),"",ABS((AN18-AM18)*EI18-M18))</f>
        <v/>
      </c>
      <c r="DD18" s="0" t="str">
        <f aca="false">=IF(OR(ISBLANK(AO18),ISBLANK(Y18)),"",ABS((AO18-Y18)*EI18-M18))</f>
        <v/>
      </c>
      <c r="DE18" s="0" t="str">
        <f aca="false">=IF(OR(ISBLANK(AP18),ISBLANK(AA18)),"",ABS((AP18-AA18)*EI18-M18))</f>
        <v/>
      </c>
      <c r="DF18" s="0" t="str">
        <f aca="false">=IF(OR(ISBLANK(AC18),ISBLANK(AQ18)),"",ABS((AQ18-AC18)*EI18-M18))</f>
        <v/>
      </c>
      <c r="DG18" s="0" t="str">
        <f aca="false">=IF(OR(ISBLANK(AE18),ISBLANK(AR18)),"",ABS((AR18-AE18)*EI18-M18))</f>
        <v/>
      </c>
      <c r="DH18" s="3" t="str">
        <f aca="false">=IF(OR(ISBLANK(AG18),ISBLANK(AS18)),"",ABS((AS18-AG18)*EI18-M18))</f>
        <v/>
      </c>
      <c r="DI18" s="3" t="str">
        <f aca="false">=IF(OR(ISBLANK(AT18),ISBLANK(AI18)),"",ABS((AT18-AI18)*EI18-M18))</f>
        <v/>
      </c>
      <c r="DJ18" s="3" t="str">
        <f aca="false">=IF(OR(ISBLANK(AU18),ISBLANK(AK18)),"",ABS((AU18-AK18)*EI18-M18))</f>
        <v/>
      </c>
      <c r="DK18" s="3" t="str">
        <f aca="false">=IF(OR(ISBLANK(AV18),ISBLANK(AM18)),"",ABS((AV18-AM18)*EI18-M18))</f>
        <v/>
      </c>
      <c r="DN18" s="0" t="str">
        <f aca="false">IF(OR(ISBLANK(O18),ISBLANK(N18)),"",((O18-N18)*EI18-M18)^2)</f>
        <v/>
      </c>
      <c r="DO18" s="0" t="str">
        <f aca="false">IF(OR(ISBLANK(W18),ISBLANK(V18)),"",((W18-V18)*EI18-M18)^2)</f>
        <v/>
      </c>
      <c r="DP18" s="0" t="str">
        <f aca="false">IF(ISBLANK(BA18),"",(BA18-M18)^2)</f>
        <v/>
      </c>
      <c r="DQ18" s="0" t="str">
        <f aca="false">=IF(OR(ISBLANK(X18),ISBLANK(V18)),"",ABS((X18-V18)*EI18-M18)^2)</f>
        <v/>
      </c>
      <c r="DR18" s="0" t="str">
        <f aca="false">=IF(OR(ISBLANK(Z18),ISBLANK(Y18)),"",ABS((Z18-Y18)*EI18-M18)^2)</f>
        <v/>
      </c>
      <c r="DS18" s="0" t="str">
        <f aca="false">=IF(OR(ISBLANK(AB18),ISBLANK(AA18)),"",ABS((AB18-AA18)*EI18-M18)^2)</f>
        <v/>
      </c>
      <c r="DT18" s="0" t="str">
        <f aca="false">=IF(OR(ISBLANK(AC18),ISBLANK(AD18)),"",ABS((AD18-AC18)*EI18-M18)^2)</f>
        <v/>
      </c>
      <c r="DU18" s="0" t="str">
        <f aca="false">=IF(OR(ISBLANK(AF18),ISBLANK(AE18)),"",ABS((AF18-AE18)*EI18-M18)^2)</f>
        <v/>
      </c>
      <c r="DV18" s="3" t="str">
        <f aca="false">=IF(OR(ISBLANK(AH18),ISBLANK(AG18)),"",ABS((AH18-AG18)*EI18-M18)^2)</f>
        <v/>
      </c>
      <c r="DW18" s="3" t="str">
        <f aca="false">=IF(OR(ISBLANK(AJ18),ISBLANK(AI18)),"",ABS((AJ18-AI18)*EI18-M18)^2)</f>
        <v/>
      </c>
      <c r="DX18" s="3" t="str">
        <f aca="false">=IF(OR(ISBLANK(AL18),ISBLANK(AK18)),"",ABS((AL18-AK18)*EI18-M18)^2)</f>
        <v/>
      </c>
      <c r="DY18" s="3" t="str">
        <f aca="false">=IF(OR(ISBLANK(AN18),ISBLANK(AM18)),"",ABS((AN18-AM18)*EI18-M18)^2)</f>
        <v/>
      </c>
      <c r="DZ18" s="0" t="str">
        <f aca="false">=IF(OR(ISBLANK(AO18),ISBLANK(Y18)),"",ABS((AO18-Y18)*EI18-M18)^2)</f>
        <v/>
      </c>
      <c r="EA18" s="0" t="str">
        <f aca="false">=IF(OR(ISBLANK(AP18),ISBLANK(AA18)),"",ABS((AP18-AA18)*EI18-M18)^2)</f>
        <v/>
      </c>
      <c r="EB18" s="0" t="str">
        <f aca="false">=IF(OR(ISBLANK(AC18),ISBLANK(AQ18)),"",ABS((AQ18-AC18)*EI18-M18)^2)</f>
        <v/>
      </c>
      <c r="EC18" s="0" t="str">
        <f aca="false">=IF(OR(ISBLANK(AE18),ISBLANK(AR18)),"",ABS((AR18-AE18)*EI18-M18)^2)</f>
        <v/>
      </c>
      <c r="ED18" s="3" t="str">
        <f aca="false">=IF(OR(ISBLANK(AG18),ISBLANK(AS18)),"",ABS((AS18-AG18)*EI18-M18)^2)</f>
        <v/>
      </c>
      <c r="EE18" s="3" t="str">
        <f aca="false">=IF(OR(ISBLANK(AT18),ISBLANK(AI18)),"",ABS((AT18-AI18)*EI18-M18)^2)</f>
        <v/>
      </c>
      <c r="EF18" s="3" t="str">
        <f aca="false">=IF(OR(ISBLANK(AU18),ISBLANK(AK18)),"",ABS((AU18-AK18)*EI18-M18)^2)</f>
        <v/>
      </c>
      <c r="EG18" s="3" t="str">
        <f aca="false">=IF(OR(ISBLANK(AV18),ISBLANK(AM18)),"",ABS((AV18-AM18)*EI18-M18)^2)</f>
        <v/>
      </c>
    </row>
    <row r="19" customFormat="false" ht="12.8" hidden="false" customHeight="false" outlineLevel="0" collapsed="false">
      <c r="A19" s="1" t="s">
        <v>131</v>
      </c>
      <c r="B19" s="0" t="n">
        <v>9</v>
      </c>
      <c r="C19" s="0" t="n">
        <v>2</v>
      </c>
      <c r="D19" s="0" t="n">
        <f aca="false">B19-C19</f>
        <v>7</v>
      </c>
      <c r="E19" s="0" t="s">
        <v>47</v>
      </c>
      <c r="F19" s="0" t="n">
        <v>1</v>
      </c>
      <c r="G19" s="0" t="n">
        <v>13</v>
      </c>
      <c r="H19" s="0" t="s">
        <v>119</v>
      </c>
      <c r="I19" s="0" t="n">
        <v>2</v>
      </c>
      <c r="L19" s="0" t="s">
        <v>51</v>
      </c>
      <c r="M19" s="0" t="n">
        <v>2.18</v>
      </c>
      <c r="N19" s="0" t="n">
        <v>-55.5706457661</v>
      </c>
      <c r="O19" s="0" t="n">
        <v>-55.4901053417137</v>
      </c>
      <c r="P19" s="0" t="s">
        <v>52</v>
      </c>
      <c r="Q19" s="0" t="n">
        <v>2.36786528238931</v>
      </c>
      <c r="R19" s="0" t="n">
        <v>1</v>
      </c>
      <c r="S19" s="0" t="n">
        <v>1</v>
      </c>
      <c r="T19" s="0" t="n">
        <v>1</v>
      </c>
      <c r="V19" s="0" t="n">
        <v>-55.741497044328</v>
      </c>
      <c r="W19" s="0" t="n">
        <v>-55.66215834</v>
      </c>
      <c r="X19" s="0" t="n">
        <v>-55.5952755</v>
      </c>
      <c r="Y19" s="0" t="n">
        <v>-55.74641215</v>
      </c>
      <c r="Z19" s="0" t="n">
        <v>-55.66643729</v>
      </c>
      <c r="AA19" s="0" t="n">
        <v>-55.75212167</v>
      </c>
      <c r="AB19" s="0" t="n">
        <v>-55.67258978</v>
      </c>
      <c r="AC19" s="0" t="n">
        <v>-55.60377938</v>
      </c>
      <c r="AD19" s="0" t="n">
        <v>-55.50959013</v>
      </c>
      <c r="AE19" s="0" t="n">
        <v>-55.68155327</v>
      </c>
      <c r="AF19" s="0" t="n">
        <v>-55.56340474</v>
      </c>
      <c r="AG19" s="0" t="n">
        <v>-55.74294247</v>
      </c>
      <c r="AH19" s="0" t="n">
        <v>-55.64221307</v>
      </c>
      <c r="AI19" s="0" t="n">
        <v>-55.74692239</v>
      </c>
      <c r="AJ19" s="0" t="n">
        <v>-55.66697292</v>
      </c>
      <c r="AK19" s="0" t="n">
        <v>-55.75046047</v>
      </c>
      <c r="AL19" s="0" t="n">
        <v>-55.67105728</v>
      </c>
      <c r="AM19" s="0" t="n">
        <v>-55.75223004</v>
      </c>
      <c r="AN19" s="0" t="n">
        <v>-55.67341197</v>
      </c>
      <c r="AO19" s="0" t="n">
        <v>-55.66728219</v>
      </c>
      <c r="AP19" s="0" t="n">
        <v>-55.67330295</v>
      </c>
      <c r="AQ19" s="0" t="n">
        <v>-55.52495555</v>
      </c>
      <c r="AR19" s="0" t="n">
        <v>-55.60119059</v>
      </c>
      <c r="AS19" s="0" t="n">
        <v>-55.66374209</v>
      </c>
      <c r="AT19" s="0" t="n">
        <v>-55.66792164</v>
      </c>
      <c r="AU19" s="0" t="n">
        <v>-55.67151338</v>
      </c>
      <c r="AV19" s="0" t="n">
        <v>-55.67342667</v>
      </c>
      <c r="AY19" s="0" t="n">
        <f aca="false">IF(OR(ISBLANK(O19),ISBLANK(N19)),"",(O19-N19)*EI19)</f>
        <v>2.19161659639139</v>
      </c>
      <c r="AZ19" s="0" t="n">
        <f aca="false">=IF(OR(ISBLANK(W19),ISBLANK(V19)),"",(W19-V19)*EI19)</f>
        <v>2.1589161277255</v>
      </c>
      <c r="BA19" s="0" t="n">
        <v>2.36786528238931</v>
      </c>
      <c r="BB19" s="0" t="n">
        <f aca="false">=IF(OR(ISBLANK(X19),ISBLANK(V19)),"",(X19-V19)*EI19)</f>
        <v>3.97889092019407</v>
      </c>
      <c r="BC19" s="0" t="n">
        <f aca="false">=IF(OR(ISBLANK(Z19),ISBLANK(Y19)),"",(Z19-Y19)*EI19)</f>
        <v>2.17622680542882</v>
      </c>
      <c r="BD19" s="0" t="n">
        <f aca="false">=IF(OR(ISBLANK(AB19),ISBLANK(AA19)),"",(AB19-AA19)*EI19)</f>
        <v>2.16417297766339</v>
      </c>
      <c r="BE19" s="3" t="n">
        <f aca="false">=IF(OR(ISBLANK(AC19),ISBLANK(AD19)),"",(AD19-AC19)*EI19)</f>
        <v>2.56302006196991</v>
      </c>
      <c r="BF19" s="3" t="n">
        <f aca="false">=IF(OR(ISBLANK(AF19),ISBLANK(AE19)),"",(AF19-AE19)*EI19)</f>
        <v>3.21498528422568</v>
      </c>
      <c r="BG19" s="3" t="n">
        <f aca="false">=IF(OR(ISBLANK(AH19),ISBLANK(AG19)),"",(AH19-AG19)*EI19)</f>
        <v>2.74098660972678</v>
      </c>
      <c r="BH19" s="3" t="n">
        <f aca="false">=IF(OR(ISBLANK(AJ19),ISBLANK(AI19)),"",(AJ19-AI19)*EI19)</f>
        <v>2.1755359083321</v>
      </c>
      <c r="BI19" s="3" t="n">
        <f aca="false">=IF(OR(ISBLANK(AL19),ISBLANK(AK19)),"",(AL19-AK19)*EI19)</f>
        <v>2.16067087225359</v>
      </c>
      <c r="BJ19" s="3" t="n">
        <f aca="false">=IF(OR(ISBLANK(AN19),ISBLANK(AM19)),"",(AN19-AM19)*EI19)</f>
        <v>2.14474894593343</v>
      </c>
      <c r="BK19" s="0" t="n">
        <f aca="false">=IF(OR(ISBLANK(AO19),ISBLANK(Y19)),"",(AO19-Y19)*EI19)</f>
        <v>2.15323590518947</v>
      </c>
      <c r="BL19" s="0" t="n">
        <f aca="false">=IF(OR(ISBLANK(AP19),ISBLANK(AA19)),"",(AP19-AA19)*EI19)</f>
        <v>2.14476663333441</v>
      </c>
      <c r="BM19" s="0" t="n">
        <f aca="false">=IF(OR(ISBLANK(AC19),ISBLANK(AQ19)),"",(AQ19-AC19)*EI19)</f>
        <v>2.14490568351803</v>
      </c>
      <c r="BN19" s="0" t="n">
        <f aca="false">=IF(OR(ISBLANK(AE19),ISBLANK(AR19)),"",(AR19-AE19)*EI19)</f>
        <v>2.18677992524274</v>
      </c>
      <c r="BO19" s="3" t="n">
        <f aca="false">=IF(OR(ISBLANK(AG19),ISBLANK(AS19)),"",(AS19-AG19)*EI19)</f>
        <v>2.15515213100911</v>
      </c>
      <c r="BP19" s="3" t="n">
        <f aca="false">=IF(OR(ISBLANK(AT19),ISBLANK(AI19)),"",(AT19-AI19)*EI19)</f>
        <v>2.1497199219727</v>
      </c>
      <c r="BQ19" s="3" t="n">
        <f aca="false">=IF(OR(ISBLANK(AU19),ISBLANK(AK19)),"",(AU19-AK19)*EI19)</f>
        <v>2.14825975898677</v>
      </c>
      <c r="BR19" s="3" t="n">
        <f aca="false">=IF(OR(ISBLANK(AV19),ISBLANK(AM19)),"",(AV19-AM19)*EI19)</f>
        <v>2.14434893855558</v>
      </c>
      <c r="BS19" s="0" t="n">
        <f aca="false">M19</f>
        <v>2.18</v>
      </c>
      <c r="BV19" s="0" t="n">
        <f aca="false">IF(OR(ISBLANK(O19),ISBLANK(N19)),"",(O19-N19)*EI19-M19)</f>
        <v>0.0116165963913861</v>
      </c>
      <c r="BW19" s="0" t="n">
        <f aca="false">IF(OR(ISBLANK(W19),ISBLANK(V19)),"",(W19-V19)*EI19-M19)</f>
        <v>-0.0210838722744966</v>
      </c>
      <c r="BX19" s="0" t="n">
        <f aca="false">IF(ISBLANK(BA19),"",BA19-M19)</f>
        <v>0.18786528238931</v>
      </c>
      <c r="BY19" s="0" t="n">
        <f aca="false">=IF(OR(ISBLANK(X19),ISBLANK(V19)),"",(X19-V19)*EI19-M19)</f>
        <v>1.79889092019407</v>
      </c>
      <c r="BZ19" s="0" t="n">
        <f aca="false">=IF(OR(ISBLANK(Z19),ISBLANK(Y19)),"",(Z19-Y19)*EI19-M19)</f>
        <v>-0.00377319457118208</v>
      </c>
      <c r="CA19" s="3" t="n">
        <f aca="false">=IF(OR(ISBLANK(AB19),ISBLANK(AA19)),"",(AB19-AA19)*EI19-M19)</f>
        <v>-0.0158270223366137</v>
      </c>
      <c r="CB19" s="0" t="n">
        <f aca="false">=IF(OR(ISBLANK(AC19),ISBLANK(AD19)),"",(AD19-AC19)*EI19-M19)</f>
        <v>0.38302006196991</v>
      </c>
      <c r="CC19" s="3" t="n">
        <f aca="false">=IF(OR(ISBLANK(AF19),ISBLANK(AE19)),"",(AF19-AE19)*EI19-M19)</f>
        <v>1.03498528422568</v>
      </c>
      <c r="CD19" s="3" t="n">
        <f aca="false">=IF(OR(ISBLANK(AH19),ISBLANK(AG19)),"",(AH19-AG19)*EI19-M19)</f>
        <v>0.560986609726783</v>
      </c>
      <c r="CE19" s="3" t="n">
        <f aca="false">=IF(OR(ISBLANK(AJ19),ISBLANK(AI19)),"",(AJ19-AI19)*EI19-M19)</f>
        <v>-0.00446409166790129</v>
      </c>
      <c r="CF19" s="3" t="n">
        <f aca="false">=IF(OR(ISBLANK(AL19),ISBLANK(AK19)),"",(AL19-AK19)*EI19-M19)</f>
        <v>-0.0193291277464085</v>
      </c>
      <c r="CG19" s="3" t="n">
        <f aca="false">=IF(OR(ISBLANK(AN19),ISBLANK(AM19)),"",(AN19-AM19)*EI19-M19)</f>
        <v>-0.03525105406657</v>
      </c>
      <c r="CH19" s="0" t="n">
        <f aca="false">=IF(OR(ISBLANK(AO19),ISBLANK(Y19)),"",(AO19-Y19)*EI19-M19)</f>
        <v>-0.0267640948105301</v>
      </c>
      <c r="CI19" s="0" t="n">
        <f aca="false">=IF(OR(ISBLANK(AP19),ISBLANK(AA19)),"",(AP19-AA19)*EI19-M19)</f>
        <v>-0.0352333666655937</v>
      </c>
      <c r="CJ19" s="0" t="n">
        <f aca="false">=IF(OR(ISBLANK(AC19),ISBLANK(AQ19)),"",(AQ19-AC19)*EI19-M19)</f>
        <v>-0.0350943164819726</v>
      </c>
      <c r="CK19" s="0" t="n">
        <f aca="false">=IF(OR(ISBLANK(AE19),ISBLANK(AR19)),"",(AR19-AE19)*EI19-M19)</f>
        <v>0.00677992524274407</v>
      </c>
      <c r="CL19" s="3" t="n">
        <f aca="false">=IF(OR(ISBLANK(AG19),ISBLANK(AS19)),"",(AS19-AG19)*EI19-M19)</f>
        <v>-0.0248478689908906</v>
      </c>
      <c r="CM19" s="3" t="n">
        <f aca="false">=IF(OR(ISBLANK(AT19),ISBLANK(AI19)),"",(AT19-AI19)*EI19-M19)</f>
        <v>-0.0302800780272983</v>
      </c>
      <c r="CN19" s="3" t="n">
        <f aca="false">=IF(OR(ISBLANK(AU19),ISBLANK(AK19)),"",(AU19-AK19)*EI19-M19)</f>
        <v>-0.0317402410132295</v>
      </c>
      <c r="CO19" s="3" t="n">
        <f aca="false">=IF(OR(ISBLANK(AV19),ISBLANK(AM19)),"",(AV19-AM19)*EI19-M19)</f>
        <v>-0.0356510614444203</v>
      </c>
      <c r="CR19" s="0" t="n">
        <f aca="false">IF(OR(ISBLANK(O19),ISBLANK(N19)),"",ABS((O19-N19)*EI19-M19))</f>
        <v>0.0116165963913861</v>
      </c>
      <c r="CS19" s="0" t="n">
        <f aca="false">IF(OR(ISBLANK(W19),ISBLANK(V19)),"",ABS((W19-V19)*EI19-M19))</f>
        <v>0.0210838722744966</v>
      </c>
      <c r="CT19" s="0" t="n">
        <f aca="false">IF(ISBLANK(BA19),"",ABS(BA19-M19))</f>
        <v>0.18786528238931</v>
      </c>
      <c r="CU19" s="0" t="n">
        <f aca="false">=IF(OR(ISBLANK(X19),ISBLANK(V19)),"",ABS((X19-V19)*EI19-M19))</f>
        <v>1.79889092019407</v>
      </c>
      <c r="CV19" s="0" t="n">
        <f aca="false">=IF(OR(ISBLANK(Z19),ISBLANK(Y19)),"",ABS((Z19-Y19)*EI19-M19))</f>
        <v>0.00377319457118208</v>
      </c>
      <c r="CW19" s="3" t="n">
        <f aca="false">=IF(OR(ISBLANK(AB19),ISBLANK(AA19)),"",ABS((AB19-AA19)*EI19-M19))</f>
        <v>0.0158270223366137</v>
      </c>
      <c r="CX19" s="0" t="n">
        <f aca="false">=IF(OR(ISBLANK(AD19),ISBLANK(AC19)),"",ABS((AD19-AC19)*EI19-M19))</f>
        <v>0.38302006196991</v>
      </c>
      <c r="CY19" s="0" t="n">
        <f aca="false">=IF(OR(ISBLANK(AF19),ISBLANK(AE19)),"",ABS((AF19-AE19)*EI19-M19))</f>
        <v>1.03498528422568</v>
      </c>
      <c r="CZ19" s="3" t="n">
        <f aca="false">=IF(OR(ISBLANK(AH19),ISBLANK(AG19)),"",ABS((AH19-AG19)*EI19-M19))</f>
        <v>0.560986609726783</v>
      </c>
      <c r="DA19" s="3" t="n">
        <f aca="false">=IF(OR(ISBLANK(AJ19),ISBLANK(AI19)),"",ABS((AJ19-AI19)*EI19-M19))</f>
        <v>0.00446409166790129</v>
      </c>
      <c r="DB19" s="3" t="n">
        <f aca="false">=IF(OR(ISBLANK(AL19),ISBLANK(AK19)),"",ABS((AL19-AK19)*EI19-M19))</f>
        <v>0.0193291277464085</v>
      </c>
      <c r="DC19" s="3" t="n">
        <f aca="false">=IF(OR(ISBLANK(AN19),ISBLANK(AM19)),"",ABS((AN19-AM19)*EI19-M19))</f>
        <v>0.03525105406657</v>
      </c>
      <c r="DD19" s="0" t="n">
        <f aca="false">=IF(OR(ISBLANK(AO19),ISBLANK(Y19)),"",ABS((AO19-Y19)*EI19-M19))</f>
        <v>0.0267640948105301</v>
      </c>
      <c r="DE19" s="0" t="n">
        <f aca="false">=IF(OR(ISBLANK(AP19),ISBLANK(AA19)),"",ABS((AP19-AA19)*EI19-M19))</f>
        <v>0.0352333666655937</v>
      </c>
      <c r="DF19" s="0" t="n">
        <f aca="false">=IF(OR(ISBLANK(AC19),ISBLANK(AQ19)),"",ABS((AQ19-AC19)*EI19-M19))</f>
        <v>0.0350943164819726</v>
      </c>
      <c r="DG19" s="0" t="n">
        <f aca="false">=IF(OR(ISBLANK(AE19),ISBLANK(AR19)),"",ABS((AR19-AE19)*EI19-M19))</f>
        <v>0.00677992524274407</v>
      </c>
      <c r="DH19" s="3" t="n">
        <f aca="false">=IF(OR(ISBLANK(AG19),ISBLANK(AS19)),"",ABS((AS19-AG19)*EI19-M19))</f>
        <v>0.0248478689908906</v>
      </c>
      <c r="DI19" s="3" t="n">
        <f aca="false">=IF(OR(ISBLANK(AT19),ISBLANK(AI19)),"",ABS((AT19-AI19)*EI19-M19))</f>
        <v>0.0302800780272983</v>
      </c>
      <c r="DJ19" s="3" t="n">
        <f aca="false">=IF(OR(ISBLANK(AU19),ISBLANK(AK19)),"",ABS((AU19-AK19)*EI19-M19))</f>
        <v>0.0317402410132295</v>
      </c>
      <c r="DK19" s="3" t="n">
        <f aca="false">=IF(OR(ISBLANK(AV19),ISBLANK(AM19)),"",ABS((AV19-AM19)*EI19-M19))</f>
        <v>0.0356510614444203</v>
      </c>
      <c r="DN19" s="0" t="n">
        <f aca="false">IF(OR(ISBLANK(O19),ISBLANK(N19)),"",((O19-N19)*EI19-M19)^2)</f>
        <v>0.000134945311720365</v>
      </c>
      <c r="DO19" s="0" t="n">
        <f aca="false">IF(OR(ISBLANK(W19),ISBLANK(V19)),"",((W19-V19)*EI19-M19)^2)</f>
        <v>0.000444529670087286</v>
      </c>
      <c r="DP19" s="0" t="n">
        <f aca="false">IF(ISBLANK(BA19),"",(BA19-M19)^2)</f>
        <v>0.0352933643272151</v>
      </c>
      <c r="DQ19" s="0" t="n">
        <f aca="false">=IF(OR(ISBLANK(X19),ISBLANK(V19)),"",ABS((X19-V19)*EI19-M19)^2)</f>
        <v>3.23600854275666</v>
      </c>
      <c r="DR19" s="0" t="n">
        <f aca="false">=IF(OR(ISBLANK(Z19),ISBLANK(Y19)),"",ABS((Z19-Y19)*EI19-M19)^2)</f>
        <v>1.42369972719979E-005</v>
      </c>
      <c r="DS19" s="0" t="n">
        <f aca="false">=IF(OR(ISBLANK(AB19),ISBLANK(AA19)),"",ABS((AB19-AA19)*EI19-M19)^2)</f>
        <v>0.000250494636043669</v>
      </c>
      <c r="DT19" s="0" t="n">
        <f aca="false">=IF(OR(ISBLANK(AC19),ISBLANK(AD19)),"",ABS((AD19-AC19)*EI19-M19)^2)</f>
        <v>0.146704367871434</v>
      </c>
      <c r="DU19" s="0" t="n">
        <f aca="false">=IF(OR(ISBLANK(AF19),ISBLANK(AE19)),"",ABS((AF19-AE19)*EI19-M19)^2)</f>
        <v>1.07119453856371</v>
      </c>
      <c r="DV19" s="3" t="n">
        <f aca="false">=IF(OR(ISBLANK(AH19),ISBLANK(AG19)),"",ABS((AH19-AG19)*EI19-M19)^2)</f>
        <v>0.314705976292749</v>
      </c>
      <c r="DW19" s="3" t="n">
        <f aca="false">=IF(OR(ISBLANK(AJ19),ISBLANK(AI19)),"",ABS((AJ19-AI19)*EI19-M19)^2)</f>
        <v>1.99281144194257E-005</v>
      </c>
      <c r="DX19" s="3" t="n">
        <f aca="false">=IF(OR(ISBLANK(AL19),ISBLANK(AK19)),"",ABS((AL19-AK19)*EI19-M19)^2)</f>
        <v>0.000373615179436979</v>
      </c>
      <c r="DY19" s="3" t="n">
        <f aca="false">=IF(OR(ISBLANK(AN19),ISBLANK(AM19)),"",ABS((AN19-AM19)*EI19-M19)^2)</f>
        <v>0.00124263681280424</v>
      </c>
      <c r="DZ19" s="0" t="n">
        <f aca="false">=IF(OR(ISBLANK(AO19),ISBLANK(Y19)),"",ABS((AO19-Y19)*EI19-M19)^2)</f>
        <v>0.000716316771027044</v>
      </c>
      <c r="EA19" s="0" t="n">
        <f aca="false">=IF(OR(ISBLANK(AP19),ISBLANK(AA19)),"",ABS((AP19-AA19)*EI19-M19)^2)</f>
        <v>0.00124139012659217</v>
      </c>
      <c r="EB19" s="0" t="n">
        <f aca="false">=IF(OR(ISBLANK(AC19),ISBLANK(AQ19)),"",ABS((AQ19-AC19)*EI19-M19)^2)</f>
        <v>0.00123161104933685</v>
      </c>
      <c r="EC19" s="0" t="n">
        <f aca="false">=IF(OR(ISBLANK(AE19),ISBLANK(AR19)),"",ABS((AR19-AE19)*EI19-M19)^2)</f>
        <v>4.59673862971982E-005</v>
      </c>
      <c r="ED19" s="3" t="n">
        <f aca="false">=IF(OR(ISBLANK(AG19),ISBLANK(AS19)),"",ABS((AS19-AG19)*EI19-M19)^2)</f>
        <v>0.000617416593388465</v>
      </c>
      <c r="EE19" s="3" t="n">
        <f aca="false">=IF(OR(ISBLANK(AT19),ISBLANK(AI19)),"",ABS((AT19-AI19)*EI19-M19)^2)</f>
        <v>0.000916883125339271</v>
      </c>
      <c r="EF19" s="3" t="n">
        <f aca="false">=IF(OR(ISBLANK(AU19),ISBLANK(AK19)),"",ABS((AU19-AK19)*EI19-M19)^2)</f>
        <v>0.00100744289957789</v>
      </c>
      <c r="EG19" s="3" t="n">
        <f aca="false">=IF(OR(ISBLANK(AV19),ISBLANK(AM19)),"",ABS((AV19-AM19)*EI19-M19)^2)</f>
        <v>0.00127099818211383</v>
      </c>
      <c r="EI19" s="0" t="n">
        <v>27.211386245988</v>
      </c>
    </row>
    <row r="20" customFormat="false" ht="12.8" hidden="false" customHeight="false" outlineLevel="0" collapsed="false">
      <c r="A20" s="1" t="s">
        <v>123</v>
      </c>
      <c r="B20" s="0" t="n">
        <v>9</v>
      </c>
      <c r="C20" s="0" t="n">
        <v>2</v>
      </c>
      <c r="D20" s="0" t="n">
        <f aca="false">B20-C20</f>
        <v>7</v>
      </c>
      <c r="E20" s="0" t="s">
        <v>47</v>
      </c>
      <c r="F20" s="0" t="n">
        <v>1</v>
      </c>
      <c r="G20" s="0" t="n">
        <v>13</v>
      </c>
      <c r="H20" s="0" t="s">
        <v>124</v>
      </c>
      <c r="I20" s="0" t="n">
        <v>2</v>
      </c>
      <c r="L20" s="0" t="s">
        <v>51</v>
      </c>
      <c r="M20" s="0" t="n">
        <v>5.79</v>
      </c>
      <c r="N20" s="0" t="n">
        <v>-39.5616579225</v>
      </c>
      <c r="O20" s="0" t="n">
        <v>-39.3660948036714</v>
      </c>
      <c r="P20" s="0" t="s">
        <v>52</v>
      </c>
      <c r="Q20" s="0" t="n">
        <v>6.4753130479357</v>
      </c>
      <c r="R20" s="0" t="n">
        <v>1</v>
      </c>
      <c r="S20" s="0" t="n">
        <v>1</v>
      </c>
      <c r="T20" s="0" t="n">
        <v>1</v>
      </c>
      <c r="V20" s="0" t="n">
        <v>-39.7151833556434</v>
      </c>
      <c r="W20" s="0" t="n">
        <v>-39.50342238</v>
      </c>
      <c r="X20" s="0" t="n">
        <v>-39.41051844</v>
      </c>
      <c r="Y20" s="0" t="n">
        <v>-39.71944691</v>
      </c>
      <c r="Z20" s="0" t="n">
        <v>-39.50294971</v>
      </c>
      <c r="AA20" s="0" t="n">
        <v>-39.7245133</v>
      </c>
      <c r="AB20" s="0" t="n">
        <v>-39.5100967</v>
      </c>
      <c r="AC20" s="0" t="n">
        <v>-39.58998847</v>
      </c>
      <c r="AD20" s="0" t="n">
        <v>-39.33989132</v>
      </c>
      <c r="AE20" s="0" t="n">
        <v>-39.65691577</v>
      </c>
      <c r="AF20" s="0" t="n">
        <v>-39.41283203</v>
      </c>
      <c r="AG20" s="0" t="n">
        <v>-39.71640455</v>
      </c>
      <c r="AH20" s="0" t="n">
        <v>-39.45152799</v>
      </c>
      <c r="AI20" s="0" t="n">
        <v>-39.71978644</v>
      </c>
      <c r="AJ20" s="0" t="n">
        <v>-39.50400101</v>
      </c>
      <c r="AK20" s="0" t="n">
        <v>-39.72283928</v>
      </c>
      <c r="AL20" s="0" t="n">
        <v>-39.50839427</v>
      </c>
      <c r="AM20" s="0" t="n">
        <v>-39.72459741</v>
      </c>
      <c r="AN20" s="0" t="n">
        <v>-39.51124468</v>
      </c>
      <c r="AO20" s="0" t="n">
        <v>-39.50704403</v>
      </c>
      <c r="AP20" s="0" t="n">
        <v>-39.51190129</v>
      </c>
      <c r="AQ20" s="0" t="n">
        <v>-39.39029496</v>
      </c>
      <c r="AR20" s="0" t="n">
        <v>-39.43523744</v>
      </c>
      <c r="AS20" s="0" t="n">
        <v>-39.50456001</v>
      </c>
      <c r="AT20" s="0" t="n">
        <v>-39.50781684</v>
      </c>
      <c r="AU20" s="0" t="n">
        <v>-39.51031522</v>
      </c>
      <c r="AV20" s="0" t="n">
        <v>-39.51200544</v>
      </c>
      <c r="AY20" s="0" t="n">
        <f aca="false">IF(OR(ISBLANK(O20),ISBLANK(N20)),"",(O20-N20)*EI20)</f>
        <v>5.32154356191494</v>
      </c>
      <c r="AZ20" s="0" t="n">
        <f aca="false">=IF(OR(ISBLANK(W20),ISBLANK(V20)),"",(W20-V20)*EI20)</f>
        <v>5.76230970005964</v>
      </c>
      <c r="BA20" s="0" t="n">
        <v>6.4753130479357</v>
      </c>
      <c r="BB20" s="0" t="n">
        <f aca="false">=IF(OR(ISBLANK(X20),ISBLANK(V20)),"",(X20-V20)*EI20)</f>
        <v>8.29035469517391</v>
      </c>
      <c r="BC20" s="0" t="n">
        <f aca="false">=IF(OR(ISBLANK(Z20),ISBLANK(Y20)),"",(Z20-Y20)*EI20)</f>
        <v>5.89118893037489</v>
      </c>
      <c r="BD20" s="0" t="n">
        <f aca="false">=IF(OR(ISBLANK(AB20),ISBLANK(AA20)),"",(AB20-AA20)*EI20)</f>
        <v>5.83457292015151</v>
      </c>
      <c r="BE20" s="3" t="n">
        <f aca="false">=IF(OR(ISBLANK(AC20),ISBLANK(AD20)),"",(AD20-AC20)*EI20)</f>
        <v>6.80549014767085</v>
      </c>
      <c r="BF20" s="3" t="n">
        <f aca="false">=IF(OR(ISBLANK(AF20),ISBLANK(AE20)),"",(AF20-AE20)*EI20)</f>
        <v>6.64185692550533</v>
      </c>
      <c r="BG20" s="3" t="n">
        <f aca="false">=IF(OR(ISBLANK(AH20),ISBLANK(AG20)),"",(AH20-AG20)*EI20)</f>
        <v>7.20765838166855</v>
      </c>
      <c r="BH20" s="3" t="n">
        <f aca="false">=IF(OR(ISBLANK(AJ20),ISBLANK(AI20)),"",(AJ20-AI20)*EI20)</f>
        <v>5.87182068198652</v>
      </c>
      <c r="BI20" s="3" t="n">
        <f aca="false">=IF(OR(ISBLANK(AL20),ISBLANK(AK20)),"",(AL20-AK20)*EI20)</f>
        <v>5.83534599563491</v>
      </c>
      <c r="BJ20" s="3" t="n">
        <f aca="false">=IF(OR(ISBLANK(AN20),ISBLANK(AM20)),"",(AN20-AM20)*EI20)</f>
        <v>5.8056235426661</v>
      </c>
      <c r="BK20" s="0" t="n">
        <f aca="false">=IF(OR(ISBLANK(AO20),ISBLANK(Y20)),"",(AO20-Y20)*EI20)</f>
        <v>5.77977680744021</v>
      </c>
      <c r="BL20" s="0" t="n">
        <f aca="false">=IF(OR(ISBLANK(AP20),ISBLANK(AA20)),"",(AP20-AA20)*EI20)</f>
        <v>5.78546752464589</v>
      </c>
      <c r="BM20" s="0" t="n">
        <f aca="false">=IF(OR(ISBLANK(AC20),ISBLANK(AQ20)),"",(AQ20-AC20)*EI20)</f>
        <v>5.43393723142715</v>
      </c>
      <c r="BN20" s="0" t="n">
        <f aca="false">=IF(OR(ISBLANK(AE20),ISBLANK(AR20)),"",(AR20-AE20)*EI20)</f>
        <v>6.03217465999548</v>
      </c>
      <c r="BO20" s="3" t="n">
        <f aca="false">=IF(OR(ISBLANK(AG20),ISBLANK(AS20)),"",(AS20-AG20)*EI20)</f>
        <v>5.76458360204369</v>
      </c>
      <c r="BP20" s="3" t="n">
        <f aca="false">=IF(OR(ISBLANK(AT20),ISBLANK(AI20)),"",(AT20-AI20)*EI20)</f>
        <v>5.76798665800767</v>
      </c>
      <c r="BQ20" s="3" t="n">
        <f aca="false">=IF(OR(ISBLANK(AU20),ISBLANK(AK20)),"",(AU20-AK20)*EI20)</f>
        <v>5.78307428322552</v>
      </c>
      <c r="BR20" s="3" t="n">
        <f aca="false">=IF(OR(ISBLANK(AV20),ISBLANK(AM20)),"",(AV20-AM20)*EI20)</f>
        <v>5.78492220846545</v>
      </c>
      <c r="BS20" s="0" t="n">
        <f aca="false">M20</f>
        <v>5.79</v>
      </c>
      <c r="BV20" s="0" t="n">
        <f aca="false">IF(OR(ISBLANK(O20),ISBLANK(N20)),"",(O20-N20)*EI20-M20)</f>
        <v>-0.468456438085056</v>
      </c>
      <c r="BW20" s="0" t="n">
        <f aca="false">IF(OR(ISBLANK(W20),ISBLANK(V20)),"",(W20-V20)*EI20-M20)</f>
        <v>-0.0276902999403603</v>
      </c>
      <c r="BX20" s="0" t="n">
        <f aca="false">IF(ISBLANK(BA20),"",BA20-M20)</f>
        <v>0.6853130479357</v>
      </c>
      <c r="BY20" s="0" t="n">
        <f aca="false">=IF(OR(ISBLANK(X20),ISBLANK(V20)),"",(X20-V20)*EI20-M20)</f>
        <v>2.50035469517391</v>
      </c>
      <c r="BZ20" s="0" t="n">
        <f aca="false">=IF(OR(ISBLANK(Z20),ISBLANK(Y20)),"",(Z20-Y20)*EI20-M20)</f>
        <v>0.101188930374891</v>
      </c>
      <c r="CA20" s="3" t="n">
        <f aca="false">=IF(OR(ISBLANK(AB20),ISBLANK(AA20)),"",(AB20-AA20)*EI20-M20)</f>
        <v>0.0445729201515057</v>
      </c>
      <c r="CB20" s="0" t="n">
        <f aca="false">=IF(OR(ISBLANK(AC20),ISBLANK(AD20)),"",(AD20-AC20)*EI20-M20)</f>
        <v>1.01549014767085</v>
      </c>
      <c r="CC20" s="3" t="n">
        <f aca="false">=IF(OR(ISBLANK(AF20),ISBLANK(AE20)),"",(AF20-AE20)*EI20-M20)</f>
        <v>0.851856925505329</v>
      </c>
      <c r="CD20" s="3" t="n">
        <f aca="false">=IF(OR(ISBLANK(AH20),ISBLANK(AG20)),"",(AH20-AG20)*EI20-M20)</f>
        <v>1.41765838166855</v>
      </c>
      <c r="CE20" s="3" t="n">
        <f aca="false">=IF(OR(ISBLANK(AJ20),ISBLANK(AI20)),"",(AJ20-AI20)*EI20-M20)</f>
        <v>0.0818206819865202</v>
      </c>
      <c r="CF20" s="3" t="n">
        <f aca="false">=IF(OR(ISBLANK(AL20),ISBLANK(AK20)),"",(AL20-AK20)*EI20-M20)</f>
        <v>0.0453459956349143</v>
      </c>
      <c r="CG20" s="3" t="n">
        <f aca="false">=IF(OR(ISBLANK(AN20),ISBLANK(AM20)),"",(AN20-AM20)*EI20-M20)</f>
        <v>0.0156235426660993</v>
      </c>
      <c r="CH20" s="0" t="n">
        <f aca="false">=IF(OR(ISBLANK(AO20),ISBLANK(Y20)),"",(AO20-Y20)*EI20-M20)</f>
        <v>-0.0102231925597858</v>
      </c>
      <c r="CI20" s="0" t="n">
        <f aca="false">=IF(OR(ISBLANK(AP20),ISBLANK(AA20)),"",(AP20-AA20)*EI20-M20)</f>
        <v>-0.00453247535411361</v>
      </c>
      <c r="CJ20" s="0" t="n">
        <f aca="false">=IF(OR(ISBLANK(AC20),ISBLANK(AQ20)),"",(AQ20-AC20)*EI20-M20)</f>
        <v>-0.356062768572851</v>
      </c>
      <c r="CK20" s="0" t="n">
        <f aca="false">=IF(OR(ISBLANK(AE20),ISBLANK(AR20)),"",(AR20-AE20)*EI20-M20)</f>
        <v>0.242174659995481</v>
      </c>
      <c r="CL20" s="3" t="n">
        <f aca="false">=IF(OR(ISBLANK(AG20),ISBLANK(AS20)),"",(AS20-AG20)*EI20-M20)</f>
        <v>-0.0254163979563105</v>
      </c>
      <c r="CM20" s="3" t="n">
        <f aca="false">=IF(OR(ISBLANK(AT20),ISBLANK(AI20)),"",(AT20-AI20)*EI20-M20)</f>
        <v>-0.0220133419923325</v>
      </c>
      <c r="CN20" s="3" t="n">
        <f aca="false">=IF(OR(ISBLANK(AU20),ISBLANK(AK20)),"",(AU20-AK20)*EI20-M20)</f>
        <v>-0.00692571677447784</v>
      </c>
      <c r="CO20" s="3" t="n">
        <f aca="false">=IF(OR(ISBLANK(AV20),ISBLANK(AM20)),"",(AV20-AM20)*EI20-M20)</f>
        <v>-0.00507779153455346</v>
      </c>
      <c r="CR20" s="0" t="n">
        <f aca="false">IF(OR(ISBLANK(O20),ISBLANK(N20)),"",ABS((O20-N20)*EI20-M20))</f>
        <v>0.468456438085056</v>
      </c>
      <c r="CS20" s="0" t="n">
        <f aca="false">IF(OR(ISBLANK(W20),ISBLANK(V20)),"",ABS((W20-V20)*EI20-M20))</f>
        <v>0.0276902999403603</v>
      </c>
      <c r="CT20" s="0" t="n">
        <f aca="false">IF(ISBLANK(BA20),"",ABS(BA20-M20))</f>
        <v>0.6853130479357</v>
      </c>
      <c r="CU20" s="0" t="n">
        <f aca="false">=IF(OR(ISBLANK(X20),ISBLANK(V20)),"",ABS((X20-V20)*EI20-M20))</f>
        <v>2.50035469517391</v>
      </c>
      <c r="CV20" s="0" t="n">
        <f aca="false">=IF(OR(ISBLANK(Z20),ISBLANK(Y20)),"",ABS((Z20-Y20)*EI20-M20))</f>
        <v>0.101188930374891</v>
      </c>
      <c r="CW20" s="3" t="n">
        <f aca="false">=IF(OR(ISBLANK(AB20),ISBLANK(AA20)),"",ABS((AB20-AA20)*EI20-M20))</f>
        <v>0.0445729201515057</v>
      </c>
      <c r="CX20" s="0" t="n">
        <f aca="false">=IF(OR(ISBLANK(AD20),ISBLANK(AC20)),"",ABS((AD20-AC20)*EI20-M20))</f>
        <v>1.01549014767085</v>
      </c>
      <c r="CY20" s="0" t="n">
        <f aca="false">=IF(OR(ISBLANK(AF20),ISBLANK(AE20)),"",ABS((AF20-AE20)*EI20-M20))</f>
        <v>0.851856925505329</v>
      </c>
      <c r="CZ20" s="3" t="n">
        <f aca="false">=IF(OR(ISBLANK(AH20),ISBLANK(AG20)),"",ABS((AH20-AG20)*EI20-M20))</f>
        <v>1.41765838166855</v>
      </c>
      <c r="DA20" s="3" t="n">
        <f aca="false">=IF(OR(ISBLANK(AJ20),ISBLANK(AI20)),"",ABS((AJ20-AI20)*EI20-M20))</f>
        <v>0.0818206819865202</v>
      </c>
      <c r="DB20" s="3" t="n">
        <f aca="false">=IF(OR(ISBLANK(AL20),ISBLANK(AK20)),"",ABS((AL20-AK20)*EI20-M20))</f>
        <v>0.0453459956349143</v>
      </c>
      <c r="DC20" s="3" t="n">
        <f aca="false">=IF(OR(ISBLANK(AN20),ISBLANK(AM20)),"",ABS((AN20-AM20)*EI20-M20))</f>
        <v>0.0156235426660993</v>
      </c>
      <c r="DD20" s="0" t="n">
        <f aca="false">=IF(OR(ISBLANK(AO20),ISBLANK(Y20)),"",ABS((AO20-Y20)*EI20-M20))</f>
        <v>0.0102231925597858</v>
      </c>
      <c r="DE20" s="0" t="n">
        <f aca="false">=IF(OR(ISBLANK(AP20),ISBLANK(AA20)),"",ABS((AP20-AA20)*EI20-M20))</f>
        <v>0.00453247535411361</v>
      </c>
      <c r="DF20" s="0" t="n">
        <f aca="false">=IF(OR(ISBLANK(AC20),ISBLANK(AQ20)),"",ABS((AQ20-AC20)*EI20-M20))</f>
        <v>0.356062768572851</v>
      </c>
      <c r="DG20" s="0" t="n">
        <f aca="false">=IF(OR(ISBLANK(AE20),ISBLANK(AR20)),"",ABS((AR20-AE20)*EI20-M20))</f>
        <v>0.242174659995481</v>
      </c>
      <c r="DH20" s="3" t="n">
        <f aca="false">=IF(OR(ISBLANK(AG20),ISBLANK(AS20)),"",ABS((AS20-AG20)*EI20-M20))</f>
        <v>0.0254163979563105</v>
      </c>
      <c r="DI20" s="3" t="n">
        <f aca="false">=IF(OR(ISBLANK(AT20),ISBLANK(AI20)),"",ABS((AT20-AI20)*EI20-M20))</f>
        <v>0.0220133419923325</v>
      </c>
      <c r="DJ20" s="3" t="n">
        <f aca="false">=IF(OR(ISBLANK(AU20),ISBLANK(AK20)),"",ABS((AU20-AK20)*EI20-M20))</f>
        <v>0.00692571677447784</v>
      </c>
      <c r="DK20" s="3" t="n">
        <f aca="false">=IF(OR(ISBLANK(AV20),ISBLANK(AM20)),"",ABS((AV20-AM20)*EI20-M20))</f>
        <v>0.00507779153455346</v>
      </c>
      <c r="DN20" s="0" t="n">
        <f aca="false">IF(OR(ISBLANK(O20),ISBLANK(N20)),"",((O20-N20)*EI20-M20)^2)</f>
        <v>0.219451434383338</v>
      </c>
      <c r="DO20" s="0" t="n">
        <f aca="false">IF(OR(ISBLANK(W20),ISBLANK(V20)),"",((W20-V20)*EI20-M20)^2)</f>
        <v>0.000766752710787119</v>
      </c>
      <c r="DP20" s="0" t="n">
        <f aca="false">IF(ISBLANK(BA20),"",(BA20-M20)^2)</f>
        <v>0.469653973670919</v>
      </c>
      <c r="DQ20" s="0" t="n">
        <f aca="false">=IF(OR(ISBLANK(X20),ISBLANK(V20)),"",ABS((X20-V20)*EI20-M20)^2)</f>
        <v>6.25177360167822</v>
      </c>
      <c r="DR20" s="0" t="n">
        <f aca="false">=IF(OR(ISBLANK(Z20),ISBLANK(Y20)),"",ABS((Z20-Y20)*EI20-M20)^2)</f>
        <v>0.0102391996304144</v>
      </c>
      <c r="DS20" s="0" t="n">
        <f aca="false">=IF(OR(ISBLANK(AB20),ISBLANK(AA20)),"",ABS((AB20-AA20)*EI20-M20)^2)</f>
        <v>0.0019867452108325</v>
      </c>
      <c r="DT20" s="0" t="n">
        <f aca="false">=IF(OR(ISBLANK(AC20),ISBLANK(AD20)),"",ABS((AD20-AC20)*EI20-M20)^2)</f>
        <v>1.03122024001657</v>
      </c>
      <c r="DU20" s="0" t="n">
        <f aca="false">=IF(OR(ISBLANK(AF20),ISBLANK(AE20)),"",ABS((AF20-AE20)*EI20-M20)^2)</f>
        <v>0.725660221531392</v>
      </c>
      <c r="DV20" s="3" t="n">
        <f aca="false">=IF(OR(ISBLANK(AH20),ISBLANK(AG20)),"",ABS((AH20-AG20)*EI20-M20)^2)</f>
        <v>2.00975528711509</v>
      </c>
      <c r="DW20" s="3" t="n">
        <f aca="false">=IF(OR(ISBLANK(AJ20),ISBLANK(AI20)),"",ABS((AJ20-AI20)*EI20-M20)^2)</f>
        <v>0.00669462400073926</v>
      </c>
      <c r="DX20" s="3" t="n">
        <f aca="false">=IF(OR(ISBLANK(AL20),ISBLANK(AK20)),"",ABS((AL20-AK20)*EI20-M20)^2)</f>
        <v>0.00205625932012166</v>
      </c>
      <c r="DY20" s="3" t="n">
        <f aca="false">=IF(OR(ISBLANK(AN20),ISBLANK(AM20)),"",ABS((AN20-AM20)*EI20-M20)^2)</f>
        <v>0.000244095085439426</v>
      </c>
      <c r="DZ20" s="0" t="n">
        <f aca="false">=IF(OR(ISBLANK(AO20),ISBLANK(Y20)),"",ABS((AO20-Y20)*EI20-M20)^2)</f>
        <v>0.000104513666114459</v>
      </c>
      <c r="EA20" s="0" t="n">
        <f aca="false">=IF(OR(ISBLANK(AP20),ISBLANK(AA20)),"",ABS((AP20-AA20)*EI20-M20)^2)</f>
        <v>2.05433328356473E-005</v>
      </c>
      <c r="EB20" s="0" t="n">
        <f aca="false">=IF(OR(ISBLANK(AC20),ISBLANK(AQ20)),"",ABS((AQ20-AC20)*EI20-M20)^2)</f>
        <v>0.126780695163764</v>
      </c>
      <c r="EC20" s="0" t="n">
        <f aca="false">=IF(OR(ISBLANK(AE20),ISBLANK(AR20)),"",ABS((AR20-AE20)*EI20-M20)^2)</f>
        <v>0.0586485659439267</v>
      </c>
      <c r="ED20" s="3" t="n">
        <f aca="false">=IF(OR(ISBLANK(AG20),ISBLANK(AS20)),"",ABS((AS20-AG20)*EI20-M20)^2)</f>
        <v>0.000645993285073542</v>
      </c>
      <c r="EE20" s="3" t="n">
        <f aca="false">=IF(OR(ISBLANK(AT20),ISBLANK(AI20)),"",ABS((AT20-AI20)*EI20-M20)^2)</f>
        <v>0.00048458722567139</v>
      </c>
      <c r="EF20" s="3" t="n">
        <f aca="false">=IF(OR(ISBLANK(AU20),ISBLANK(AK20)),"",ABS((AU20-AK20)*EI20-M20)^2)</f>
        <v>4.79655528402838E-005</v>
      </c>
      <c r="EG20" s="3" t="n">
        <f aca="false">=IF(OR(ISBLANK(AV20),ISBLANK(AM20)),"",ABS((AV20-AM20)*EI20-M20)^2)</f>
        <v>2.57839668683827E-005</v>
      </c>
      <c r="EI20" s="0" t="n">
        <v>27.211386245988</v>
      </c>
    </row>
    <row r="21" customFormat="false" ht="12.8" hidden="false" customHeight="false" outlineLevel="0" collapsed="false">
      <c r="A21" s="1" t="s">
        <v>132</v>
      </c>
      <c r="B21" s="0" t="n">
        <v>9</v>
      </c>
      <c r="C21" s="0" t="n">
        <v>2</v>
      </c>
      <c r="D21" s="0" t="n">
        <f aca="false">B21-C21</f>
        <v>7</v>
      </c>
      <c r="E21" s="0" t="s">
        <v>47</v>
      </c>
      <c r="F21" s="0" t="n">
        <v>1</v>
      </c>
      <c r="G21" s="0" t="n">
        <v>13</v>
      </c>
      <c r="H21" s="0" t="s">
        <v>127</v>
      </c>
      <c r="I21" s="0" t="n">
        <v>2</v>
      </c>
      <c r="L21" s="0" t="s">
        <v>51</v>
      </c>
      <c r="M21" s="0" t="n">
        <v>4.16</v>
      </c>
      <c r="N21" s="0" t="n">
        <v>-75.3993285554</v>
      </c>
      <c r="O21" s="0" t="n">
        <v>-75.2411486762261</v>
      </c>
      <c r="P21" s="0" t="s">
        <v>52</v>
      </c>
      <c r="Q21" s="0" t="n">
        <v>4.36331794319009</v>
      </c>
      <c r="R21" s="0" t="n">
        <v>2</v>
      </c>
      <c r="S21" s="0" t="n">
        <v>1</v>
      </c>
      <c r="T21" s="0" t="n">
        <v>2</v>
      </c>
      <c r="V21" s="0" t="n">
        <v>-75.5751446580312</v>
      </c>
      <c r="W21" s="0" t="n">
        <v>-75.42142876</v>
      </c>
      <c r="X21" s="0" t="n">
        <v>-75.358939</v>
      </c>
      <c r="Y21" s="0" t="n">
        <v>-75.57930394</v>
      </c>
      <c r="Z21" s="0" t="n">
        <v>-75.42556522</v>
      </c>
      <c r="AA21" s="0" t="n">
        <v>-75.58438995</v>
      </c>
      <c r="AB21" s="0" t="n">
        <v>-75.43093745</v>
      </c>
      <c r="AC21" s="0" t="n">
        <v>-75.43833231</v>
      </c>
      <c r="AD21" s="0" t="n">
        <v>-75.26516412</v>
      </c>
      <c r="AE21" s="0" t="n">
        <v>-75.5184781</v>
      </c>
      <c r="AF21" s="0" t="n">
        <v>-75.3276332</v>
      </c>
      <c r="AG21" s="0" t="n">
        <v>-75.57662247</v>
      </c>
      <c r="AH21" s="0" t="n">
        <v>-75.40842372</v>
      </c>
      <c r="AI21" s="0" t="n">
        <v>-75.58012259</v>
      </c>
      <c r="AJ21" s="0" t="n">
        <v>-75.42646039</v>
      </c>
      <c r="AK21" s="0" t="n">
        <v>-75.58308147</v>
      </c>
      <c r="AL21" s="0" t="n">
        <v>-75.42987731</v>
      </c>
      <c r="AM21" s="0" t="n">
        <v>-75.58448735</v>
      </c>
      <c r="AN21" s="0" t="n">
        <v>-75.43158918</v>
      </c>
      <c r="AO21" s="0" t="n">
        <v>-75.42627769</v>
      </c>
      <c r="AP21" s="0" t="n">
        <v>-75.43146174</v>
      </c>
      <c r="AQ21" s="0" t="n">
        <v>-75.28930841</v>
      </c>
      <c r="AR21" s="0" t="n">
        <v>-75.36306872</v>
      </c>
      <c r="AS21" s="0" t="n">
        <v>-75.42325868</v>
      </c>
      <c r="AT21" s="0" t="n">
        <v>-75.42713186</v>
      </c>
      <c r="AU21" s="0" t="n">
        <v>-75.43014459</v>
      </c>
      <c r="AV21" s="0" t="n">
        <v>-75.43158158</v>
      </c>
      <c r="AY21" s="0" t="n">
        <f aca="false">IF(OR(ISBLANK(O21),ISBLANK(N21)),"",(O21-N21)*EI21)</f>
        <v>4.30429378854472</v>
      </c>
      <c r="AZ21" s="0" t="n">
        <f aca="false">=IF(OR(ISBLANK(W21),ISBLANK(V21)),"",(W21-V21)*EI21)</f>
        <v>4.18282267347612</v>
      </c>
      <c r="BA21" s="0" t="n">
        <v>4.36331794319009</v>
      </c>
      <c r="BB21" s="0" t="n">
        <f aca="false">=IF(OR(ISBLANK(X21),ISBLANK(V21)),"",(X21-V21)*EI21)</f>
        <v>5.88325566925497</v>
      </c>
      <c r="BC21" s="0" t="n">
        <f aca="false">=IF(OR(ISBLANK(Z21),ISBLANK(Y21)),"",(Z21-Y21)*EI21)</f>
        <v>4.18344369088399</v>
      </c>
      <c r="BD21" s="0" t="n">
        <f aca="false">=IF(OR(ISBLANK(AB21),ISBLANK(AA21)),"",(AB21-AA21)*EI21)</f>
        <v>4.17565524791248</v>
      </c>
      <c r="BE21" s="3" t="n">
        <f aca="false">=IF(OR(ISBLANK(AC21),ISBLANK(AD21)),"",(AD21-AC21)*EI21)</f>
        <v>4.71214650360898</v>
      </c>
      <c r="BF21" s="3" t="n">
        <f aca="false">=IF(OR(ISBLANK(AF21),ISBLANK(AE21)),"",(AF21-AE21)*EI21)</f>
        <v>5.19315428697701</v>
      </c>
      <c r="BG21" s="3" t="n">
        <f aca="false">=IF(OR(ISBLANK(AH21),ISBLANK(AG21)),"",(AH21-AG21)*EI21)</f>
        <v>4.57692115234243</v>
      </c>
      <c r="BH21" s="3" t="n">
        <f aca="false">=IF(OR(ISBLANK(AJ21),ISBLANK(AI21)),"",(AJ21-AI21)*EI21)</f>
        <v>4.18136147560824</v>
      </c>
      <c r="BI21" s="3" t="n">
        <f aca="false">=IF(OR(ISBLANK(AL21),ISBLANK(AK21)),"",(AL21-AK21)*EI21)</f>
        <v>4.16889757225218</v>
      </c>
      <c r="BJ21" s="3" t="n">
        <f aca="false">=IF(OR(ISBLANK(AN21),ISBLANK(AM21)),"",(AN21-AM21)*EI21)</f>
        <v>4.16057116017474</v>
      </c>
      <c r="BK21" s="0" t="n">
        <f aca="false">=IF(OR(ISBLANK(AO21),ISBLANK(Y21)),"",(AO21-Y21)*EI21)</f>
        <v>4.16405639452502</v>
      </c>
      <c r="BL21" s="0" t="n">
        <f aca="false">=IF(OR(ISBLANK(AP21),ISBLANK(AA21)),"",(AP21-AA21)*EI21)</f>
        <v>4.16138859021753</v>
      </c>
      <c r="BM21" s="0" t="n">
        <f aca="false">=IF(OR(ISBLANK(AC21),ISBLANK(AQ21)),"",(AQ21-AC21)*EI21)</f>
        <v>4.05514690278358</v>
      </c>
      <c r="BN21" s="0" t="n">
        <f aca="false">=IF(OR(ISBLANK(AE21),ISBLANK(AR21)),"",(AR21-AE21)*EI21)</f>
        <v>4.22890466542938</v>
      </c>
      <c r="BO21" s="3" t="n">
        <f aca="false">=IF(OR(ISBLANK(AG21),ISBLANK(AS21)),"",(AS21-AG21)*EI21)</f>
        <v>4.1732413258386</v>
      </c>
      <c r="BP21" s="3" t="n">
        <f aca="false">=IF(OR(ISBLANK(AT21),ISBLANK(AI21)),"",(AT21-AI21)*EI21)</f>
        <v>4.16308984608564</v>
      </c>
      <c r="BQ21" s="3" t="n">
        <f aca="false">=IF(OR(ISBLANK(AU21),ISBLANK(AK21)),"",(AU21-AK21)*EI21)</f>
        <v>4.16162451293628</v>
      </c>
      <c r="BR21" s="3" t="n">
        <f aca="false">=IF(OR(ISBLANK(AV21),ISBLANK(AM21)),"",(AV21-AM21)*EI21)</f>
        <v>4.16077796671031</v>
      </c>
      <c r="BS21" s="0" t="n">
        <f aca="false">M21</f>
        <v>4.16</v>
      </c>
      <c r="BV21" s="0" t="n">
        <f aca="false">IF(OR(ISBLANK(O21),ISBLANK(N21)),"",(O21-N21)*EI21-M21)</f>
        <v>0.144293788544717</v>
      </c>
      <c r="BW21" s="0" t="n">
        <f aca="false">IF(OR(ISBLANK(W21),ISBLANK(V21)),"",(W21-V21)*EI21-M21)</f>
        <v>0.0228226734761217</v>
      </c>
      <c r="BX21" s="0" t="n">
        <f aca="false">IF(ISBLANK(BA21),"",BA21-M21)</f>
        <v>0.20331794319009</v>
      </c>
      <c r="BY21" s="0" t="n">
        <f aca="false">=IF(OR(ISBLANK(X21),ISBLANK(V21)),"",(X21-V21)*EI21-M21)</f>
        <v>1.72325566925497</v>
      </c>
      <c r="BZ21" s="0" t="n">
        <f aca="false">=IF(OR(ISBLANK(Z21),ISBLANK(Y21)),"",(Z21-Y21)*EI21-M21)</f>
        <v>0.0234436908839868</v>
      </c>
      <c r="CA21" s="3" t="n">
        <f aca="false">=IF(OR(ISBLANK(AB21),ISBLANK(AA21)),"",(AB21-AA21)*EI21-M21)</f>
        <v>0.0156552479124787</v>
      </c>
      <c r="CB21" s="0" t="n">
        <f aca="false">=IF(OR(ISBLANK(AC21),ISBLANK(AD21)),"",(AD21-AC21)*EI21-M21)</f>
        <v>0.552146503608979</v>
      </c>
      <c r="CC21" s="3" t="n">
        <f aca="false">=IF(OR(ISBLANK(AF21),ISBLANK(AE21)),"",(AF21-AE21)*EI21-M21)</f>
        <v>1.03315428697701</v>
      </c>
      <c r="CD21" s="3" t="n">
        <f aca="false">=IF(OR(ISBLANK(AH21),ISBLANK(AG21)),"",(AH21-AG21)*EI21-M21)</f>
        <v>0.416921152342427</v>
      </c>
      <c r="CE21" s="3" t="n">
        <f aca="false">=IF(OR(ISBLANK(AJ21),ISBLANK(AI21)),"",(AJ21-AI21)*EI21-M21)</f>
        <v>0.0213614756082414</v>
      </c>
      <c r="CF21" s="3" t="n">
        <f aca="false">=IF(OR(ISBLANK(AL21),ISBLANK(AK21)),"",(AL21-AK21)*EI21-M21)</f>
        <v>0.0088975722521818</v>
      </c>
      <c r="CG21" s="3" t="n">
        <f aca="false">=IF(OR(ISBLANK(AN21),ISBLANK(AM21)),"",(AN21-AM21)*EI21-M21)</f>
        <v>0.00057116017474268</v>
      </c>
      <c r="CH21" s="0" t="n">
        <f aca="false">=IF(OR(ISBLANK(AO21),ISBLANK(Y21)),"",(AO21-Y21)*EI21-M21)</f>
        <v>0.00405639452502182</v>
      </c>
      <c r="CI21" s="0" t="n">
        <f aca="false">=IF(OR(ISBLANK(AP21),ISBLANK(AA21)),"",(AP21-AA21)*EI21-M21)</f>
        <v>0.0013885902175339</v>
      </c>
      <c r="CJ21" s="0" t="n">
        <f aca="false">=IF(OR(ISBLANK(AC21),ISBLANK(AQ21)),"",(AQ21-AC21)*EI21-M21)</f>
        <v>-0.104853097216425</v>
      </c>
      <c r="CK21" s="0" t="n">
        <f aca="false">=IF(OR(ISBLANK(AE21),ISBLANK(AR21)),"",(AR21-AE21)*EI21-M21)</f>
        <v>0.0689046654293781</v>
      </c>
      <c r="CL21" s="3" t="n">
        <f aca="false">=IF(OR(ISBLANK(AG21),ISBLANK(AS21)),"",(AS21-AG21)*EI21-M21)</f>
        <v>0.0132413258385977</v>
      </c>
      <c r="CM21" s="3" t="n">
        <f aca="false">=IF(OR(ISBLANK(AT21),ISBLANK(AI21)),"",(AT21-AI21)*EI21-M21)</f>
        <v>0.00308984608563811</v>
      </c>
      <c r="CN21" s="3" t="n">
        <f aca="false">=IF(OR(ISBLANK(AU21),ISBLANK(AK21)),"",(AU21-AK21)*EI21-M21)</f>
        <v>0.00162451293627885</v>
      </c>
      <c r="CO21" s="3" t="n">
        <f aca="false">=IF(OR(ISBLANK(AV21),ISBLANK(AM21)),"",(AV21-AM21)*EI21-M21)</f>
        <v>0.000777966710308498</v>
      </c>
      <c r="CR21" s="0" t="n">
        <f aca="false">IF(OR(ISBLANK(O21),ISBLANK(N21)),"",ABS((O21-N21)*EI21-M21))</f>
        <v>0.144293788544717</v>
      </c>
      <c r="CS21" s="0" t="n">
        <f aca="false">IF(OR(ISBLANK(W21),ISBLANK(V21)),"",ABS((W21-V21)*EI21-M21))</f>
        <v>0.0228226734761217</v>
      </c>
      <c r="CT21" s="0" t="n">
        <f aca="false">IF(ISBLANK(BA21),"",ABS(BA21-M21))</f>
        <v>0.20331794319009</v>
      </c>
      <c r="CU21" s="0" t="n">
        <f aca="false">=IF(OR(ISBLANK(X21),ISBLANK(V21)),"",ABS((X21-V21)*EI21-M21))</f>
        <v>1.72325566925497</v>
      </c>
      <c r="CV21" s="0" t="n">
        <f aca="false">=IF(OR(ISBLANK(Z21),ISBLANK(Y21)),"",ABS((Z21-Y21)*EI21-M21))</f>
        <v>0.0234436908839868</v>
      </c>
      <c r="CW21" s="3" t="n">
        <f aca="false">=IF(OR(ISBLANK(AB21),ISBLANK(AA21)),"",ABS((AB21-AA21)*EI21-M21))</f>
        <v>0.0156552479124787</v>
      </c>
      <c r="CX21" s="0" t="n">
        <f aca="false">=IF(OR(ISBLANK(AD21),ISBLANK(AC21)),"",ABS((AD21-AC21)*EI21-M21))</f>
        <v>0.552146503608979</v>
      </c>
      <c r="CY21" s="0" t="n">
        <f aca="false">=IF(OR(ISBLANK(AF21),ISBLANK(AE21)),"",ABS((AF21-AE21)*EI21-M21))</f>
        <v>1.03315428697701</v>
      </c>
      <c r="CZ21" s="3" t="n">
        <f aca="false">=IF(OR(ISBLANK(AH21),ISBLANK(AG21)),"",ABS((AH21-AG21)*EI21-M21))</f>
        <v>0.416921152342427</v>
      </c>
      <c r="DA21" s="3" t="n">
        <f aca="false">=IF(OR(ISBLANK(AJ21),ISBLANK(AI21)),"",ABS((AJ21-AI21)*EI21-M21))</f>
        <v>0.0213614756082414</v>
      </c>
      <c r="DB21" s="3" t="n">
        <f aca="false">=IF(OR(ISBLANK(AL21),ISBLANK(AK21)),"",ABS((AL21-AK21)*EI21-M21))</f>
        <v>0.0088975722521818</v>
      </c>
      <c r="DC21" s="3" t="n">
        <f aca="false">=IF(OR(ISBLANK(AN21),ISBLANK(AM21)),"",ABS((AN21-AM21)*EI21-M21))</f>
        <v>0.00057116017474268</v>
      </c>
      <c r="DD21" s="0" t="n">
        <f aca="false">=IF(OR(ISBLANK(AO21),ISBLANK(Y21)),"",ABS((AO21-Y21)*EI21-M21))</f>
        <v>0.00405639452502182</v>
      </c>
      <c r="DE21" s="0" t="n">
        <f aca="false">=IF(OR(ISBLANK(AP21),ISBLANK(AA21)),"",ABS((AP21-AA21)*EI21-M21))</f>
        <v>0.0013885902175339</v>
      </c>
      <c r="DF21" s="0" t="n">
        <f aca="false">=IF(OR(ISBLANK(AC21),ISBLANK(AQ21)),"",ABS((AQ21-AC21)*EI21-M21))</f>
        <v>0.104853097216425</v>
      </c>
      <c r="DG21" s="0" t="n">
        <f aca="false">=IF(OR(ISBLANK(AE21),ISBLANK(AR21)),"",ABS((AR21-AE21)*EI21-M21))</f>
        <v>0.0689046654293781</v>
      </c>
      <c r="DH21" s="3" t="n">
        <f aca="false">=IF(OR(ISBLANK(AG21),ISBLANK(AS21)),"",ABS((AS21-AG21)*EI21-M21))</f>
        <v>0.0132413258385977</v>
      </c>
      <c r="DI21" s="3" t="n">
        <f aca="false">=IF(OR(ISBLANK(AT21),ISBLANK(AI21)),"",ABS((AT21-AI21)*EI21-M21))</f>
        <v>0.00308984608563811</v>
      </c>
      <c r="DJ21" s="3" t="n">
        <f aca="false">=IF(OR(ISBLANK(AU21),ISBLANK(AK21)),"",ABS((AU21-AK21)*EI21-M21))</f>
        <v>0.00162451293627885</v>
      </c>
      <c r="DK21" s="3" t="n">
        <f aca="false">=IF(OR(ISBLANK(AV21),ISBLANK(AM21)),"",ABS((AV21-AM21)*EI21-M21))</f>
        <v>0.000777966710308498</v>
      </c>
      <c r="DN21" s="0" t="n">
        <f aca="false">IF(OR(ISBLANK(O21),ISBLANK(N21)),"",((O21-N21)*EI21-M21)^2)</f>
        <v>0.0208206974125875</v>
      </c>
      <c r="DO21" s="0" t="n">
        <f aca="false">IF(OR(ISBLANK(W21),ISBLANK(V21)),"",((W21-V21)*EI21-M21)^2)</f>
        <v>0.000520874424597667</v>
      </c>
      <c r="DP21" s="0" t="n">
        <f aca="false">IF(ISBLANK(BA21),"",(BA21-M21)^2)</f>
        <v>0.0413381860230486</v>
      </c>
      <c r="DQ21" s="0" t="n">
        <f aca="false">=IF(OR(ISBLANK(X21),ISBLANK(V21)),"",ABS((X21-V21)*EI21-M21)^2)</f>
        <v>2.96961010161941</v>
      </c>
      <c r="DR21" s="0" t="n">
        <f aca="false">=IF(OR(ISBLANK(Z21),ISBLANK(Y21)),"",ABS((Z21-Y21)*EI21-M21)^2)</f>
        <v>0.000549606642263925</v>
      </c>
      <c r="DS21" s="0" t="n">
        <f aca="false">=IF(OR(ISBLANK(AB21),ISBLANK(AA21)),"",ABS((AB21-AA21)*EI21-M21)^2)</f>
        <v>0.00024508678720117</v>
      </c>
      <c r="DT21" s="0" t="n">
        <f aca="false">=IF(OR(ISBLANK(AC21),ISBLANK(AD21)),"",ABS((AD21-AC21)*EI21-M21)^2)</f>
        <v>0.30486576144762</v>
      </c>
      <c r="DU21" s="0" t="n">
        <f aca="false">=IF(OR(ISBLANK(AF21),ISBLANK(AE21)),"",ABS((AF21-AE21)*EI21-M21)^2)</f>
        <v>1.06740778069896</v>
      </c>
      <c r="DV21" s="3" t="n">
        <f aca="false">=IF(OR(ISBLANK(AH21),ISBLANK(AG21)),"",ABS((AH21-AG21)*EI21-M21)^2)</f>
        <v>0.173823247270537</v>
      </c>
      <c r="DW21" s="3" t="n">
        <f aca="false">=IF(OR(ISBLANK(AJ21),ISBLANK(AI21)),"",ABS((AJ21-AI21)*EI21-M21)^2)</f>
        <v>0.000456312640161493</v>
      </c>
      <c r="DX21" s="3" t="n">
        <f aca="false">=IF(OR(ISBLANK(AL21),ISBLANK(AK21)),"",ABS((AL21-AK21)*EI21-M21)^2)</f>
        <v>7.91667919827954E-005</v>
      </c>
      <c r="DY21" s="3" t="n">
        <f aca="false">=IF(OR(ISBLANK(AN21),ISBLANK(AM21)),"",ABS((AN21-AM21)*EI21-M21)^2)</f>
        <v>3.26223945212089E-007</v>
      </c>
      <c r="DZ21" s="0" t="n">
        <f aca="false">=IF(OR(ISBLANK(AO21),ISBLANK(Y21)),"",ABS((AO21-Y21)*EI21-M21)^2)</f>
        <v>1.6454336542627E-005</v>
      </c>
      <c r="EA21" s="0" t="n">
        <f aca="false">=IF(OR(ISBLANK(AP21),ISBLANK(AA21)),"",ABS((AP21-AA21)*EI21-M21)^2)</f>
        <v>1.92818279223085E-006</v>
      </c>
      <c r="EB21" s="0" t="n">
        <f aca="false">=IF(OR(ISBLANK(AC21),ISBLANK(AQ21)),"",ABS((AQ21-AC21)*EI21-M21)^2)</f>
        <v>0.010994171995877</v>
      </c>
      <c r="EC21" s="0" t="n">
        <f aca="false">=IF(OR(ISBLANK(AE21),ISBLANK(AR21)),"",ABS((AR21-AE21)*EI21-M21)^2)</f>
        <v>0.00474785291793454</v>
      </c>
      <c r="ED21" s="3" t="n">
        <f aca="false">=IF(OR(ISBLANK(AG21),ISBLANK(AS21)),"",ABS((AS21-AG21)*EI21-M21)^2)</f>
        <v>0.000175332709963916</v>
      </c>
      <c r="EE21" s="3" t="n">
        <f aca="false">=IF(OR(ISBLANK(AT21),ISBLANK(AI21)),"",ABS((AT21-AI21)*EI21-M21)^2)</f>
        <v>9.54714883293318E-006</v>
      </c>
      <c r="EF21" s="3" t="n">
        <f aca="false">=IF(OR(ISBLANK(AU21),ISBLANK(AK21)),"",ABS((AU21-AK21)*EI21-M21)^2)</f>
        <v>2.63904228013735E-006</v>
      </c>
      <c r="EG21" s="3" t="n">
        <f aca="false">=IF(OR(ISBLANK(AV21),ISBLANK(AM21)),"",ABS((AV21-AM21)*EI21-M21)^2)</f>
        <v>6.05232202348226E-007</v>
      </c>
      <c r="EI21" s="0" t="n">
        <v>27.211386245988</v>
      </c>
    </row>
    <row r="22" customFormat="false" ht="12.8" hidden="false" customHeight="false" outlineLevel="0" collapsed="false">
      <c r="A22" s="1" t="s">
        <v>125</v>
      </c>
      <c r="B22" s="0" t="n">
        <v>13</v>
      </c>
      <c r="C22" s="0" t="n">
        <v>4</v>
      </c>
      <c r="D22" s="0" t="n">
        <f aca="false">B22-C22</f>
        <v>9</v>
      </c>
      <c r="E22" s="0" t="s">
        <v>47</v>
      </c>
      <c r="F22" s="0" t="n">
        <v>2</v>
      </c>
      <c r="G22" s="0" t="n">
        <v>13</v>
      </c>
      <c r="H22" s="0" t="s">
        <v>116</v>
      </c>
      <c r="I22" s="0" t="n">
        <v>2</v>
      </c>
      <c r="L22" s="0" t="s">
        <v>51</v>
      </c>
      <c r="M22" s="0" t="n">
        <v>1.38</v>
      </c>
      <c r="N22" s="0" t="n">
        <v>-92.2006529941</v>
      </c>
      <c r="O22" s="0" t="n">
        <v>-92.1955816551025</v>
      </c>
      <c r="P22" s="0" t="s">
        <v>52</v>
      </c>
      <c r="Q22" s="0" t="n">
        <v>1.07475939259754</v>
      </c>
      <c r="R22" s="0" t="n">
        <v>12</v>
      </c>
      <c r="S22" s="0" t="n">
        <v>1</v>
      </c>
      <c r="T22" s="0" t="n">
        <v>0</v>
      </c>
      <c r="V22" s="0" t="n">
        <v>-92.4658618629387</v>
      </c>
      <c r="W22" s="0" t="n">
        <v>-92.42972039</v>
      </c>
      <c r="X22" s="0" t="n">
        <v>-92.29585239</v>
      </c>
      <c r="Y22" s="0" t="n">
        <v>-92.4825759</v>
      </c>
      <c r="Z22" s="0" t="n">
        <v>-92.43188121</v>
      </c>
      <c r="AA22" s="0" t="n">
        <v>-92.50376736</v>
      </c>
      <c r="AB22" s="0" t="n">
        <v>-92.44955107</v>
      </c>
      <c r="AC22" s="0" t="n">
        <v>-92.24878209</v>
      </c>
      <c r="AD22" s="0" t="n">
        <v>-92.20735124</v>
      </c>
      <c r="AE22" s="0" t="n">
        <v>-92.36032557</v>
      </c>
      <c r="AF22" s="0" t="n">
        <v>-92.28301483</v>
      </c>
      <c r="AG22" s="0" t="n">
        <v>-92.46981886</v>
      </c>
      <c r="AH22" s="0" t="n">
        <v>-92.38015965</v>
      </c>
      <c r="AI22" s="0" t="n">
        <v>-92.48265879</v>
      </c>
      <c r="AJ22" s="0" t="n">
        <v>-92.43408288</v>
      </c>
      <c r="AK22" s="0" t="n">
        <v>-92.49585302</v>
      </c>
      <c r="AL22" s="0" t="n">
        <v>-92.44691347</v>
      </c>
      <c r="AM22" s="0" t="n">
        <v>-92.50387015</v>
      </c>
      <c r="AN22" s="0" t="n">
        <v>-92.45306139</v>
      </c>
      <c r="AO22" s="0" t="n">
        <v>-92.43955447</v>
      </c>
      <c r="AP22" s="0" t="n">
        <v>-92.45445398</v>
      </c>
      <c r="AQ22" s="0" t="n">
        <v>-92.23535454</v>
      </c>
      <c r="AR22" s="0" t="n">
        <v>-92.35836966</v>
      </c>
      <c r="AS22" s="0" t="n">
        <v>-92.43283188</v>
      </c>
      <c r="AT22" s="0" t="n">
        <v>-92.44147445</v>
      </c>
      <c r="AU22" s="0" t="n">
        <v>-92.44981643</v>
      </c>
      <c r="AV22" s="0" t="n">
        <v>-92.45461219</v>
      </c>
      <c r="AY22" s="0" t="n">
        <f aca="false">IF(OR(ISBLANK(O22),ISBLANK(N22)),"",(O22-N22)*EI22)</f>
        <v>0.137998164245203</v>
      </c>
      <c r="AZ22" s="0" t="n">
        <f aca="false">=IF(OR(ISBLANK(W22),ISBLANK(V22)),"",(W22-V22)*EI22)</f>
        <v>0.983459579633755</v>
      </c>
      <c r="BA22" s="0" t="n">
        <v>1.07475939259754</v>
      </c>
      <c r="BB22" s="0" t="n">
        <f aca="false">=IF(OR(ISBLANK(X22),ISBLANK(V22)),"",(X22-V22)*EI22)</f>
        <v>4.62619343361186</v>
      </c>
      <c r="BC22" s="0" t="n">
        <f aca="false">=IF(OR(ISBLANK(Z22),ISBLANK(Y22)),"",(Z22-Y22)*EI22)</f>
        <v>1.37947279021063</v>
      </c>
      <c r="BD22" s="0" t="n">
        <f aca="false">=IF(OR(ISBLANK(AB22),ISBLANK(AA22)),"",(AB22-AA22)*EI22)</f>
        <v>1.47530040801448</v>
      </c>
      <c r="BE22" s="3" t="n">
        <f aca="false">=IF(OR(ISBLANK(AC22),ISBLANK(AD22)),"",(AD22-AC22)*EI22)</f>
        <v>1.12739086184991</v>
      </c>
      <c r="BF22" s="3" t="n">
        <f aca="false">=IF(OR(ISBLANK(AF22),ISBLANK(AE22)),"",(AF22-AE22)*EI22)</f>
        <v>2.10373240710319</v>
      </c>
      <c r="BG22" s="3" t="n">
        <f aca="false">=IF(OR(ISBLANK(AH22),ISBLANK(AG22)),"",(AH22-AG22)*EI22)</f>
        <v>2.43975139382036</v>
      </c>
      <c r="BH22" s="3" t="n">
        <f aca="false">=IF(OR(ISBLANK(AJ22),ISBLANK(AI22)),"",(AJ22-AI22)*EI22)</f>
        <v>1.32181784926026</v>
      </c>
      <c r="BI22" s="3" t="n">
        <f aca="false">=IF(OR(ISBLANK(AL22),ISBLANK(AK22)),"",(AL22-AK22)*EI22)</f>
        <v>1.33171299775484</v>
      </c>
      <c r="BJ22" s="3" t="n">
        <f aca="false">=IF(OR(ISBLANK(AN22),ISBLANK(AM22)),"",(AN22-AM22)*EI22)</f>
        <v>1.38257679303958</v>
      </c>
      <c r="BK22" s="0" t="n">
        <f aca="false">=IF(OR(ISBLANK(AO22),ISBLANK(Y22)),"",(AO22-Y22)*EI22)</f>
        <v>1.17067274858463</v>
      </c>
      <c r="BL22" s="0" t="n">
        <f aca="false">=IF(OR(ISBLANK(AP22),ISBLANK(AA22)),"",(AP22-AA22)*EI22)</f>
        <v>1.34188543027521</v>
      </c>
      <c r="BM22" s="0" t="n">
        <f aca="false">=IF(OR(ISBLANK(AC22),ISBLANK(AQ22)),"",(AQ22-AC22)*EI22)</f>
        <v>0.365382249387396</v>
      </c>
      <c r="BN22" s="0" t="n">
        <f aca="false">=IF(OR(ISBLANK(AE22),ISBLANK(AR22)),"",(AR22-AE22)*EI22)</f>
        <v>0.0532230224725703</v>
      </c>
      <c r="BO22" s="3" t="n">
        <f aca="false">=IF(OR(ISBLANK(AG22),ISBLANK(AS22)),"",(AS22-AG22)*EI22)</f>
        <v>1.00646699885288</v>
      </c>
      <c r="BP22" s="3" t="n">
        <f aca="false">=IF(OR(ISBLANK(AT22),ISBLANK(AI22)),"",(AT22-AI22)*EI22)</f>
        <v>1.12068298302612</v>
      </c>
      <c r="BQ22" s="3" t="n">
        <f aca="false">=IF(OR(ISBLANK(AU22),ISBLANK(AK22)),"",(AU22-AK22)*EI22)</f>
        <v>1.25271943193819</v>
      </c>
      <c r="BR22" s="3" t="n">
        <f aca="false">=IF(OR(ISBLANK(AV22),ISBLANK(AM22)),"",(AV22-AM22)*EI22)</f>
        <v>1.34037737524919</v>
      </c>
      <c r="BS22" s="0" t="n">
        <f aca="false">M22</f>
        <v>1.38</v>
      </c>
      <c r="BV22" s="0" t="n">
        <f aca="false">IF(OR(ISBLANK(O22),ISBLANK(N22)),"",(O22-N22)*EI22-M22)</f>
        <v>-1.2420018357548</v>
      </c>
      <c r="BW22" s="0" t="n">
        <f aca="false">IF(OR(ISBLANK(W22),ISBLANK(V22)),"",(W22-V22)*EI22-M22)</f>
        <v>-0.396540420366245</v>
      </c>
      <c r="BX22" s="0" t="n">
        <f aca="false">IF(ISBLANK(BA22),"",BA22-M22)</f>
        <v>-0.30524060740246</v>
      </c>
      <c r="BY22" s="0" t="n">
        <f aca="false">=IF(OR(ISBLANK(X22),ISBLANK(V22)),"",(X22-V22)*EI22-M22)</f>
        <v>3.24619343361186</v>
      </c>
      <c r="BZ22" s="0" t="n">
        <f aca="false">=IF(OR(ISBLANK(Z22),ISBLANK(Y22)),"",(Z22-Y22)*EI22-M22)</f>
        <v>-0.000527209789367378</v>
      </c>
      <c r="CA22" s="3" t="n">
        <f aca="false">=IF(OR(ISBLANK(AB22),ISBLANK(AA22)),"",(AB22-AA22)*EI22-M22)</f>
        <v>0.0953004080144801</v>
      </c>
      <c r="CB22" s="0" t="n">
        <f aca="false">=IF(OR(ISBLANK(AC22),ISBLANK(AD22)),"",(AD22-AC22)*EI22-M22)</f>
        <v>-0.252609138150087</v>
      </c>
      <c r="CC22" s="3" t="n">
        <f aca="false">=IF(OR(ISBLANK(AF22),ISBLANK(AE22)),"",(AF22-AE22)*EI22-M22)</f>
        <v>0.723732407103195</v>
      </c>
      <c r="CD22" s="3" t="n">
        <f aca="false">=IF(OR(ISBLANK(AH22),ISBLANK(AG22)),"",(AH22-AG22)*EI22-M22)</f>
        <v>1.05975139382036</v>
      </c>
      <c r="CE22" s="3" t="n">
        <f aca="false">=IF(OR(ISBLANK(AJ22),ISBLANK(AI22)),"",(AJ22-AI22)*EI22-M22)</f>
        <v>-0.0581821507397382</v>
      </c>
      <c r="CF22" s="3" t="n">
        <f aca="false">=IF(OR(ISBLANK(AL22),ISBLANK(AK22)),"",(AL22-AK22)*EI22-M22)</f>
        <v>-0.0482870022451565</v>
      </c>
      <c r="CG22" s="3" t="n">
        <f aca="false">=IF(OR(ISBLANK(AN22),ISBLANK(AM22)),"",(AN22-AM22)*EI22-M22)</f>
        <v>0.00257679303957858</v>
      </c>
      <c r="CH22" s="0" t="n">
        <f aca="false">=IF(OR(ISBLANK(AO22),ISBLANK(Y22)),"",(AO22-Y22)*EI22-M22)</f>
        <v>-0.209327251415372</v>
      </c>
      <c r="CI22" s="0" t="n">
        <f aca="false">=IF(OR(ISBLANK(AP22),ISBLANK(AA22)),"",(AP22-AA22)*EI22-M22)</f>
        <v>-0.038114569724794</v>
      </c>
      <c r="CJ22" s="0" t="n">
        <f aca="false">=IF(OR(ISBLANK(AC22),ISBLANK(AQ22)),"",(AQ22-AC22)*EI22-M22)</f>
        <v>-1.0146177506126</v>
      </c>
      <c r="CK22" s="0" t="n">
        <f aca="false">=IF(OR(ISBLANK(AE22),ISBLANK(AR22)),"",(AR22-AE22)*EI22-M22)</f>
        <v>-1.32677697752743</v>
      </c>
      <c r="CL22" s="3" t="n">
        <f aca="false">=IF(OR(ISBLANK(AG22),ISBLANK(AS22)),"",(AS22-AG22)*EI22-M22)</f>
        <v>-0.373533001147125</v>
      </c>
      <c r="CM22" s="3" t="n">
        <f aca="false">=IF(OR(ISBLANK(AT22),ISBLANK(AI22)),"",(AT22-AI22)*EI22-M22)</f>
        <v>-0.259317016973881</v>
      </c>
      <c r="CN22" s="3" t="n">
        <f aca="false">=IF(OR(ISBLANK(AU22),ISBLANK(AK22)),"",(AU22-AK22)*EI22-M22)</f>
        <v>-0.127280568061813</v>
      </c>
      <c r="CO22" s="3" t="n">
        <f aca="false">=IF(OR(ISBLANK(AV22),ISBLANK(AM22)),"",(AV22-AM22)*EI22-M22)</f>
        <v>-0.0396226247508074</v>
      </c>
      <c r="CR22" s="0" t="n">
        <f aca="false">IF(OR(ISBLANK(O22),ISBLANK(N22)),"",ABS((O22-N22)*EI22-M22))</f>
        <v>1.2420018357548</v>
      </c>
      <c r="CS22" s="0" t="n">
        <f aca="false">IF(OR(ISBLANK(W22),ISBLANK(V22)),"",ABS((W22-V22)*EI22-M22))</f>
        <v>0.396540420366245</v>
      </c>
      <c r="CT22" s="0" t="n">
        <f aca="false">IF(ISBLANK(BA22),"",ABS(BA22-M22))</f>
        <v>0.30524060740246</v>
      </c>
      <c r="CU22" s="0" t="n">
        <f aca="false">=IF(OR(ISBLANK(X22),ISBLANK(V22)),"",ABS((X22-V22)*EI22-M22))</f>
        <v>3.24619343361186</v>
      </c>
      <c r="CV22" s="0" t="n">
        <f aca="false">=IF(OR(ISBLANK(Z22),ISBLANK(Y22)),"",ABS((Z22-Y22)*EI22-M22))</f>
        <v>0.000527209789367378</v>
      </c>
      <c r="CW22" s="3" t="n">
        <f aca="false">=IF(OR(ISBLANK(AB22),ISBLANK(AA22)),"",ABS((AB22-AA22)*EI22-M22))</f>
        <v>0.0953004080144801</v>
      </c>
      <c r="CX22" s="0" t="n">
        <f aca="false">=IF(OR(ISBLANK(AD22),ISBLANK(AC22)),"",ABS((AD22-AC22)*EI22-M22))</f>
        <v>0.252609138150087</v>
      </c>
      <c r="CY22" s="0" t="n">
        <f aca="false">=IF(OR(ISBLANK(AF22),ISBLANK(AE22)),"",ABS((AF22-AE22)*EI22-M22))</f>
        <v>0.723732407103195</v>
      </c>
      <c r="CZ22" s="3" t="n">
        <f aca="false">=IF(OR(ISBLANK(AH22),ISBLANK(AG22)),"",ABS((AH22-AG22)*EI22-M22))</f>
        <v>1.05975139382036</v>
      </c>
      <c r="DA22" s="3" t="n">
        <f aca="false">=IF(OR(ISBLANK(AJ22),ISBLANK(AI22)),"",ABS((AJ22-AI22)*EI22-M22))</f>
        <v>0.0581821507397382</v>
      </c>
      <c r="DB22" s="3" t="n">
        <f aca="false">=IF(OR(ISBLANK(AL22),ISBLANK(AK22)),"",ABS((AL22-AK22)*EI22-M22))</f>
        <v>0.0482870022451565</v>
      </c>
      <c r="DC22" s="3" t="n">
        <f aca="false">=IF(OR(ISBLANK(AN22),ISBLANK(AM22)),"",ABS((AN22-AM22)*EI22-M22))</f>
        <v>0.00257679303957858</v>
      </c>
      <c r="DD22" s="0" t="n">
        <f aca="false">=IF(OR(ISBLANK(AO22),ISBLANK(Y22)),"",ABS((AO22-Y22)*EI22-M22))</f>
        <v>0.209327251415372</v>
      </c>
      <c r="DE22" s="0" t="n">
        <f aca="false">=IF(OR(ISBLANK(AP22),ISBLANK(AA22)),"",ABS((AP22-AA22)*EI22-M22))</f>
        <v>0.038114569724794</v>
      </c>
      <c r="DF22" s="0" t="n">
        <f aca="false">=IF(OR(ISBLANK(AC22),ISBLANK(AQ22)),"",ABS((AQ22-AC22)*EI22-M22))</f>
        <v>1.0146177506126</v>
      </c>
      <c r="DG22" s="0" t="n">
        <f aca="false">=IF(OR(ISBLANK(AE22),ISBLANK(AR22)),"",ABS((AR22-AE22)*EI22-M22))</f>
        <v>1.32677697752743</v>
      </c>
      <c r="DH22" s="3" t="n">
        <f aca="false">=IF(OR(ISBLANK(AG22),ISBLANK(AS22)),"",ABS((AS22-AG22)*EI22-M22))</f>
        <v>0.373533001147125</v>
      </c>
      <c r="DI22" s="3" t="n">
        <f aca="false">=IF(OR(ISBLANK(AT22),ISBLANK(AI22)),"",ABS((AT22-AI22)*EI22-M22))</f>
        <v>0.259317016973881</v>
      </c>
      <c r="DJ22" s="3" t="n">
        <f aca="false">=IF(OR(ISBLANK(AU22),ISBLANK(AK22)),"",ABS((AU22-AK22)*EI22-M22))</f>
        <v>0.127280568061813</v>
      </c>
      <c r="DK22" s="3" t="n">
        <f aca="false">=IF(OR(ISBLANK(AV22),ISBLANK(AM22)),"",ABS((AV22-AM22)*EI22-M22))</f>
        <v>0.0396226247508074</v>
      </c>
      <c r="DN22" s="0" t="n">
        <f aca="false">IF(OR(ISBLANK(O22),ISBLANK(N22)),"",((O22-N22)*EI22-M22)^2)</f>
        <v>1.54256856001829</v>
      </c>
      <c r="DO22" s="0" t="n">
        <f aca="false">IF(OR(ISBLANK(W22),ISBLANK(V22)),"",((W22-V22)*EI22-M22)^2)</f>
        <v>0.157244304984239</v>
      </c>
      <c r="DP22" s="0" t="n">
        <f aca="false">IF(ISBLANK(BA22),"",(BA22-M22)^2)</f>
        <v>0.0931718284074226</v>
      </c>
      <c r="DQ22" s="0" t="n">
        <f aca="false">=IF(OR(ISBLANK(X22),ISBLANK(V22)),"",ABS((X22-V22)*EI22-M22)^2)</f>
        <v>10.5377718084248</v>
      </c>
      <c r="DR22" s="0" t="n">
        <f aca="false">=IF(OR(ISBLANK(Z22),ISBLANK(Y22)),"",ABS((Z22-Y22)*EI22-M22)^2)</f>
        <v>2.77950162004795E-007</v>
      </c>
      <c r="DS22" s="0" t="n">
        <f aca="false">=IF(OR(ISBLANK(AB22),ISBLANK(AA22)),"",ABS((AB22-AA22)*EI22-M22)^2)</f>
        <v>0.00908216776772639</v>
      </c>
      <c r="DT22" s="0" t="n">
        <f aca="false">=IF(OR(ISBLANK(AC22),ISBLANK(AD22)),"",ABS((AD22-AC22)*EI22-M22)^2)</f>
        <v>0.0638113766769299</v>
      </c>
      <c r="DU22" s="0" t="n">
        <f aca="false">=IF(OR(ISBLANK(AF22),ISBLANK(AE22)),"",ABS((AF22-AE22)*EI22-M22)^2)</f>
        <v>0.523788597091384</v>
      </c>
      <c r="DV22" s="3" t="n">
        <f aca="false">=IF(OR(ISBLANK(AH22),ISBLANK(AG22)),"",ABS((AH22-AG22)*EI22-M22)^2)</f>
        <v>1.1230730167042</v>
      </c>
      <c r="DW22" s="3" t="n">
        <f aca="false">=IF(OR(ISBLANK(AJ22),ISBLANK(AI22)),"",ABS((AJ22-AI22)*EI22-M22)^2)</f>
        <v>0.00338516266470162</v>
      </c>
      <c r="DX22" s="3" t="n">
        <f aca="false">=IF(OR(ISBLANK(AL22),ISBLANK(AK22)),"",ABS((AL22-AK22)*EI22-M22)^2)</f>
        <v>0.00233163458582375</v>
      </c>
      <c r="DY22" s="3" t="n">
        <f aca="false">=IF(OR(ISBLANK(AN22),ISBLANK(AM22)),"",ABS((AN22-AM22)*EI22-M22)^2)</f>
        <v>6.63986236882064E-006</v>
      </c>
      <c r="DZ22" s="0" t="n">
        <f aca="false">=IF(OR(ISBLANK(AO22),ISBLANK(Y22)),"",ABS((AO22-Y22)*EI22-M22)^2)</f>
        <v>0.0438178981851145</v>
      </c>
      <c r="EA22" s="0" t="n">
        <f aca="false">=IF(OR(ISBLANK(AP22),ISBLANK(AA22)),"",ABS((AP22-AA22)*EI22-M22)^2)</f>
        <v>0.00145272042530618</v>
      </c>
      <c r="EB22" s="0" t="n">
        <f aca="false">=IF(OR(ISBLANK(AC22),ISBLANK(AQ22)),"",ABS((AQ22-AC22)*EI22-M22)^2)</f>
        <v>1.02944917985818</v>
      </c>
      <c r="EC22" s="0" t="n">
        <f aca="false">=IF(OR(ISBLANK(AE22),ISBLANK(AR22)),"",ABS((AR22-AE22)*EI22-M22)^2)</f>
        <v>1.76033714809682</v>
      </c>
      <c r="ED22" s="3" t="n">
        <f aca="false">=IF(OR(ISBLANK(AG22),ISBLANK(AS22)),"",ABS((AS22-AG22)*EI22-M22)^2)</f>
        <v>0.139526902945978</v>
      </c>
      <c r="EE22" s="3" t="n">
        <f aca="false">=IF(OR(ISBLANK(AT22),ISBLANK(AI22)),"",ABS((AT22-AI22)*EI22-M22)^2)</f>
        <v>0.0672453152922322</v>
      </c>
      <c r="EF22" s="3" t="n">
        <f aca="false">=IF(OR(ISBLANK(AU22),ISBLANK(AK22)),"",ABS((AU22-AK22)*EI22-M22)^2)</f>
        <v>0.0162003430061378</v>
      </c>
      <c r="EG22" s="3" t="n">
        <f aca="false">=IF(OR(ISBLANK(AV22),ISBLANK(AM22)),"",ABS((AV22-AM22)*EI22-M22)^2)</f>
        <v>0.00156995239214329</v>
      </c>
      <c r="EI22" s="0" t="n">
        <v>27.211386245988</v>
      </c>
    </row>
    <row r="23" customFormat="false" ht="12.8" hidden="false" customHeight="false" outlineLevel="0" collapsed="false">
      <c r="A23" s="1" t="s">
        <v>130</v>
      </c>
      <c r="B23" s="0" t="n">
        <v>15</v>
      </c>
      <c r="C23" s="0" t="n">
        <v>4</v>
      </c>
      <c r="D23" s="0" t="n">
        <f aca="false">B23-C23</f>
        <v>11</v>
      </c>
      <c r="E23" s="0" t="s">
        <v>47</v>
      </c>
      <c r="F23" s="0" t="n">
        <v>2</v>
      </c>
      <c r="G23" s="0" t="n">
        <v>13</v>
      </c>
      <c r="H23" s="0" t="s">
        <v>122</v>
      </c>
      <c r="I23" s="0" t="n">
        <v>2</v>
      </c>
      <c r="L23" s="0" t="s">
        <v>69</v>
      </c>
      <c r="M23" s="0" t="n">
        <v>0.96</v>
      </c>
      <c r="N23" s="0" t="n">
        <v>-113.21276302</v>
      </c>
      <c r="O23" s="0" t="n">
        <v>-113.181656417316</v>
      </c>
      <c r="P23" s="0" t="s">
        <v>52</v>
      </c>
      <c r="Q23" s="0" t="n">
        <v>1.00811896158355</v>
      </c>
      <c r="R23" s="0" t="n">
        <v>1</v>
      </c>
      <c r="S23" s="0" t="n">
        <v>1</v>
      </c>
      <c r="T23" s="0" t="n">
        <v>1</v>
      </c>
      <c r="V23" s="0" t="n">
        <v>-113.503697281362</v>
      </c>
      <c r="W23" s="0" t="n">
        <v>-113.4694779</v>
      </c>
      <c r="X23" s="0" t="n">
        <v>-113.2777833</v>
      </c>
      <c r="Y23" s="0" t="n">
        <v>-113.51492924</v>
      </c>
      <c r="Z23" s="0" t="n">
        <v>-113.47594086</v>
      </c>
      <c r="AA23" s="0" t="n">
        <v>-113.53582897</v>
      </c>
      <c r="AB23" s="0" t="n">
        <v>-113.49188987</v>
      </c>
      <c r="AC23" s="0" t="n">
        <v>-113.23226703</v>
      </c>
      <c r="AD23" s="0" t="n">
        <v>-113.21377075</v>
      </c>
      <c r="AE23" s="0" t="n">
        <v>-113.36627002</v>
      </c>
      <c r="AF23" s="0" t="n">
        <v>-113.27778291</v>
      </c>
      <c r="AG23" s="0" t="n">
        <v>-113.50603533</v>
      </c>
      <c r="AH23" s="0" t="n">
        <v>-113.35455384</v>
      </c>
      <c r="AI23" s="0" t="n">
        <v>-113.51391124</v>
      </c>
      <c r="AJ23" s="0" t="n">
        <v>-113.47611535</v>
      </c>
      <c r="AK23" s="0" t="n">
        <v>-113.52455482</v>
      </c>
      <c r="AL23" s="0" t="n">
        <v>-113.48605844</v>
      </c>
      <c r="AM23" s="0" t="n">
        <v>-113.53421644</v>
      </c>
      <c r="AN23" s="0" t="n">
        <v>-113.49502077</v>
      </c>
      <c r="AO23" s="0" t="n">
        <v>-113.48025978</v>
      </c>
      <c r="AP23" s="0" t="n">
        <v>-113.50075733</v>
      </c>
      <c r="AQ23" s="0" t="n">
        <v>-113.23348843</v>
      </c>
      <c r="AR23" s="0" t="n">
        <v>-113.34204513</v>
      </c>
      <c r="AS23" s="0" t="n">
        <v>-113.47220976</v>
      </c>
      <c r="AT23" s="0" t="n">
        <v>-113.48020907</v>
      </c>
      <c r="AU23" s="0" t="n">
        <v>-113.49146622</v>
      </c>
      <c r="AV23" s="0" t="n">
        <v>-113.49953786</v>
      </c>
      <c r="AY23" s="3" t="n">
        <f aca="false">IF(OR(ISBLANK(O23),ISBLANK(N23)),"",(O23-N23)*EI23)</f>
        <v>0.846453780434566</v>
      </c>
      <c r="AZ23" s="0" t="n">
        <f aca="false">=IF(OR(ISBLANK(W23),ISBLANK(V23)),"",(W23-V23)*EI23)</f>
        <v>0.931156803339951</v>
      </c>
      <c r="BA23" s="0" t="n">
        <v>1.00811896158355</v>
      </c>
      <c r="BB23" s="0" t="n">
        <f aca="false">=IF(OR(ISBLANK(X23),ISBLANK(V23)),"",(X23-V23)*EI23)</f>
        <v>6.14743260521027</v>
      </c>
      <c r="BC23" s="0" t="n">
        <f aca="false">=IF(OR(ISBLANK(Z23),ISBLANK(Y23)),"",(Z23-Y23)*EI23)</f>
        <v>1.06092786728553</v>
      </c>
      <c r="BD23" s="3" t="n">
        <f aca="false">=IF(OR(ISBLANK(AB23),ISBLANK(AA23)),"",(AB23-AA23)*EI23)</f>
        <v>1.19564382140117</v>
      </c>
      <c r="BE23" s="3" t="n">
        <f aca="false">=IF(OR(ISBLANK(AC23),ISBLANK(AD23)),"",(AD23-AC23)*EI23)</f>
        <v>0.503309419194158</v>
      </c>
      <c r="BF23" s="3" t="n">
        <f aca="false">=IF(OR(ISBLANK(AF23),ISBLANK(AE23)),"",(AF23-AE23)*EI23)</f>
        <v>2.4078569280013</v>
      </c>
      <c r="BG23" s="3" t="n">
        <f aca="false">=IF(OR(ISBLANK(AH23),ISBLANK(AG23)),"",(AH23-AG23)*EI23)</f>
        <v>4.12202133350801</v>
      </c>
      <c r="BH23" s="3" t="n">
        <f aca="false">=IF(OR(ISBLANK(AJ23),ISBLANK(AI23)),"",(AJ23-AI23)*EI23)</f>
        <v>1.02847856130083</v>
      </c>
      <c r="BI23" s="3" t="n">
        <f aca="false">=IF(OR(ISBLANK(AL23),ISBLANK(AK23)),"",(AL23-AK23)*EI23)</f>
        <v>1.04753986525266</v>
      </c>
      <c r="BJ23" s="3" t="n">
        <f aca="false">=IF(OR(ISBLANK(AN23),ISBLANK(AM23)),"",(AN23-AM23)*EI23)</f>
        <v>1.06656851554023</v>
      </c>
      <c r="BK23" s="0" t="n">
        <f aca="false">=IF(OR(ISBLANK(AO23),ISBLANK(Y23)),"",(AO23-Y23)*EI23)</f>
        <v>0.943404066999926</v>
      </c>
      <c r="BL23" s="3" t="n">
        <f aca="false">=IF(OR(ISBLANK(AP23),ISBLANK(AA23)),"",(AP23-AA23)*EI23)</f>
        <v>0.954347942320193</v>
      </c>
      <c r="BM23" s="0" t="n">
        <f aca="false">=IF(OR(ISBLANK(AC23),ISBLANK(AQ23)),"",(AQ23-AC23)*EI23)</f>
        <v>-0.0332359871606182</v>
      </c>
      <c r="BN23" s="0" t="n">
        <f aca="false">=IF(OR(ISBLANK(AE23),ISBLANK(AR23)),"",(AR23-AE23)*EI23)</f>
        <v>0.659192838556552</v>
      </c>
      <c r="BO23" s="3" t="n">
        <f aca="false">=IF(OR(ISBLANK(AG23),ISBLANK(AS23)),"",(AS23-AG23)*EI23)</f>
        <v>0.920440650260833</v>
      </c>
      <c r="BP23" s="3" t="n">
        <f aca="false">=IF(OR(ISBLANK(AT23),ISBLANK(AI23)),"",(AT23-AI23)*EI23)</f>
        <v>0.917082765197894</v>
      </c>
      <c r="BQ23" s="3" t="n">
        <f aca="false">=IF(OR(ISBLANK(AU23),ISBLANK(AK23)),"",(AU23-AK23)*EI23)</f>
        <v>0.900386674938978</v>
      </c>
      <c r="BR23" s="3" t="n">
        <f aca="false">=IF(OR(ISBLANK(AV23),ISBLANK(AM23)),"",(AV23-AM23)*EI23)</f>
        <v>0.943652234842141</v>
      </c>
      <c r="BS23" s="0" t="n">
        <f aca="false">M23</f>
        <v>0.96</v>
      </c>
      <c r="BV23" s="0" t="n">
        <f aca="false">IF(OR(ISBLANK(O23),ISBLANK(N23)),"",(O23-N23)*EI23-M23)</f>
        <v>-0.113546219565434</v>
      </c>
      <c r="BW23" s="0" t="n">
        <f aca="false">IF(OR(ISBLANK(W23),ISBLANK(V23)),"",(W23-V23)*EI23-M23)</f>
        <v>-0.028843196660049</v>
      </c>
      <c r="BX23" s="0" t="n">
        <f aca="false">IF(ISBLANK(BA23),"",BA23-M23)</f>
        <v>0.04811896158355</v>
      </c>
      <c r="BY23" s="0" t="n">
        <f aca="false">=IF(OR(ISBLANK(X23),ISBLANK(V23)),"",(X23-V23)*EI23-M23)</f>
        <v>5.18743260521027</v>
      </c>
      <c r="BZ23" s="0" t="n">
        <f aca="false">=IF(OR(ISBLANK(Z23),ISBLANK(Y23)),"",(Z23-Y23)*EI23-M23)</f>
        <v>0.100927867285527</v>
      </c>
      <c r="CA23" s="3" t="n">
        <f aca="false">=IF(OR(ISBLANK(AB23),ISBLANK(AA23)),"",(AB23-AA23)*EI23-M23)</f>
        <v>0.23564382140117</v>
      </c>
      <c r="CB23" s="0" t="n">
        <f aca="false">=IF(OR(ISBLANK(AC23),ISBLANK(AD23)),"",(AD23-AC23)*EI23-M23)</f>
        <v>-0.456690580805842</v>
      </c>
      <c r="CC23" s="3" t="n">
        <f aca="false">=IF(OR(ISBLANK(AF23),ISBLANK(AE23)),"",(AF23-AE23)*EI23-M23)</f>
        <v>1.4478569280013</v>
      </c>
      <c r="CD23" s="3" t="n">
        <f aca="false">=IF(OR(ISBLANK(AH23),ISBLANK(AG23)),"",(AH23-AG23)*EI23-M23)</f>
        <v>3.16202133350801</v>
      </c>
      <c r="CE23" s="3" t="n">
        <f aca="false">=IF(OR(ISBLANK(AJ23),ISBLANK(AI23)),"",(AJ23-AI23)*EI23-M23)</f>
        <v>0.0684785613008254</v>
      </c>
      <c r="CF23" s="3" t="n">
        <f aca="false">=IF(OR(ISBLANK(AL23),ISBLANK(AK23)),"",(AL23-AK23)*EI23-M23)</f>
        <v>0.0875398652526598</v>
      </c>
      <c r="CG23" s="3" t="n">
        <f aca="false">=IF(OR(ISBLANK(AN23),ISBLANK(AM23)),"",(AN23-AM23)*EI23-M23)</f>
        <v>0.106568515540231</v>
      </c>
      <c r="CH23" s="0" t="n">
        <f aca="false">=IF(OR(ISBLANK(AO23),ISBLANK(Y23)),"",(AO23-Y23)*EI23-M23)</f>
        <v>-0.0165959330000741</v>
      </c>
      <c r="CI23" s="3" t="n">
        <f aca="false">=IF(OR(ISBLANK(AP23),ISBLANK(AA23)),"",(AP23-AA23)*EI23-M23)</f>
        <v>-0.00565205767980681</v>
      </c>
      <c r="CJ23" s="0" t="n">
        <f aca="false">=IF(OR(ISBLANK(AC23),ISBLANK(AQ23)),"",(AQ23-AC23)*EI23-M23)</f>
        <v>-0.993235987160618</v>
      </c>
      <c r="CK23" s="0" t="n">
        <f aca="false">=IF(OR(ISBLANK(AE23),ISBLANK(AR23)),"",(AR23-AE23)*EI23-M23)</f>
        <v>-0.300807161443447</v>
      </c>
      <c r="CL23" s="3" t="n">
        <f aca="false">=IF(OR(ISBLANK(AG23),ISBLANK(AS23)),"",(AS23-AG23)*EI23-M23)</f>
        <v>-0.0395593497391665</v>
      </c>
      <c r="CM23" s="3" t="n">
        <f aca="false">=IF(OR(ISBLANK(AT23),ISBLANK(AI23)),"",(AT23-AI23)*EI23-M23)</f>
        <v>-0.0429172348021056</v>
      </c>
      <c r="CN23" s="3" t="n">
        <f aca="false">=IF(OR(ISBLANK(AU23),ISBLANK(AK23)),"",(AU23-AK23)*EI23-M23)</f>
        <v>-0.059613325061022</v>
      </c>
      <c r="CO23" s="3" t="n">
        <f aca="false">=IF(OR(ISBLANK(AV23),ISBLANK(AM23)),"",(AV23-AM23)*EI23-M23)</f>
        <v>-0.0163477651578589</v>
      </c>
      <c r="CR23" s="0" t="n">
        <f aca="false">IF(OR(ISBLANK(O23),ISBLANK(N23)),"",ABS((O23-N23)*EI23-M23))</f>
        <v>0.113546219565434</v>
      </c>
      <c r="CS23" s="0" t="n">
        <f aca="false">IF(OR(ISBLANK(W23),ISBLANK(V23)),"",ABS((W23-V23)*EI23-M23))</f>
        <v>0.028843196660049</v>
      </c>
      <c r="CT23" s="0" t="n">
        <f aca="false">IF(ISBLANK(BA23),"",ABS(BA23-M23))</f>
        <v>0.04811896158355</v>
      </c>
      <c r="CU23" s="3" t="n">
        <f aca="false">=IF(OR(ISBLANK(X23),ISBLANK(V23)),"",ABS((X23-V23)*EI23-M23))</f>
        <v>5.18743260521027</v>
      </c>
      <c r="CV23" s="0" t="n">
        <f aca="false">=IF(OR(ISBLANK(Z23),ISBLANK(Y23)),"",ABS((Z23-Y23)*EI23-M23))</f>
        <v>0.100927867285527</v>
      </c>
      <c r="CW23" s="3" t="n">
        <f aca="false">=IF(OR(ISBLANK(AB23),ISBLANK(AA23)),"",ABS((AB23-AA23)*EI23-M23))</f>
        <v>0.23564382140117</v>
      </c>
      <c r="CX23" s="0" t="n">
        <f aca="false">=IF(OR(ISBLANK(AD23),ISBLANK(AC23)),"",ABS((AD23-AC23)*EI23-M23))</f>
        <v>0.456690580805842</v>
      </c>
      <c r="CY23" s="0" t="n">
        <f aca="false">=IF(OR(ISBLANK(AF23),ISBLANK(AE23)),"",ABS((AF23-AE23)*EI23-M23))</f>
        <v>1.4478569280013</v>
      </c>
      <c r="CZ23" s="3" t="n">
        <f aca="false">=IF(OR(ISBLANK(AH23),ISBLANK(AG23)),"",ABS((AH23-AG23)*EI23-M23))</f>
        <v>3.16202133350801</v>
      </c>
      <c r="DA23" s="3" t="n">
        <f aca="false">=IF(OR(ISBLANK(AJ23),ISBLANK(AI23)),"",ABS((AJ23-AI23)*EI23-M23))</f>
        <v>0.0684785613008254</v>
      </c>
      <c r="DB23" s="3" t="n">
        <f aca="false">=IF(OR(ISBLANK(AL23),ISBLANK(AK23)),"",ABS((AL23-AK23)*EI23-M23))</f>
        <v>0.0875398652526598</v>
      </c>
      <c r="DC23" s="3" t="n">
        <f aca="false">=IF(OR(ISBLANK(AN23),ISBLANK(AM23)),"",ABS((AN23-AM23)*EI23-M23))</f>
        <v>0.106568515540231</v>
      </c>
      <c r="DD23" s="0" t="n">
        <f aca="false">=IF(OR(ISBLANK(AO23),ISBLANK(Y23)),"",ABS((AO23-Y23)*EI23-M23))</f>
        <v>0.0165959330000741</v>
      </c>
      <c r="DE23" s="3" t="n">
        <f aca="false">=IF(OR(ISBLANK(AP23),ISBLANK(AA23)),"",ABS((AP23-AA23)*EI23-M23))</f>
        <v>0.00565205767980681</v>
      </c>
      <c r="DF23" s="0" t="n">
        <f aca="false">=IF(OR(ISBLANK(AC23),ISBLANK(AQ23)),"",ABS((AQ23-AC23)*EI23-M23))</f>
        <v>0.993235987160618</v>
      </c>
      <c r="DG23" s="0" t="n">
        <f aca="false">=IF(OR(ISBLANK(AE23),ISBLANK(AR23)),"",ABS((AR23-AE23)*EI23-M23))</f>
        <v>0.300807161443447</v>
      </c>
      <c r="DH23" s="3" t="n">
        <f aca="false">=IF(OR(ISBLANK(AG23),ISBLANK(AS23)),"",ABS((AS23-AG23)*EI23-M23))</f>
        <v>0.0395593497391665</v>
      </c>
      <c r="DI23" s="3" t="n">
        <f aca="false">=IF(OR(ISBLANK(AT23),ISBLANK(AI23)),"",ABS((AT23-AI23)*EI23-M23))</f>
        <v>0.0429172348021056</v>
      </c>
      <c r="DJ23" s="3" t="n">
        <f aca="false">=IF(OR(ISBLANK(AU23),ISBLANK(AK23)),"",ABS((AU23-AK23)*EI23-M23))</f>
        <v>0.059613325061022</v>
      </c>
      <c r="DK23" s="3" t="n">
        <f aca="false">=IF(OR(ISBLANK(AV23),ISBLANK(AM23)),"",ABS((AV23-AM23)*EI23-M23))</f>
        <v>0.0163477651578589</v>
      </c>
      <c r="DN23" s="0" t="n">
        <f aca="false">IF(OR(ISBLANK(O23),ISBLANK(N23)),"",((O23-N23)*EI23-M23)^2)</f>
        <v>0.0128927439776016</v>
      </c>
      <c r="DO23" s="0" t="n">
        <f aca="false">IF(OR(ISBLANK(W23),ISBLANK(V23)),"",((W23-V23)*EI23-M23)^2)</f>
        <v>0.00083192999357026</v>
      </c>
      <c r="DP23" s="0" t="n">
        <f aca="false">IF(ISBLANK(BA23),"",(BA23-M23)^2)</f>
        <v>0.00231543446387916</v>
      </c>
      <c r="DQ23" s="3" t="n">
        <f aca="false">=IF(OR(ISBLANK(X23),ISBLANK(V23)),"",ABS((X23-V23)*EI23-M23)^2)</f>
        <v>26.9094570335986</v>
      </c>
      <c r="DR23" s="0" t="n">
        <f aca="false">=IF(OR(ISBLANK(Z23),ISBLANK(Y23)),"",ABS((Z23-Y23)*EI23-M23)^2)</f>
        <v>0.0101864343948049</v>
      </c>
      <c r="DS23" s="3" t="n">
        <f aca="false">=IF(OR(ISBLANK(AB23),ISBLANK(AA23)),"",ABS((AB23-AA23)*EI23-M23)^2)</f>
        <v>0.0555280105645465</v>
      </c>
      <c r="DT23" s="0" t="n">
        <f aca="false">=IF(OR(ISBLANK(AC23),ISBLANK(AD23)),"",ABS((AD23-AC23)*EI23-M23)^2)</f>
        <v>0.208566286596777</v>
      </c>
      <c r="DU23" s="0" t="n">
        <f aca="false">=IF(OR(ISBLANK(AF23),ISBLANK(AE23)),"",ABS((AF23-AE23)*EI23-M23)^2)</f>
        <v>2.09628968396136</v>
      </c>
      <c r="DV23" s="3" t="n">
        <f aca="false">=IF(OR(ISBLANK(AH23),ISBLANK(AG23)),"",ABS((AH23-AG23)*EI23-M23)^2)</f>
        <v>9.9983789135598</v>
      </c>
      <c r="DW23" s="3" t="n">
        <f aca="false">=IF(OR(ISBLANK(AJ23),ISBLANK(AI23)),"",ABS((AJ23-AI23)*EI23-M23)^2)</f>
        <v>0.0046893133578309</v>
      </c>
      <c r="DX23" s="3" t="n">
        <f aca="false">=IF(OR(ISBLANK(AL23),ISBLANK(AK23)),"",ABS((AL23-AK23)*EI23-M23)^2)</f>
        <v>0.00766322800845383</v>
      </c>
      <c r="DY23" s="3" t="n">
        <f aca="false">=IF(OR(ISBLANK(AN23),ISBLANK(AM23)),"",ABS((AN23-AM23)*EI23-M23)^2)</f>
        <v>0.0113568485044484</v>
      </c>
      <c r="DZ23" s="0" t="n">
        <f aca="false">=IF(OR(ISBLANK(AO23),ISBLANK(Y23)),"",ABS((AO23-Y23)*EI23-M23)^2)</f>
        <v>0.000275424992142949</v>
      </c>
      <c r="EA23" s="3" t="n">
        <f aca="false">=IF(OR(ISBLANK(AP23),ISBLANK(AA23)),"",ABS((AP23-AA23)*EI23-M23)^2)</f>
        <v>3.19457560158631E-005</v>
      </c>
      <c r="EB23" s="0" t="n">
        <f aca="false">=IF(OR(ISBLANK(AC23),ISBLANK(AQ23)),"",ABS((AQ23-AC23)*EI23-M23)^2)</f>
        <v>0.986517726190928</v>
      </c>
      <c r="EC23" s="0" t="n">
        <f aca="false">=IF(OR(ISBLANK(AE23),ISBLANK(AR23)),"",ABS((AR23-AE23)*EI23-M23)^2)</f>
        <v>0.0904849483756643</v>
      </c>
      <c r="ED23" s="3" t="n">
        <f aca="false">=IF(OR(ISBLANK(AG23),ISBLANK(AS23)),"",ABS((AS23-AG23)*EI23-M23)^2)</f>
        <v>0.00156494215178569</v>
      </c>
      <c r="EE23" s="3" t="n">
        <f aca="false">=IF(OR(ISBLANK(AT23),ISBLANK(AI23)),"",ABS((AT23-AI23)*EI23-M23)^2)</f>
        <v>0.00184188904305907</v>
      </c>
      <c r="EF23" s="3" t="n">
        <f aca="false">=IF(OR(ISBLANK(AU23),ISBLANK(AK23)),"",ABS((AU23-AK23)*EI23-M23)^2)</f>
        <v>0.00355374852483108</v>
      </c>
      <c r="EG23" s="3" t="n">
        <f aca="false">=IF(OR(ISBLANK(AV23),ISBLANK(AM23)),"",ABS((AV23-AM23)*EI23-M23)^2)</f>
        <v>0.000267249425656504</v>
      </c>
      <c r="EI23" s="0" t="n">
        <v>27.211386245988</v>
      </c>
    </row>
    <row r="24" customFormat="false" ht="12.8" hidden="false" customHeight="false" outlineLevel="0" collapsed="false">
      <c r="A24" s="1" t="s">
        <v>126</v>
      </c>
      <c r="B24" s="0" t="n">
        <v>13</v>
      </c>
      <c r="C24" s="0" t="n">
        <v>4</v>
      </c>
      <c r="D24" s="0" t="n">
        <f aca="false">B24-C24</f>
        <v>9</v>
      </c>
      <c r="E24" s="0" t="s">
        <v>47</v>
      </c>
      <c r="F24" s="0" t="n">
        <v>2</v>
      </c>
      <c r="G24" s="0" t="n">
        <v>13</v>
      </c>
      <c r="H24" s="0" t="s">
        <v>116</v>
      </c>
      <c r="I24" s="0" t="n">
        <v>2</v>
      </c>
      <c r="L24" s="0" t="s">
        <v>51</v>
      </c>
      <c r="M24" s="0" t="n">
        <v>3.33</v>
      </c>
      <c r="N24" s="0" t="n">
        <v>-112.264311506</v>
      </c>
      <c r="O24" s="0" t="n">
        <v>-112.18801708837</v>
      </c>
      <c r="P24" s="0" t="s">
        <v>52</v>
      </c>
      <c r="Q24" s="0" t="n">
        <v>3.90206006145937</v>
      </c>
      <c r="R24" s="0" t="n">
        <v>12</v>
      </c>
      <c r="S24" s="0" t="n">
        <v>1</v>
      </c>
      <c r="T24" s="0" t="n">
        <v>0</v>
      </c>
      <c r="V24" s="0" t="n">
        <v>-112.536126525712</v>
      </c>
      <c r="W24" s="0" t="n">
        <v>-112.4235918</v>
      </c>
      <c r="X24" s="0" t="n">
        <v>-112.29076123</v>
      </c>
      <c r="Y24" s="0" t="n">
        <v>-112.54906051</v>
      </c>
      <c r="Z24" s="0" t="n">
        <v>-112.42065341</v>
      </c>
      <c r="AA24" s="0" t="n">
        <v>-112.56712876</v>
      </c>
      <c r="AB24" s="0" t="n">
        <v>-112.44193835</v>
      </c>
      <c r="AC24" s="0" t="n">
        <v>-112.32733253</v>
      </c>
      <c r="AD24" s="0" t="n">
        <v>-112.19250414</v>
      </c>
      <c r="AE24" s="0" t="n">
        <v>-112.41070352</v>
      </c>
      <c r="AF24" s="0" t="n">
        <v>-112.28937085</v>
      </c>
      <c r="AG24" s="0" t="n">
        <v>-112.54038799</v>
      </c>
      <c r="AH24" s="0" t="n">
        <v>-112.36992077</v>
      </c>
      <c r="AI24" s="0" t="n">
        <v>-112.55029552</v>
      </c>
      <c r="AJ24" s="0" t="n">
        <v>-112.42542422</v>
      </c>
      <c r="AK24" s="0" t="n">
        <v>-112.56065304</v>
      </c>
      <c r="AL24" s="0" t="n">
        <v>-112.44022705</v>
      </c>
      <c r="AM24" s="0" t="n">
        <v>-112.56700112</v>
      </c>
      <c r="AN24" s="0" t="n">
        <v>-112.4446335</v>
      </c>
      <c r="AO24" s="0" t="n">
        <v>-112.43200946</v>
      </c>
      <c r="AP24" s="0" t="n">
        <v>-112.44555721</v>
      </c>
      <c r="AQ24" s="0" t="n">
        <v>-112.24422705</v>
      </c>
      <c r="AR24" s="0" t="n">
        <v>-112.35583916</v>
      </c>
      <c r="AS24" s="0" t="n">
        <v>-112.4272237</v>
      </c>
      <c r="AT24" s="0" t="n">
        <v>-112.43537559</v>
      </c>
      <c r="AU24" s="0" t="n">
        <v>-112.44257044</v>
      </c>
      <c r="AV24" s="0" t="n">
        <v>-112.44583391</v>
      </c>
      <c r="AY24" s="3" t="n">
        <f aca="false">IF(OR(ISBLANK(O24),ISBLANK(N24)),"",(O24-N24)*EI24)</f>
        <v>2.07607686654252</v>
      </c>
      <c r="AZ24" s="0" t="n">
        <f aca="false">=IF(OR(ISBLANK(W24),ISBLANK(V24)),"",(W24-V24)*EI24)</f>
        <v>3.06222588743581</v>
      </c>
      <c r="BA24" s="0" t="n">
        <v>2.00811896158355</v>
      </c>
      <c r="BB24" s="0" t="n">
        <f aca="false">=IF(OR(ISBLANK(X24),ISBLANK(V24)),"",(X24-V24)*EI24)</f>
        <v>6.67672983298045</v>
      </c>
      <c r="BC24" s="0" t="n">
        <f aca="false">=IF(OR(ISBLANK(Z24),ISBLANK(Y24)),"",(Z24-Y24)*EI24)</f>
        <v>3.49413519482731</v>
      </c>
      <c r="BD24" s="0" t="n">
        <f aca="false">=IF(OR(ISBLANK(AB24),ISBLANK(AA24)),"",(AB24-AA24)*EI24)</f>
        <v>3.40660460080365</v>
      </c>
      <c r="BE24" s="3" t="n">
        <f aca="false">=IF(OR(ISBLANK(AC24),ISBLANK(AD24)),"",(AD24-AC24)*EI24)</f>
        <v>3.66886739721497</v>
      </c>
      <c r="BF24" s="3" t="n">
        <f aca="false">=IF(OR(ISBLANK(AF24),ISBLANK(AE24)),"",(AF24-AE24)*EI24)</f>
        <v>3.30163014762703</v>
      </c>
      <c r="BG24" s="3" t="n">
        <f aca="false">=IF(OR(ISBLANK(AH24),ISBLANK(AG24)),"",(AH24-AG24)*EI24)</f>
        <v>4.63864936569998</v>
      </c>
      <c r="BH24" s="3" t="n">
        <f aca="false">=IF(OR(ISBLANK(AJ24),ISBLANK(AI24)),"",(AJ24-AI24)*EI24)</f>
        <v>3.3979211753389</v>
      </c>
      <c r="BI24" s="3" t="n">
        <f aca="false">=IF(OR(ISBLANK(AL24),ISBLANK(AK24)),"",(AL24-AK24)*EI24)</f>
        <v>3.27695812794552</v>
      </c>
      <c r="BJ24" s="3" t="n">
        <f aca="false">=IF(OR(ISBLANK(AN24),ISBLANK(AM24)),"",(AN24-AM24)*EI24)</f>
        <v>3.32979257182244</v>
      </c>
      <c r="BK24" s="0" t="n">
        <f aca="false">=IF(OR(ISBLANK(AO24),ISBLANK(Y24)),"",(AO24-Y24)*EI24)</f>
        <v>3.18512133204847</v>
      </c>
      <c r="BL24" s="3" t="n">
        <f aca="false">=IF(OR(ISBLANK(AP24),ISBLANK(AA24)),"",(AP24-AA24)*EI24)</f>
        <v>3.30813040357341</v>
      </c>
      <c r="BM24" s="0" t="n">
        <f aca="false">=IF(OR(ISBLANK(AC24),ISBLANK(AQ24)),"",(AQ24-AC24)*EI24)</f>
        <v>2.26141531543824</v>
      </c>
      <c r="BN24" s="0" t="n">
        <f aca="false">=IF(OR(ISBLANK(AE24),ISBLANK(AR24)),"",(AR24-AE24)*EI24)</f>
        <v>1.49293529109883</v>
      </c>
      <c r="BO24" s="3" t="n">
        <f aca="false">=IF(OR(ISBLANK(AG24),ISBLANK(AS24)),"",(AS24-AG24)*EI24)</f>
        <v>3.079357204443</v>
      </c>
      <c r="BP24" s="3" t="n">
        <f aca="false">=IF(OR(ISBLANK(AT24),ISBLANK(AI24)),"",(AT24-AI24)*EI24)</f>
        <v>3.12713060259188</v>
      </c>
      <c r="BQ24" s="3" t="n">
        <f aca="false">=IF(OR(ISBLANK(AU24),ISBLANK(AK24)),"",(AU24-AK24)*EI24)</f>
        <v>3.21319123753072</v>
      </c>
      <c r="BR24" s="3" t="n">
        <f aca="false">=IF(OR(ISBLANK(AV24),ISBLANK(AM24)),"",(AV24-AM24)*EI24)</f>
        <v>3.29712775165863</v>
      </c>
      <c r="BS24" s="0" t="n">
        <f aca="false">M24</f>
        <v>3.33</v>
      </c>
      <c r="BV24" s="0" t="n">
        <f aca="false">IF(OR(ISBLANK(O24),ISBLANK(N24)),"",(O24-N24)*EI24-M24)</f>
        <v>-1.25392313345748</v>
      </c>
      <c r="BW24" s="0" t="n">
        <f aca="false">IF(OR(ISBLANK(W24),ISBLANK(V24)),"",(W24-V24)*EI24-M24)</f>
        <v>-0.267774112564187</v>
      </c>
      <c r="BX24" s="0" t="n">
        <f aca="false">IF(ISBLANK(BA24),"",BA24-M24)</f>
        <v>-1.32188103841645</v>
      </c>
      <c r="BY24" s="0" t="n">
        <f aca="false">=IF(OR(ISBLANK(X24),ISBLANK(V24)),"",(X24-V24)*EI24-M24)</f>
        <v>3.34672983298045</v>
      </c>
      <c r="BZ24" s="0" t="n">
        <f aca="false">=IF(OR(ISBLANK(Z24),ISBLANK(Y24)),"",(Z24-Y24)*EI24-M24)</f>
        <v>0.164135194827314</v>
      </c>
      <c r="CA24" s="3" t="n">
        <f aca="false">=IF(OR(ISBLANK(AB24),ISBLANK(AA24)),"",(AB24-AA24)*EI24-M24)</f>
        <v>0.0766046008036492</v>
      </c>
      <c r="CB24" s="0" t="n">
        <f aca="false">=IF(OR(ISBLANK(AC24),ISBLANK(AD24)),"",(AD24-AC24)*EI24-M24)</f>
        <v>0.338867397214972</v>
      </c>
      <c r="CC24" s="3" t="n">
        <f aca="false">=IF(OR(ISBLANK(AF24),ISBLANK(AE24)),"",(AF24-AE24)*EI24-M24)</f>
        <v>-0.0283698523729714</v>
      </c>
      <c r="CD24" s="3" t="n">
        <f aca="false">=IF(OR(ISBLANK(AH24),ISBLANK(AG24)),"",(AH24-AG24)*EI24-M24)</f>
        <v>1.30864936569998</v>
      </c>
      <c r="CE24" s="3" t="n">
        <f aca="false">=IF(OR(ISBLANK(AJ24),ISBLANK(AI24)),"",(AJ24-AI24)*EI24-M24)</f>
        <v>0.0679211753388986</v>
      </c>
      <c r="CF24" s="3" t="n">
        <f aca="false">=IF(OR(ISBLANK(AL24),ISBLANK(AK24)),"",(AL24-AK24)*EI24-M24)</f>
        <v>-0.0530418720544819</v>
      </c>
      <c r="CG24" s="3" t="n">
        <f aca="false">=IF(OR(ISBLANK(AN24),ISBLANK(AM24)),"",(AN24-AM24)*EI24-M24)</f>
        <v>-0.000207428177559699</v>
      </c>
      <c r="CH24" s="0" t="n">
        <f aca="false">=IF(OR(ISBLANK(AO24),ISBLANK(Y24)),"",(AO24-Y24)*EI24-M24)</f>
        <v>-0.14487866795153</v>
      </c>
      <c r="CI24" s="3" t="n">
        <f aca="false">=IF(OR(ISBLANK(AP24),ISBLANK(AA24)),"",(AP24-AA24)*EI24-M24)</f>
        <v>-0.0218695964265918</v>
      </c>
      <c r="CJ24" s="0" t="n">
        <f aca="false">=IF(OR(ISBLANK(AC24),ISBLANK(AQ24)),"",(AQ24-AC24)*EI24-M24)</f>
        <v>-1.06858468456176</v>
      </c>
      <c r="CK24" s="0" t="n">
        <f aca="false">=IF(OR(ISBLANK(AE24),ISBLANK(AR24)),"",(AR24-AE24)*EI24-M24)</f>
        <v>-1.83706470890117</v>
      </c>
      <c r="CL24" s="3" t="n">
        <f aca="false">=IF(OR(ISBLANK(AG24),ISBLANK(AS24)),"",(AS24-AG24)*EI24-M24)</f>
        <v>-0.250642795556995</v>
      </c>
      <c r="CM24" s="3" t="n">
        <f aca="false">=IF(OR(ISBLANK(AT24),ISBLANK(AI24)),"",(AT24-AI24)*EI24-M24)</f>
        <v>-0.202869397408118</v>
      </c>
      <c r="CN24" s="3" t="n">
        <f aca="false">=IF(OR(ISBLANK(AU24),ISBLANK(AK24)),"",(AU24-AK24)*EI24-M24)</f>
        <v>-0.116808762469276</v>
      </c>
      <c r="CO24" s="3" t="n">
        <f aca="false">=IF(OR(ISBLANK(AV24),ISBLANK(AM24)),"",(AV24-AM24)*EI24-M24)</f>
        <v>-0.032872248341373</v>
      </c>
      <c r="CR24" s="0" t="n">
        <f aca="false">IF(OR(ISBLANK(O24),ISBLANK(N24)),"",ABS((O24-N24)*EI24-M24))</f>
        <v>1.25392313345748</v>
      </c>
      <c r="CS24" s="0" t="n">
        <f aca="false">IF(OR(ISBLANK(W24),ISBLANK(V24)),"",ABS((W24-V24)*EI24-M24))</f>
        <v>0.267774112564187</v>
      </c>
      <c r="CT24" s="0" t="n">
        <f aca="false">IF(ISBLANK(BA24),"",ABS(BA24-M24))</f>
        <v>1.32188103841645</v>
      </c>
      <c r="CU24" s="3" t="n">
        <f aca="false">=IF(OR(ISBLANK(X24),ISBLANK(V24)),"",ABS((X24-V24)*EI24-M24))</f>
        <v>3.34672983298045</v>
      </c>
      <c r="CV24" s="0" t="n">
        <f aca="false">=IF(OR(ISBLANK(Z24),ISBLANK(Y24)),"",ABS((Z24-Y24)*EI24-M24))</f>
        <v>0.164135194827314</v>
      </c>
      <c r="CW24" s="3" t="n">
        <f aca="false">=IF(OR(ISBLANK(AB24),ISBLANK(AA24)),"",ABS((AB24-AA24)*EI24-M24))</f>
        <v>0.0766046008036492</v>
      </c>
      <c r="CX24" s="0" t="n">
        <f aca="false">=IF(OR(ISBLANK(AD24),ISBLANK(AC24)),"",ABS((AD24-AC24)*EI24-M24))</f>
        <v>0.338867397214972</v>
      </c>
      <c r="CY24" s="0" t="n">
        <f aca="false">=IF(OR(ISBLANK(AF24),ISBLANK(AE24)),"",ABS((AF24-AE24)*EI24-M24))</f>
        <v>0.0283698523729714</v>
      </c>
      <c r="CZ24" s="3" t="n">
        <f aca="false">=IF(OR(ISBLANK(AH24),ISBLANK(AG24)),"",ABS((AH24-AG24)*EI24-M24))</f>
        <v>1.30864936569998</v>
      </c>
      <c r="DA24" s="3" t="n">
        <f aca="false">=IF(OR(ISBLANK(AJ24),ISBLANK(AI24)),"",ABS((AJ24-AI24)*EI24-M24))</f>
        <v>0.0679211753388986</v>
      </c>
      <c r="DB24" s="3" t="n">
        <f aca="false">=IF(OR(ISBLANK(AL24),ISBLANK(AK24)),"",ABS((AL24-AK24)*EI24-M24))</f>
        <v>0.0530418720544819</v>
      </c>
      <c r="DC24" s="3" t="n">
        <f aca="false">=IF(OR(ISBLANK(AN24),ISBLANK(AM24)),"",ABS((AN24-AM24)*EI24-M24))</f>
        <v>0.000207428177559699</v>
      </c>
      <c r="DD24" s="0" t="n">
        <f aca="false">=IF(OR(ISBLANK(AO24),ISBLANK(Y24)),"",ABS((AO24-Y24)*EI24-M24))</f>
        <v>0.14487866795153</v>
      </c>
      <c r="DE24" s="3" t="n">
        <f aca="false">=IF(OR(ISBLANK(AP24),ISBLANK(AA24)),"",ABS((AP24-AA24)*EI24-M24))</f>
        <v>0.0218695964265918</v>
      </c>
      <c r="DF24" s="0" t="n">
        <f aca="false">=IF(OR(ISBLANK(AC24),ISBLANK(AQ24)),"",ABS((AQ24-AC24)*EI24-M24))</f>
        <v>1.06858468456176</v>
      </c>
      <c r="DG24" s="0" t="n">
        <f aca="false">=IF(OR(ISBLANK(AE24),ISBLANK(AR24)),"",ABS((AR24-AE24)*EI24-M24))</f>
        <v>1.83706470890117</v>
      </c>
      <c r="DH24" s="3" t="n">
        <f aca="false">=IF(OR(ISBLANK(AG24),ISBLANK(AS24)),"",ABS((AS24-AG24)*EI24-M24))</f>
        <v>0.250642795556995</v>
      </c>
      <c r="DI24" s="3" t="n">
        <f aca="false">=IF(OR(ISBLANK(AT24),ISBLANK(AI24)),"",ABS((AT24-AI24)*EI24-M24))</f>
        <v>0.202869397408118</v>
      </c>
      <c r="DJ24" s="3" t="n">
        <f aca="false">=IF(OR(ISBLANK(AU24),ISBLANK(AK24)),"",ABS((AU24-AK24)*EI24-M24))</f>
        <v>0.116808762469276</v>
      </c>
      <c r="DK24" s="3" t="n">
        <f aca="false">=IF(OR(ISBLANK(AV24),ISBLANK(AM24)),"",ABS((AV24-AM24)*EI24-M24))</f>
        <v>0.032872248341373</v>
      </c>
      <c r="DN24" s="0" t="n">
        <f aca="false">IF(OR(ISBLANK(O24),ISBLANK(N24)),"",((O24-N24)*EI24-M24)^2)</f>
        <v>1.57232322461983</v>
      </c>
      <c r="DO24" s="0" t="n">
        <f aca="false">IF(OR(ISBLANK(W24),ISBLANK(V24)),"",((W24-V24)*EI24-M24)^2)</f>
        <v>0.0717029753595377</v>
      </c>
      <c r="DP24" s="0" t="n">
        <f aca="false">IF(ISBLANK(BA24),"",(BA24-M24)^2)</f>
        <v>1.74736947972495</v>
      </c>
      <c r="DQ24" s="3" t="n">
        <f aca="false">=IF(OR(ISBLANK(X24),ISBLANK(V24)),"",ABS((X24-V24)*EI24-M24)^2)</f>
        <v>11.2006005749613</v>
      </c>
      <c r="DR24" s="0" t="n">
        <f aca="false">=IF(OR(ISBLANK(Z24),ISBLANK(Y24)),"",ABS((Z24-Y24)*EI24-M24)^2)</f>
        <v>0.0269403621810004</v>
      </c>
      <c r="DS24" s="0" t="n">
        <f aca="false">=IF(OR(ISBLANK(AB24),ISBLANK(AA24)),"",ABS((AB24-AA24)*EI24-M24)^2)</f>
        <v>0.00586826486428645</v>
      </c>
      <c r="DT24" s="0" t="n">
        <f aca="false">=IF(OR(ISBLANK(AC24),ISBLANK(AD24)),"",ABS((AD24-AC24)*EI24-M24)^2)</f>
        <v>0.11483111289525</v>
      </c>
      <c r="DU24" s="0" t="n">
        <f aca="false">=IF(OR(ISBLANK(AF24),ISBLANK(AE24)),"",ABS((AF24-AE24)*EI24-M24)^2)</f>
        <v>0.000804848523664191</v>
      </c>
      <c r="DV24" s="3" t="n">
        <f aca="false">=IF(OR(ISBLANK(AH24),ISBLANK(AG24)),"",ABS((AH24-AG24)*EI24-M24)^2)</f>
        <v>1.71256316234695</v>
      </c>
      <c r="DW24" s="3" t="n">
        <f aca="false">=IF(OR(ISBLANK(AJ24),ISBLANK(AI24)),"",ABS((AJ24-AI24)*EI24-M24)^2)</f>
        <v>0.00461328605941741</v>
      </c>
      <c r="DX24" s="3" t="n">
        <f aca="false">=IF(OR(ISBLANK(AL24),ISBLANK(AK24)),"",ABS((AL24-AK24)*EI24-M24)^2)</f>
        <v>0.00281344019104402</v>
      </c>
      <c r="DY24" s="3" t="n">
        <f aca="false">=IF(OR(ISBLANK(AN24),ISBLANK(AM24)),"",ABS((AN24-AM24)*EI24-M24)^2)</f>
        <v>4.30264488457379E-008</v>
      </c>
      <c r="DZ24" s="0" t="n">
        <f aca="false">=IF(OR(ISBLANK(AO24),ISBLANK(Y24)),"",ABS((AO24-Y24)*EI24-M24)^2)</f>
        <v>0.0209898284274098</v>
      </c>
      <c r="EA24" s="3" t="n">
        <f aca="false">=IF(OR(ISBLANK(AP24),ISBLANK(AA24)),"",ABS((AP24-AA24)*EI24-M24)^2)</f>
        <v>0.000478279247861997</v>
      </c>
      <c r="EB24" s="0" t="n">
        <f aca="false">=IF(OR(ISBLANK(AC24),ISBLANK(AQ24)),"",ABS((AQ24-AC24)*EI24-M24)^2)</f>
        <v>1.14187322807995</v>
      </c>
      <c r="EC24" s="0" t="n">
        <f aca="false">=IF(OR(ISBLANK(AE24),ISBLANK(AR24)),"",ABS((AR24-AE24)*EI24-M24)^2)</f>
        <v>3.37480674469013</v>
      </c>
      <c r="ED24" s="3" t="n">
        <f aca="false">=IF(OR(ISBLANK(AG24),ISBLANK(AS24)),"",ABS((AS24-AG24)*EI24-M24)^2)</f>
        <v>0.0628218109646258</v>
      </c>
      <c r="EE24" s="3" t="n">
        <f aca="false">=IF(OR(ISBLANK(AT24),ISBLANK(AI24)),"",ABS((AT24-AI24)*EI24-M24)^2)</f>
        <v>0.0411559924047328</v>
      </c>
      <c r="EF24" s="3" t="n">
        <f aca="false">=IF(OR(ISBLANK(AU24),ISBLANK(AK24)),"",ABS((AU24-AK24)*EI24-M24)^2)</f>
        <v>0.0136442869896037</v>
      </c>
      <c r="EG24" s="3" t="n">
        <f aca="false">=IF(OR(ISBLANK(AV24),ISBLANK(AM24)),"",ABS((AV24-AM24)*EI24-M24)^2)</f>
        <v>0.0010805847110169</v>
      </c>
      <c r="EI24" s="0" t="n">
        <v>27.211386245988</v>
      </c>
    </row>
    <row r="25" customFormat="false" ht="12.8" hidden="false" customHeight="false" outlineLevel="0" collapsed="false">
      <c r="A25" s="1"/>
    </row>
    <row r="26" customFormat="false" ht="12.8" hidden="false" customHeight="false" outlineLevel="0" collapsed="false">
      <c r="A26" s="1"/>
    </row>
    <row r="27" customFormat="false" ht="12.8" hidden="false" customHeight="false" outlineLevel="0" collapsed="false">
      <c r="AY27" s="1" t="str">
        <f aca="false">AY1</f>
        <v>ΔCSF</v>
      </c>
      <c r="AZ27" s="1" t="str">
        <f aca="false">AZ1</f>
        <v>ΔCISD</v>
      </c>
      <c r="BA27" s="1" t="str">
        <f aca="false">BA1</f>
        <v>CIS</v>
      </c>
      <c r="BB27" s="1" t="str">
        <f aca="false">BB1</f>
        <v>CISD/HF</v>
      </c>
      <c r="BC27" s="1" t="str">
        <f aca="false">BC1</f>
        <v>CISDT/HF</v>
      </c>
      <c r="BD27" s="1" t="str">
        <f aca="false">BD1</f>
        <v>CISDTQ/HF</v>
      </c>
      <c r="BE27" s="1" t="str">
        <f aca="false">BE1</f>
        <v>hCI1/HF</v>
      </c>
      <c r="BF27" s="1" t="str">
        <f aca="false">BF1</f>
        <v>hCI1.5/HF</v>
      </c>
      <c r="BG27" s="1" t="str">
        <f aca="false">BG1</f>
        <v>hCI2/HF</v>
      </c>
      <c r="BH27" s="1" t="str">
        <f aca="false">BH1</f>
        <v>hCI2.5/HF</v>
      </c>
      <c r="BI27" s="1" t="str">
        <f aca="false">BI1</f>
        <v>hCI3/HF</v>
      </c>
      <c r="BJ27" s="1" t="str">
        <f aca="false">BJ1</f>
        <v>hCI3.5/HF</v>
      </c>
      <c r="BK27" s="1" t="str">
        <f aca="false">BK1</f>
        <v>ssCISDT</v>
      </c>
      <c r="BL27" s="1" t="str">
        <f aca="false">BL1</f>
        <v>ssCISDTQ</v>
      </c>
      <c r="BM27" s="1" t="str">
        <f aca="false">BM1</f>
        <v>sshCI1</v>
      </c>
      <c r="BN27" s="1" t="str">
        <f aca="false">BN1</f>
        <v>sshCI1.5</v>
      </c>
      <c r="BO27" s="1" t="str">
        <f aca="false">BO1</f>
        <v>sshCI2</v>
      </c>
      <c r="BP27" s="1" t="str">
        <f aca="false">BP1</f>
        <v>sshCI2.5</v>
      </c>
      <c r="BQ27" s="1" t="str">
        <f aca="false">BQ1</f>
        <v>sshCI3</v>
      </c>
      <c r="BR27" s="1" t="str">
        <f aca="false">BR1</f>
        <v>sshCI3.5</v>
      </c>
      <c r="BS27" s="1"/>
      <c r="BU27" s="1" t="s">
        <v>135</v>
      </c>
      <c r="BV27" s="1" t="str">
        <f aca="false">BV1</f>
        <v>ΔCSF</v>
      </c>
      <c r="BW27" s="1" t="str">
        <f aca="false">BW1</f>
        <v>ΔCISD</v>
      </c>
      <c r="BX27" s="1" t="str">
        <f aca="false">BX1</f>
        <v>CIS</v>
      </c>
      <c r="BY27" s="1" t="str">
        <f aca="false">BY1</f>
        <v>CISD/HF</v>
      </c>
      <c r="BZ27" s="1" t="str">
        <f aca="false">BZ1</f>
        <v>CISDT/HF</v>
      </c>
      <c r="CA27" s="1" t="str">
        <f aca="false">CA1</f>
        <v>CISDTQ/HF</v>
      </c>
      <c r="CB27" s="1" t="str">
        <f aca="false">CB1</f>
        <v>hCI1/HF</v>
      </c>
      <c r="CC27" s="1" t="str">
        <f aca="false">CC1</f>
        <v>hCI1.5/HF</v>
      </c>
      <c r="CD27" s="1" t="str">
        <f aca="false">CD1</f>
        <v>hCI2/HF</v>
      </c>
      <c r="CE27" s="1" t="str">
        <f aca="false">CE1</f>
        <v>HCI2.5/HF</v>
      </c>
      <c r="CF27" s="1" t="str">
        <f aca="false">CF1</f>
        <v>hCI3/HF</v>
      </c>
      <c r="CG27" s="1" t="str">
        <f aca="false">CG1</f>
        <v>HCI3.5/HF</v>
      </c>
      <c r="CH27" s="1" t="str">
        <f aca="false">CH1</f>
        <v>ssCISDT</v>
      </c>
      <c r="CI27" s="1" t="str">
        <f aca="false">CI1</f>
        <v>ssCISDTQ</v>
      </c>
      <c r="CJ27" s="1" t="str">
        <f aca="false">CJ1</f>
        <v>sshCI1</v>
      </c>
      <c r="CK27" s="1" t="str">
        <f aca="false">CK1</f>
        <v>sshCI1.5</v>
      </c>
      <c r="CL27" s="1" t="str">
        <f aca="false">CL1</f>
        <v>sshCI2</v>
      </c>
      <c r="CM27" s="1" t="str">
        <f aca="false">CM1</f>
        <v>sshCI2.5</v>
      </c>
      <c r="CN27" s="1" t="str">
        <f aca="false">CN1</f>
        <v>sshCI3</v>
      </c>
      <c r="CO27" s="1" t="str">
        <f aca="false">CO1</f>
        <v>sshCI3.5</v>
      </c>
      <c r="CQ27" s="1" t="s">
        <v>136</v>
      </c>
      <c r="CR27" s="1" t="str">
        <f aca="false">CR1</f>
        <v>ΔCSF</v>
      </c>
      <c r="CS27" s="1" t="str">
        <f aca="false">CS1</f>
        <v>ΔCISD</v>
      </c>
      <c r="CT27" s="1" t="str">
        <f aca="false">CT1</f>
        <v>CIS</v>
      </c>
      <c r="CU27" s="1" t="str">
        <f aca="false">CU1</f>
        <v>CISD/HF</v>
      </c>
      <c r="CV27" s="1" t="str">
        <f aca="false">CV1</f>
        <v>CISDT/HF</v>
      </c>
      <c r="CW27" s="1" t="str">
        <f aca="false">CW1</f>
        <v>CISDTQ/HF</v>
      </c>
      <c r="CX27" s="1" t="str">
        <f aca="false">CX1</f>
        <v>hCI1/HF</v>
      </c>
      <c r="CY27" s="1" t="str">
        <f aca="false">CY1</f>
        <v>hCI1.5/HF</v>
      </c>
      <c r="CZ27" s="1" t="str">
        <f aca="false">CZ1</f>
        <v>hCI2/HF</v>
      </c>
      <c r="DA27" s="1" t="str">
        <f aca="false">DA1</f>
        <v>HCI2.5/HF</v>
      </c>
      <c r="DB27" s="1" t="str">
        <f aca="false">DB1</f>
        <v>hCI3/HF</v>
      </c>
      <c r="DC27" s="1" t="str">
        <f aca="false">DC1</f>
        <v>HCI3.5/HF</v>
      </c>
      <c r="DD27" s="1" t="str">
        <f aca="false">DD1</f>
        <v>ssCISDT</v>
      </c>
      <c r="DE27" s="1" t="str">
        <f aca="false">DE1</f>
        <v>ssCISDTQ</v>
      </c>
      <c r="DF27" s="1" t="str">
        <f aca="false">DF1</f>
        <v>sshCI1</v>
      </c>
      <c r="DG27" s="1" t="str">
        <f aca="false">DG1</f>
        <v>sshCI1.5</v>
      </c>
      <c r="DH27" s="1" t="str">
        <f aca="false">DH1</f>
        <v>sshCI2</v>
      </c>
      <c r="DI27" s="1" t="str">
        <f aca="false">DI1</f>
        <v>sshCI2.5</v>
      </c>
      <c r="DJ27" s="1" t="str">
        <f aca="false">DJ1</f>
        <v>sshCI3</v>
      </c>
      <c r="DK27" s="1" t="str">
        <f aca="false">DK1</f>
        <v>sshCI3.5</v>
      </c>
      <c r="DM27" s="1" t="s">
        <v>137</v>
      </c>
      <c r="DN27" s="1" t="str">
        <f aca="false">DN1</f>
        <v>ΔCSF</v>
      </c>
      <c r="DO27" s="1" t="str">
        <f aca="false">DO1</f>
        <v>ΔCISD</v>
      </c>
      <c r="DP27" s="1" t="str">
        <f aca="false">DP1</f>
        <v>CIS</v>
      </c>
      <c r="DQ27" s="1" t="str">
        <f aca="false">DQ1</f>
        <v>CISD/HF</v>
      </c>
      <c r="DR27" s="1" t="str">
        <f aca="false">DR1</f>
        <v>CISDT/HF</v>
      </c>
      <c r="DS27" s="1" t="str">
        <f aca="false">DS1</f>
        <v>CISDTQ/HF</v>
      </c>
      <c r="DT27" s="1" t="str">
        <f aca="false">DT1</f>
        <v>hCI1/HF</v>
      </c>
      <c r="DU27" s="1" t="str">
        <f aca="false">DU1</f>
        <v>hCI1.5/HF</v>
      </c>
      <c r="DV27" s="1" t="str">
        <f aca="false">DV1</f>
        <v>hCI2/HF</v>
      </c>
      <c r="DW27" s="1" t="str">
        <f aca="false">DW1</f>
        <v>HCI2.5/HF</v>
      </c>
      <c r="DX27" s="1" t="str">
        <f aca="false">DX1</f>
        <v>hCI3/HF</v>
      </c>
      <c r="DY27" s="1" t="str">
        <f aca="false">DY1</f>
        <v>HCI3.5/HF</v>
      </c>
      <c r="DZ27" s="1" t="str">
        <f aca="false">DZ1</f>
        <v>ssCISDT</v>
      </c>
      <c r="EA27" s="1" t="str">
        <f aca="false">EA1</f>
        <v>ssCISDTQ</v>
      </c>
      <c r="EB27" s="1" t="str">
        <f aca="false">EB1</f>
        <v>sshCI1</v>
      </c>
      <c r="EC27" s="1" t="str">
        <f aca="false">EC1</f>
        <v>sshCI1.5</v>
      </c>
      <c r="ED27" s="1" t="str">
        <f aca="false">ED1</f>
        <v>sshCI2</v>
      </c>
      <c r="EE27" s="1" t="str">
        <f aca="false">EE1</f>
        <v>sshCI2.5</v>
      </c>
      <c r="EF27" s="1" t="str">
        <f aca="false">EF1</f>
        <v>sshCI3</v>
      </c>
      <c r="EG27" s="1" t="str">
        <f aca="false">EG1</f>
        <v>sshCI3.5</v>
      </c>
    </row>
    <row r="28" customFormat="false" ht="12.8" hidden="false" customHeight="false" outlineLevel="0" collapsed="false">
      <c r="AX28" s="1" t="s">
        <v>170</v>
      </c>
      <c r="AY28" s="0" t="n">
        <f aca="false">COUNTIF(AY2:AY17,"&lt;&gt;")</f>
        <v>16</v>
      </c>
      <c r="AZ28" s="0" t="n">
        <f aca="false">COUNTIF(AZ2:AZ17,"&lt;&gt;")</f>
        <v>16</v>
      </c>
      <c r="BA28" s="0" t="n">
        <f aca="false">COUNTIF(BA2:BA17,"&lt;&gt;")</f>
        <v>16</v>
      </c>
      <c r="BB28" s="0" t="n">
        <f aca="false">COUNTIF(BB2:BB17,"&lt;&gt;")</f>
        <v>16</v>
      </c>
      <c r="BC28" s="0" t="n">
        <f aca="false">COUNTIF(BC2:BC17,"&lt;&gt;")</f>
        <v>16</v>
      </c>
      <c r="BD28" s="0" t="n">
        <f aca="false">COUNTIF(BD2:BD17,"&lt;&gt;")</f>
        <v>16</v>
      </c>
      <c r="BE28" s="0" t="n">
        <f aca="false">COUNTIF(BE2:BE17,"&lt;&gt;")</f>
        <v>16</v>
      </c>
      <c r="BF28" s="0" t="n">
        <f aca="false">COUNTIF(BF2:BF17,"&lt;&gt;")</f>
        <v>16</v>
      </c>
      <c r="BG28" s="0" t="n">
        <f aca="false">COUNTIF(BG2:BG17,"&lt;&gt;")</f>
        <v>16</v>
      </c>
      <c r="BH28" s="0" t="n">
        <f aca="false">COUNTIF(BH2:BH17,"&lt;&gt;")</f>
        <v>16</v>
      </c>
      <c r="BI28" s="0" t="n">
        <f aca="false">COUNTIF(BI2:BI17,"&lt;&gt;")</f>
        <v>16</v>
      </c>
      <c r="BJ28" s="0" t="n">
        <f aca="false">COUNTIF(BJ2:BJ17,"&lt;&gt;")</f>
        <v>16</v>
      </c>
      <c r="BK28" s="0" t="n">
        <f aca="false">COUNTIF(BK2:BK17,"&lt;&gt;")</f>
        <v>16</v>
      </c>
      <c r="BL28" s="0" t="n">
        <f aca="false">COUNTIF(BL2:BL17,"&lt;&gt;")</f>
        <v>16</v>
      </c>
      <c r="BM28" s="0" t="n">
        <f aca="false">COUNTIF(BM2:BM17,"&lt;&gt;")</f>
        <v>16</v>
      </c>
      <c r="BN28" s="0" t="n">
        <f aca="false">COUNTIF(BN2:BN17,"&lt;&gt;")</f>
        <v>16</v>
      </c>
      <c r="BO28" s="0" t="n">
        <f aca="false">COUNTIF(BO2:BO17,"&lt;&gt;")</f>
        <v>16</v>
      </c>
      <c r="BP28" s="0" t="n">
        <f aca="false">COUNTIF(BP2:BP17,"&lt;&gt;")</f>
        <v>16</v>
      </c>
      <c r="BQ28" s="0" t="n">
        <f aca="false">COUNTIF(BQ2:BQ17,"&lt;&gt;")</f>
        <v>16</v>
      </c>
      <c r="BR28" s="0" t="n">
        <f aca="false">COUNTIF(BR2:BR17,"&lt;&gt;")</f>
        <v>16</v>
      </c>
      <c r="BU28" s="1" t="s">
        <v>170</v>
      </c>
      <c r="BV28" s="0" t="n">
        <f aca="false">AVERAGEIF(BV2:BV17,"&lt;&gt;",BV2:BV17)</f>
        <v>-0.780781534413058</v>
      </c>
      <c r="BW28" s="0" t="n">
        <f aca="false">AVERAGEIF(BW2:BW17,"&lt;&gt;",BW2:BW17)</f>
        <v>-0.125800131663538</v>
      </c>
      <c r="BX28" s="0" t="n">
        <f aca="false">AVERAGEIF(BX2:BX17,"&lt;&gt;",BX2:BX17)</f>
        <v>0.18422375</v>
      </c>
      <c r="BY28" s="0" t="n">
        <f aca="false">AVERAGEIF(BY2:BY17,"&lt;&gt;",BY2:BY17)</f>
        <v>4.09151826564472</v>
      </c>
      <c r="BZ28" s="0" t="n">
        <f aca="false">AVERAGEIF(BZ2:BZ17,"&lt;&gt;",BZ2:BZ17)</f>
        <v>0.118112865346055</v>
      </c>
      <c r="CA28" s="0" t="n">
        <f aca="false">AVERAGEIF(CA2:CA17,"&lt;&gt;",CA2:CA17)</f>
        <v>0.153375811661328</v>
      </c>
      <c r="CB28" s="0" t="n">
        <f aca="false">AVERAGEIF(CB2:CB17,"&lt;&gt;",CB2:CB17)</f>
        <v>1.17063329865132</v>
      </c>
      <c r="CC28" s="0" t="n">
        <f aca="false">AVERAGEIF(CC2:CC17,"&lt;&gt;",CC2:CC17)</f>
        <v>1.97815229133278</v>
      </c>
      <c r="CD28" s="0" t="n">
        <f aca="false">AVERAGEIF(CD2:CD17,"&lt;&gt;",CD2:CD17)</f>
        <v>3.53156407202175</v>
      </c>
      <c r="CE28" s="0" t="n">
        <f aca="false">AVERAGEIF(CE2:CE17,"&lt;&gt;",CE2:CE17)</f>
        <v>1.9517571276243</v>
      </c>
      <c r="CF28" s="0" t="n">
        <f aca="false">AVERAGEIF(CF2:CF17,"&lt;&gt;",CF2:CF17)</f>
        <v>0.190760514797548</v>
      </c>
      <c r="CG28" s="0" t="n">
        <f aca="false">AVERAGEIF(CG2:CG17,"&lt;&gt;",CG2:CG17)</f>
        <v>0.133239419853521</v>
      </c>
      <c r="CH28" s="0" t="n">
        <f aca="false">AVERAGEIF(CH2:CH17,"&lt;&gt;",CH2:CH17)</f>
        <v>-0.196270994437079</v>
      </c>
      <c r="CI28" s="0" t="n">
        <f aca="false">AVERAGEIF(CI2:CI17,"&lt;&gt;",CI2:CI17)</f>
        <v>-0.0172485938727015</v>
      </c>
      <c r="CJ28" s="0" t="n">
        <f aca="false">AVERAGEIF(CJ2:CJ17,"&lt;&gt;",CJ2:CJ17)</f>
        <v>-1.33674607720668</v>
      </c>
      <c r="CK28" s="0" t="n">
        <f aca="false">AVERAGEIF(CK2:CK17,"&lt;&gt;",CK2:CK17)</f>
        <v>-2.53493270060946</v>
      </c>
      <c r="CL28" s="0" t="n">
        <f aca="false">AVERAGEIF(CL2:CL17,"&lt;&gt;",CL2:CL17)</f>
        <v>-0.216647050529162</v>
      </c>
      <c r="CM28" s="0" t="n">
        <f aca="false">AVERAGEIF(CM2:CM17,"&lt;&gt;",CM2:CM17)</f>
        <v>-0.269213768379595</v>
      </c>
      <c r="CN28" s="0" t="n">
        <f aca="false">AVERAGEIF(CN2:CN17,"&lt;&gt;",CN2:CN17)</f>
        <v>-0.219979799074127</v>
      </c>
      <c r="CO28" s="0" t="n">
        <f aca="false">AVERAGEIF(CO2:CO17,"&lt;&gt;",CO2:CO17)</f>
        <v>-0.083651315216423</v>
      </c>
      <c r="CP28" s="1"/>
      <c r="CQ28" s="1" t="s">
        <v>170</v>
      </c>
      <c r="CR28" s="0" t="n">
        <f aca="false">AVERAGE(CR2:CR17)</f>
        <v>0.865577202745252</v>
      </c>
      <c r="CS28" s="0" t="n">
        <f aca="false">AVERAGE(CS2:CS17)</f>
        <v>0.171614155788829</v>
      </c>
      <c r="CT28" s="0" t="n">
        <f aca="false">AVERAGE(CT2:CT17)</f>
        <v>0.7613225</v>
      </c>
      <c r="CU28" s="0" t="n">
        <f aca="false">AVERAGE(CU2:CU17)</f>
        <v>4.09151826564472</v>
      </c>
      <c r="CV28" s="0" t="n">
        <f aca="false">AVERAGE(CV2:CV17)</f>
        <v>0.171935856552057</v>
      </c>
      <c r="CW28" s="0" t="n">
        <f aca="false">AVERAGE(CW2:CW17)</f>
        <v>0.153375811661328</v>
      </c>
      <c r="CX28" s="0" t="n">
        <f aca="false">AVERAGE(CX2:CX17)</f>
        <v>1.28322094515299</v>
      </c>
      <c r="CY28" s="0" t="n">
        <f aca="false">AVERAGE(CY2:CY17)</f>
        <v>1.97815229133278</v>
      </c>
      <c r="CZ28" s="0" t="n">
        <f aca="false">AVERAGE(CZ2:CZ17)</f>
        <v>3.53156407202175</v>
      </c>
      <c r="DA28" s="0" t="n">
        <f aca="false">AVERAGE(DA2:DA17)</f>
        <v>1.9517571276243</v>
      </c>
      <c r="DB28" s="0" t="n">
        <f aca="false">AVERAGE(DB2:DB17)</f>
        <v>0.190760514797548</v>
      </c>
      <c r="DC28" s="0" t="n">
        <f aca="false">AVERAGE(DC2:DC17)</f>
        <v>0.133239419853521</v>
      </c>
      <c r="DD28" s="0" t="n">
        <f aca="false">AVERAGE(DD2:DD17)</f>
        <v>0.196270994437079</v>
      </c>
      <c r="DE28" s="0" t="n">
        <f aca="false">AVERAGE(DE2:DE17)</f>
        <v>0.0172485938727015</v>
      </c>
      <c r="DF28" s="0" t="n">
        <f aca="false">AVERAGE(DF2:DF17)</f>
        <v>1.44620072396871</v>
      </c>
      <c r="DG28" s="0" t="n">
        <f aca="false">AVERAGE(DG2:DG17)</f>
        <v>2.53493270060946</v>
      </c>
      <c r="DH28" s="0" t="n">
        <f aca="false">AVERAGE(DH2:DH17)</f>
        <v>0.216647050529162</v>
      </c>
      <c r="DI28" s="0" t="n">
        <f aca="false">AVERAGE(DI2:DI17)</f>
        <v>0.269213768379595</v>
      </c>
      <c r="DJ28" s="0" t="n">
        <f aca="false">AVERAGE(DJ2:DJ17)</f>
        <v>0.219979799074127</v>
      </c>
      <c r="DK28" s="0" t="n">
        <f aca="false">AVERAGE(DK2:DK17)</f>
        <v>0.083651315216423</v>
      </c>
      <c r="DM28" s="1" t="s">
        <v>170</v>
      </c>
      <c r="DN28" s="0" t="n">
        <f aca="false">SQRT(AVERAGE(DN2:DN17))</f>
        <v>0.990022838099662</v>
      </c>
      <c r="DO28" s="0" t="n">
        <f aca="false">SQRT(AVERAGE(DO2:DO17))</f>
        <v>0.210758852972365</v>
      </c>
      <c r="DP28" s="0" t="n">
        <f aca="false">SQRT(AVERAGE(DP2:DP17))</f>
        <v>0.907044304981846</v>
      </c>
      <c r="DQ28" s="0" t="n">
        <f aca="false">SQRT(AVERAGE(DQ2:DQ17))</f>
        <v>4.17663695609708</v>
      </c>
      <c r="DR28" s="0" t="n">
        <f aca="false">SQRT(AVERAGE(DR2:DR17))</f>
        <v>0.180299444532396</v>
      </c>
      <c r="DS28" s="0" t="n">
        <f aca="false">SQRT(AVERAGE(DS2:DS17))</f>
        <v>0.171592906340947</v>
      </c>
      <c r="DT28" s="0" t="n">
        <f aca="false">SQRT(AVERAGE(DT2:DT17))</f>
        <v>1.40516951537382</v>
      </c>
      <c r="DU28" s="0" t="n">
        <f aca="false">SQRT(AVERAGE(DU2:DU17))</f>
        <v>2.0318302091632</v>
      </c>
      <c r="DV28" s="0" t="n">
        <f aca="false">SQRT(AVERAGE(DV2:DV17))</f>
        <v>3.61250863522819</v>
      </c>
      <c r="DW28" s="0" t="n">
        <f aca="false">SQRT(AVERAGE(DW2:DW17))</f>
        <v>2.05963369525125</v>
      </c>
      <c r="DX28" s="0" t="n">
        <f aca="false">SQRT(AVERAGE(DX2:DX17))</f>
        <v>0.208451488633181</v>
      </c>
      <c r="DY28" s="0" t="n">
        <f aca="false">SQRT(AVERAGE(DY2:DY17))</f>
        <v>0.151334864318459</v>
      </c>
      <c r="DZ28" s="0" t="n">
        <f aca="false">SQRT(AVERAGE(DZ2:DZ17))</f>
        <v>0.224870981449205</v>
      </c>
      <c r="EA28" s="0" t="n">
        <f aca="false">SQRT(AVERAGE(EA2:EA17))</f>
        <v>0.0245970198167429</v>
      </c>
      <c r="EB28" s="0" t="n">
        <f aca="false">SQRT(AVERAGE(EB2:EB17))</f>
        <v>1.60306993953401</v>
      </c>
      <c r="EC28" s="0" t="n">
        <f aca="false">SQRT(AVERAGE(EC2:EC17))</f>
        <v>2.64035318560296</v>
      </c>
      <c r="ED28" s="0" t="n">
        <f aca="false">SQRT(AVERAGE(ED2:ED17))</f>
        <v>0.26456947272659</v>
      </c>
      <c r="EE28" s="0" t="n">
        <f aca="false">SQRT(AVERAGE(EE2:EE17))</f>
        <v>0.298656200976677</v>
      </c>
      <c r="EF28" s="0" t="n">
        <f aca="false">SQRT(AVERAGE(EF2:EF17))</f>
        <v>0.239963496964156</v>
      </c>
      <c r="EG28" s="0" t="n">
        <f aca="false">SQRT(AVERAGE(EG2:EG17))</f>
        <v>0.0960399477966437</v>
      </c>
    </row>
    <row r="29" customFormat="false" ht="12.8" hidden="false" customHeight="false" outlineLevel="0" collapsed="false">
      <c r="AX29" s="1" t="s">
        <v>140</v>
      </c>
      <c r="AY29" s="0" t="n">
        <f aca="false">COUNTIF(AY19:AY24,"&lt;&gt;")</f>
        <v>6</v>
      </c>
      <c r="AZ29" s="0" t="n">
        <f aca="false">COUNTIF(AZ19:AZ24,"&lt;&gt;")</f>
        <v>6</v>
      </c>
      <c r="BA29" s="0" t="n">
        <f aca="false">COUNTIF(BA19:BA24,"&lt;&gt;")</f>
        <v>6</v>
      </c>
      <c r="BB29" s="0" t="n">
        <f aca="false">COUNTIF(BB19:BB24,"&lt;&gt;")</f>
        <v>6</v>
      </c>
      <c r="BC29" s="0" t="n">
        <f aca="false">COUNTIF(BC19:BC24,"&lt;&gt;")</f>
        <v>6</v>
      </c>
      <c r="BD29" s="0" t="n">
        <f aca="false">COUNTIF(BD19:BD24,"&lt;&gt;")</f>
        <v>6</v>
      </c>
      <c r="BE29" s="0" t="n">
        <f aca="false">COUNTIF(BE19:BE24,"&lt;&gt;")</f>
        <v>6</v>
      </c>
      <c r="BF29" s="0" t="n">
        <f aca="false">COUNTIF(BF19:BF24,"&lt;&gt;")</f>
        <v>6</v>
      </c>
      <c r="BG29" s="0" t="n">
        <f aca="false">COUNTIF(BG19:BG24,"&lt;&gt;")</f>
        <v>6</v>
      </c>
      <c r="BH29" s="0" t="n">
        <f aca="false">COUNTIF(BH19:BH24,"&lt;&gt;")</f>
        <v>6</v>
      </c>
      <c r="BI29" s="0" t="n">
        <f aca="false">COUNTIF(BI19:BI24,"&lt;&gt;")</f>
        <v>6</v>
      </c>
      <c r="BJ29" s="0" t="n">
        <f aca="false">COUNTIF(BJ19:BJ24,"&lt;&gt;")</f>
        <v>6</v>
      </c>
      <c r="BK29" s="0" t="n">
        <f aca="false">COUNTIF(BK19:BK24,"&lt;&gt;")</f>
        <v>6</v>
      </c>
      <c r="BL29" s="0" t="n">
        <f aca="false">COUNTIF(BL19:BL24,"&lt;&gt;")</f>
        <v>6</v>
      </c>
      <c r="BM29" s="0" t="n">
        <f aca="false">COUNTIF(BM19:BM24,"&lt;&gt;")</f>
        <v>6</v>
      </c>
      <c r="BN29" s="0" t="n">
        <f aca="false">COUNTIF(BN19:BN24,"&lt;&gt;")</f>
        <v>6</v>
      </c>
      <c r="BO29" s="0" t="n">
        <f aca="false">COUNTIF(BO19:BO24,"&lt;&gt;")</f>
        <v>6</v>
      </c>
      <c r="BP29" s="0" t="n">
        <f aca="false">COUNTIF(BP19:BP24,"&lt;&gt;")</f>
        <v>6</v>
      </c>
      <c r="BQ29" s="0" t="n">
        <f aca="false">COUNTIF(BQ19:BQ24,"&lt;&gt;")</f>
        <v>6</v>
      </c>
      <c r="BR29" s="0" t="n">
        <f aca="false">COUNTIF(BR19:BR24,"&lt;&gt;")</f>
        <v>6</v>
      </c>
      <c r="BU29" s="1" t="s">
        <v>140</v>
      </c>
      <c r="BV29" s="0" t="n">
        <f aca="false">AVERAGEIF(BV19:BV24,"&lt;&gt;",BV19:BV24)</f>
        <v>-0.487002873654444</v>
      </c>
      <c r="BW29" s="0" t="n">
        <f aca="false">AVERAGEIF(BW19:BW24,"&lt;&gt;",BW19:BW24)</f>
        <v>-0.119851538054869</v>
      </c>
      <c r="BX29" s="0" t="n">
        <f aca="false">AVERAGEIF(BX19:BX24,"&lt;&gt;",BX19:BX24)</f>
        <v>-0.0837510684533768</v>
      </c>
      <c r="BY29" s="0" t="n">
        <f aca="false">AVERAGEIF(BY19:BY24,"&lt;&gt;",BY19:BY24)</f>
        <v>2.96714285940425</v>
      </c>
      <c r="BZ29" s="0" t="n">
        <f aca="false">AVERAGEIF(BZ19:BZ24,"&lt;&gt;",BZ19:BZ24)</f>
        <v>0.0642325465018615</v>
      </c>
      <c r="CA29" s="0" t="n">
        <f aca="false">AVERAGEIF(CA19:CA24,"&lt;&gt;",CA19:CA24)</f>
        <v>0.0753249959911117</v>
      </c>
      <c r="CB29" s="0" t="n">
        <f aca="false">AVERAGEIF(CB19:CB24,"&lt;&gt;",CB19:CB24)</f>
        <v>0.263370731918131</v>
      </c>
      <c r="CC29" s="0" t="n">
        <f aca="false">AVERAGEIF(CC19:CC24,"&lt;&gt;",CC19:CC24)</f>
        <v>0.843869329906589</v>
      </c>
      <c r="CD29" s="0" t="n">
        <f aca="false">AVERAGEIF(CD19:CD24,"&lt;&gt;",CD19:CD24)</f>
        <v>1.32099803946102</v>
      </c>
      <c r="CE29" s="0" t="n">
        <f aca="false">AVERAGEIF(CE19:CE24,"&lt;&gt;",CE19:CE24)</f>
        <v>0.0294892753044744</v>
      </c>
      <c r="CF29" s="0" t="n">
        <f aca="false">AVERAGEIF(CF19:CF24,"&lt;&gt;",CF19:CF24)</f>
        <v>0.00352090518228484</v>
      </c>
      <c r="CG29" s="0" t="n">
        <f aca="false">AVERAGEIF(CG19:CG24,"&lt;&gt;",CG19:CG24)</f>
        <v>0.0149802548627536</v>
      </c>
      <c r="CH29" s="0" t="n">
        <f aca="false">AVERAGEIF(CH19:CH24,"&lt;&gt;",CH19:CH24)</f>
        <v>-0.0672887908687118</v>
      </c>
      <c r="CI29" s="0" t="n">
        <f aca="false">AVERAGEIF(CI19:CI24,"&lt;&gt;",CI19:CI24)</f>
        <v>-0.0173355792722277</v>
      </c>
      <c r="CJ29" s="0" t="n">
        <f aca="false">AVERAGEIF(CJ19:CJ24,"&lt;&gt;",CJ19:CJ24)</f>
        <v>-0.595408100767705</v>
      </c>
      <c r="CK29" s="0" t="n">
        <f aca="false">AVERAGEIF(CK19:CK24,"&lt;&gt;",CK19:CK24)</f>
        <v>-0.524464932867407</v>
      </c>
      <c r="CL29" s="0" t="n">
        <f aca="false">AVERAGEIF(CL19:CL24,"&lt;&gt;",CL19:CL24)</f>
        <v>-0.116793014591982</v>
      </c>
      <c r="CM29" s="0" t="n">
        <f aca="false">AVERAGEIF(CM19:CM24,"&lt;&gt;",CM19:CM24)</f>
        <v>-0.0923845371863495</v>
      </c>
      <c r="CN29" s="0" t="n">
        <f aca="false">AVERAGEIF(CN19:CN24,"&lt;&gt;",CN19:CN24)</f>
        <v>-0.0567906834072566</v>
      </c>
      <c r="CO29" s="0" t="n">
        <f aca="false">AVERAGEIF(CO19:CO24,"&lt;&gt;",CO19:CO24)</f>
        <v>-0.0214655874197841</v>
      </c>
      <c r="CQ29" s="1" t="s">
        <v>140</v>
      </c>
      <c r="CR29" s="0" t="n">
        <f aca="false">AVERAGE(CR19:CR24)</f>
        <v>0.538973001966478</v>
      </c>
      <c r="CS29" s="0" t="n">
        <f aca="false">AVERAGE(CS19:CS24)</f>
        <v>0.127459095880243</v>
      </c>
      <c r="CT29" s="0" t="n">
        <f aca="false">AVERAGE(CT19:CT24)</f>
        <v>0.45862281348626</v>
      </c>
      <c r="CU29" s="0" t="n">
        <f aca="false">AVERAGE(CU19:CU24)</f>
        <v>2.96714285940425</v>
      </c>
      <c r="CV29" s="0" t="n">
        <f aca="false">AVERAGE(CV19:CV24)</f>
        <v>0.0656660146220446</v>
      </c>
      <c r="CW29" s="0" t="n">
        <f aca="false">AVERAGE(CW19:CW24)</f>
        <v>0.0806006701033162</v>
      </c>
      <c r="CX29" s="0" t="n">
        <f aca="false">AVERAGE(CX19:CX24)</f>
        <v>0.499803971570107</v>
      </c>
      <c r="CY29" s="0" t="n">
        <f aca="false">AVERAGE(CY19:CY24)</f>
        <v>0.853325947364246</v>
      </c>
      <c r="CZ29" s="0" t="n">
        <f aca="false">AVERAGE(CZ19:CZ24)</f>
        <v>1.32099803946102</v>
      </c>
      <c r="DA29" s="0" t="n">
        <f aca="false">AVERAGE(DA19:DA24)</f>
        <v>0.0503713561070208</v>
      </c>
      <c r="DB29" s="0" t="n">
        <f aca="false">AVERAGE(DB19:DB24)</f>
        <v>0.0437402391976338</v>
      </c>
      <c r="DC29" s="0" t="n">
        <f aca="false">AVERAGE(DC19:DC24)</f>
        <v>0.0267997489441301</v>
      </c>
      <c r="DD29" s="0" t="n">
        <f aca="false">AVERAGE(DD19:DD24)</f>
        <v>0.0686409223770524</v>
      </c>
      <c r="DE29" s="0" t="n">
        <f aca="false">AVERAGE(DE19:DE24)</f>
        <v>0.0177984426780723</v>
      </c>
      <c r="DF29" s="0" t="n">
        <f aca="false">AVERAGE(DF19:DF24)</f>
        <v>0.595408100767705</v>
      </c>
      <c r="DG29" s="0" t="n">
        <f aca="false">AVERAGE(DG19:DG24)</f>
        <v>0.630418016423275</v>
      </c>
      <c r="DH29" s="0" t="n">
        <f aca="false">AVERAGE(DH19:DH24)</f>
        <v>0.121206789871514</v>
      </c>
      <c r="DI29" s="0" t="n">
        <f aca="false">AVERAGE(DI19:DI24)</f>
        <v>0.0934144858815622</v>
      </c>
      <c r="DJ29" s="0" t="n">
        <f aca="false">AVERAGE(DJ19:DJ24)</f>
        <v>0.0573321877193495</v>
      </c>
      <c r="DK29" s="0" t="n">
        <f aca="false">AVERAGE(DK19:DK24)</f>
        <v>0.0217249096565536</v>
      </c>
      <c r="DM29" s="1" t="s">
        <v>140</v>
      </c>
      <c r="DN29" s="0" t="n">
        <f aca="false">SQRT(AVERAGE(DN19:DN24))</f>
        <v>0.749243129845419</v>
      </c>
      <c r="DO29" s="0" t="n">
        <f aca="false">SQRT(AVERAGE(DO19:DO24))</f>
        <v>0.196431229332651</v>
      </c>
      <c r="DP29" s="0" t="n">
        <f aca="false">SQRT(AVERAGE(DP19:DP24))</f>
        <v>0.631023278310375</v>
      </c>
      <c r="DQ29" s="0" t="n">
        <f aca="false">SQRT(AVERAGE(DQ19:DQ24))</f>
        <v>3.19126990561853</v>
      </c>
      <c r="DR29" s="0" t="n">
        <f aca="false">SQRT(AVERAGE(DR19:DR24))</f>
        <v>0.0893775864855741</v>
      </c>
      <c r="DS29" s="0" t="n">
        <f aca="false">SQRT(AVERAGE(DS19:DS24))</f>
        <v>0.110272971779607</v>
      </c>
      <c r="DT29" s="0" t="n">
        <f aca="false">SQRT(AVERAGE(DT19:DT24))</f>
        <v>0.558271013263955</v>
      </c>
      <c r="DU29" s="0" t="n">
        <f aca="false">SQRT(AVERAGE(DU19:DU24))</f>
        <v>0.95613333016988</v>
      </c>
      <c r="DV29" s="0" t="n">
        <f aca="false">SQRT(AVERAGE(DV19:DV24))</f>
        <v>1.59855661995905</v>
      </c>
      <c r="DW29" s="0" t="n">
        <f aca="false">SQRT(AVERAGE(DW19:DW24))</f>
        <v>0.0575306104569126</v>
      </c>
      <c r="DX29" s="0" t="n">
        <f aca="false">SQRT(AVERAGE(DX19:DX24))</f>
        <v>0.0505261385767523</v>
      </c>
      <c r="DY29" s="0" t="n">
        <f aca="false">SQRT(AVERAGE(DY19:DY24))</f>
        <v>0.046279206121567</v>
      </c>
      <c r="DZ29" s="0" t="n">
        <f aca="false">SQRT(AVERAGE(DZ19:DZ24))</f>
        <v>0.10481764830596</v>
      </c>
      <c r="EA29" s="0" t="n">
        <f aca="false">SQRT(AVERAGE(EA19:EA24))</f>
        <v>0.0231905407131302</v>
      </c>
      <c r="EB29" s="0" t="n">
        <f aca="false">SQRT(AVERAGE(EB19:EB24))</f>
        <v>0.741265428432807</v>
      </c>
      <c r="EC29" s="0" t="n">
        <f aca="false">SQRT(AVERAGE(EC19:EC24))</f>
        <v>0.938888636226432</v>
      </c>
      <c r="ED29" s="0" t="n">
        <f aca="false">SQRT(AVERAGE(ED19:ED24))</f>
        <v>0.185001080470185</v>
      </c>
      <c r="EE29" s="0" t="n">
        <f aca="false">SQRT(AVERAGE(EE19:EE24))</f>
        <v>0.136414939455489</v>
      </c>
      <c r="EF29" s="0" t="n">
        <f aca="false">SQRT(AVERAGE(EF19:EF24))</f>
        <v>0.0757808529195325</v>
      </c>
      <c r="EG29" s="0" t="n">
        <f aca="false">SQRT(AVERAGE(EG19:EG24))</f>
        <v>0.0265052633452341</v>
      </c>
    </row>
    <row r="32" customFormat="false" ht="12.8" hidden="false" customHeight="false" outlineLevel="0" collapsed="false">
      <c r="BU32" s="1" t="s">
        <v>141</v>
      </c>
      <c r="BV32" s="1" t="str">
        <f aca="false">BV1</f>
        <v>ΔCSF</v>
      </c>
      <c r="BW32" s="1" t="str">
        <f aca="false">BW1</f>
        <v>ΔCISD</v>
      </c>
      <c r="BX32" s="1" t="str">
        <f aca="false">BX1</f>
        <v>CIS</v>
      </c>
      <c r="BY32" s="1" t="str">
        <f aca="false">BY1</f>
        <v>CISD/HF</v>
      </c>
      <c r="BZ32" s="1" t="str">
        <f aca="false">BZ1</f>
        <v>CISDT/HF</v>
      </c>
      <c r="CA32" s="1" t="str">
        <f aca="false">CA1</f>
        <v>CISDTQ/HF</v>
      </c>
      <c r="CB32" s="1" t="str">
        <f aca="false">CB1</f>
        <v>hCI1/HF</v>
      </c>
      <c r="CC32" s="1" t="str">
        <f aca="false">CC1</f>
        <v>hCI1.5/HF</v>
      </c>
      <c r="CD32" s="1" t="str">
        <f aca="false">CD1</f>
        <v>hCI2/HF</v>
      </c>
      <c r="CE32" s="1" t="str">
        <f aca="false">CE1</f>
        <v>HCI2.5/HF</v>
      </c>
      <c r="CF32" s="1" t="str">
        <f aca="false">CF1</f>
        <v>hCI3/HF</v>
      </c>
      <c r="CG32" s="1" t="str">
        <f aca="false">CG1</f>
        <v>HCI3.5/HF</v>
      </c>
      <c r="CH32" s="1" t="str">
        <f aca="false">CH1</f>
        <v>ssCISDT</v>
      </c>
      <c r="CI32" s="1" t="str">
        <f aca="false">CI1</f>
        <v>ssCISDTQ</v>
      </c>
      <c r="CJ32" s="1" t="str">
        <f aca="false">CJ1</f>
        <v>sshCI1</v>
      </c>
      <c r="CK32" s="1" t="str">
        <f aca="false">CK1</f>
        <v>sshCI1.5</v>
      </c>
      <c r="CL32" s="1" t="str">
        <f aca="false">CL1</f>
        <v>sshCI2</v>
      </c>
      <c r="CM32" s="1" t="str">
        <f aca="false">CM1</f>
        <v>sshCI2.5</v>
      </c>
      <c r="CN32" s="1" t="str">
        <f aca="false">CN1</f>
        <v>sshCI3</v>
      </c>
      <c r="CO32" s="1" t="str">
        <f aca="false">CO1</f>
        <v>sshCI3.5</v>
      </c>
    </row>
    <row r="33" customFormat="false" ht="12.8" hidden="false" customHeight="false" outlineLevel="0" collapsed="false">
      <c r="BU33" s="1" t="s">
        <v>170</v>
      </c>
      <c r="BV33" s="0" t="n">
        <f aca="false">_xlfn.STDEV.P(BV2:BV17)</f>
        <v>0.608707988676425</v>
      </c>
      <c r="BW33" s="0" t="n">
        <f aca="false">_xlfn.STDEV.P(BW2:BW17)</f>
        <v>0.169096484232119</v>
      </c>
      <c r="BX33" s="0" t="n">
        <f aca="false">_xlfn.STDEV.P(BX2:BX17)</f>
        <v>0.888139055067357</v>
      </c>
      <c r="BY33" s="0" t="n">
        <f aca="false">_xlfn.STDEV.P(BY2:BY17)</f>
        <v>0.838912715919541</v>
      </c>
      <c r="BZ33" s="0" t="n">
        <f aca="false">_xlfn.STDEV.P(BZ2:BZ17)</f>
        <v>0.136224963712366</v>
      </c>
      <c r="CA33" s="0" t="n">
        <f aca="false">_xlfn.STDEV.P(CA2:CA17)</f>
        <v>0.0769414446430657</v>
      </c>
      <c r="CB33" s="0" t="n">
        <f aca="false">_xlfn.STDEV.P(CB2:CB17)</f>
        <v>0.777250954984692</v>
      </c>
      <c r="CC33" s="0" t="n">
        <f aca="false">_xlfn.STDEV.P(CC2:CC17)</f>
        <v>0.463947746155783</v>
      </c>
      <c r="CD33" s="0" t="n">
        <f aca="false">_xlfn.STDEV.P(CD2:CD17)</f>
        <v>0.760443189727799</v>
      </c>
      <c r="CE33" s="0" t="n">
        <f aca="false">_xlfn.STDEV.P(CE2:CE17)</f>
        <v>0.65782602060276</v>
      </c>
      <c r="CF33" s="0" t="n">
        <f aca="false">_xlfn.STDEV.P(CF2:CF17)</f>
        <v>0.0840383787775792</v>
      </c>
      <c r="CG33" s="0" t="n">
        <f aca="false">_xlfn.STDEV.P(CG2:CG17)</f>
        <v>0.071760003869729</v>
      </c>
      <c r="CH33" s="0" t="n">
        <f aca="false">_xlfn.STDEV.P(CH2:CH17)</f>
        <v>0.109748143677281</v>
      </c>
      <c r="CI33" s="0" t="n">
        <f aca="false">_xlfn.STDEV.P(CI2:CI17)</f>
        <v>0.0175356606171494</v>
      </c>
      <c r="CJ33" s="0" t="n">
        <f aca="false">_xlfn.STDEV.P(CJ2:CJ17)</f>
        <v>0.884840751836235</v>
      </c>
      <c r="CK33" s="0" t="n">
        <f aca="false">_xlfn.STDEV.P(CK2:CK17)</f>
        <v>0.738634651302333</v>
      </c>
      <c r="CL33" s="0" t="n">
        <f aca="false">_xlfn.STDEV.P(CL2:CL17)</f>
        <v>0.151858688904654</v>
      </c>
      <c r="CM33" s="0" t="n">
        <f aca="false">_xlfn.STDEV.P(CM2:CM17)</f>
        <v>0.129303802328777</v>
      </c>
      <c r="CN33" s="0" t="n">
        <f aca="false">_xlfn.STDEV.P(CN2:CN17)</f>
        <v>0.09587162184178</v>
      </c>
      <c r="CO33" s="0" t="n">
        <f aca="false">_xlfn.STDEV.P(CO2:CO17)</f>
        <v>0.0471818718931826</v>
      </c>
    </row>
    <row r="34" customFormat="false" ht="12.8" hidden="false" customHeight="false" outlineLevel="0" collapsed="false">
      <c r="BU34" s="1" t="s">
        <v>140</v>
      </c>
      <c r="BV34" s="0" t="n">
        <f aca="false">_xlfn.STDEV.P(BV19:BV24)</f>
        <v>0.569379898374428</v>
      </c>
      <c r="BW34" s="0" t="n">
        <f aca="false">_xlfn.STDEV.P(BW19:BW24)</f>
        <v>0.155630449086991</v>
      </c>
      <c r="BX34" s="0" t="n">
        <f aca="false">_xlfn.STDEV.P(BX19:BX24)</f>
        <v>0.625440753630982</v>
      </c>
      <c r="BY34" s="0" t="n">
        <f aca="false">_xlfn.STDEV.P(BY19:BY24)</f>
        <v>1.17484759113378</v>
      </c>
      <c r="BZ34" s="0" t="n">
        <f aca="false">_xlfn.STDEV.P(BZ19:BZ24)</f>
        <v>0.0621492794477336</v>
      </c>
      <c r="CA34" s="0" t="n">
        <f aca="false">_xlfn.STDEV.P(CA19:CA24)</f>
        <v>0.0805374030127935</v>
      </c>
      <c r="CB34" s="0" t="n">
        <f aca="false">_xlfn.STDEV.P(CB19:CB24)</f>
        <v>0.492242198332966</v>
      </c>
      <c r="CC34" s="0" t="n">
        <f aca="false">_xlfn.STDEV.P(CC19:CC24)</f>
        <v>0.449528084889865</v>
      </c>
      <c r="CD34" s="0" t="n">
        <f aca="false">_xlfn.STDEV.P(CD19:CD24)</f>
        <v>0.900193005391084</v>
      </c>
      <c r="CE34" s="0" t="n">
        <f aca="false">_xlfn.STDEV.P(CE19:CE24)</f>
        <v>0.0493979127247492</v>
      </c>
      <c r="CF34" s="0" t="n">
        <f aca="false">_xlfn.STDEV.P(CF19:CF24)</f>
        <v>0.0504033124524027</v>
      </c>
      <c r="CG34" s="0" t="n">
        <f aca="false">_xlfn.STDEV.P(CG19:CG24)</f>
        <v>0.043787633910608</v>
      </c>
      <c r="CH34" s="0" t="n">
        <f aca="false">_xlfn.STDEV.P(CH19:CH24)</f>
        <v>0.0803676428658864</v>
      </c>
      <c r="CI34" s="0" t="n">
        <f aca="false">_xlfn.STDEV.P(CI19:CI24)</f>
        <v>0.0154038589276733</v>
      </c>
      <c r="CJ34" s="0" t="n">
        <f aca="false">_xlfn.STDEV.P(CJ19:CJ24)</f>
        <v>0.44154685926849</v>
      </c>
      <c r="CK34" s="0" t="n">
        <f aca="false">_xlfn.STDEV.P(CK19:CK24)</f>
        <v>0.778747972984531</v>
      </c>
      <c r="CL34" s="0" t="n">
        <f aca="false">_xlfn.STDEV.P(CL19:CL24)</f>
        <v>0.143474009903024</v>
      </c>
      <c r="CM34" s="0" t="n">
        <f aca="false">_xlfn.STDEV.P(CM19:CM24)</f>
        <v>0.100369980549508</v>
      </c>
      <c r="CN34" s="0" t="n">
        <f aca="false">_xlfn.STDEV.P(CN19:CN24)</f>
        <v>0.0501752523396602</v>
      </c>
      <c r="CO34" s="0" t="n">
        <f aca="false">_xlfn.STDEV.P(CO19:CO24)</f>
        <v>0.0155485543290628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H49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465" topLeftCell="A1" activePane="bottomLeft" state="split"/>
      <selection pane="topLeft" activeCell="A1" activeCellId="0" sqref="A1"/>
      <selection pane="bottomLeft" activeCell="A12" activeCellId="0" sqref="A12"/>
    </sheetView>
  </sheetViews>
  <sheetFormatPr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2" min="2" style="0" width="3.91"/>
    <col collapsed="false" customWidth="true" hidden="false" outlineLevel="0" max="3" min="3" style="0" width="6.87"/>
    <col collapsed="false" customWidth="true" hidden="false" outlineLevel="0" max="4" min="4" style="0" width="5.72"/>
    <col collapsed="false" customWidth="true" hidden="false" outlineLevel="0" max="5" min="5" style="0" width="9.2"/>
    <col collapsed="false" customWidth="true" hidden="false" outlineLevel="0" max="6" min="6" style="0" width="4.25"/>
    <col collapsed="false" customWidth="true" hidden="false" outlineLevel="0" max="7" min="7" style="0" width="6.21"/>
    <col collapsed="false" customWidth="true" hidden="false" outlineLevel="0" max="8" min="8" style="0" width="8.86"/>
    <col collapsed="false" customWidth="true" hidden="false" outlineLevel="0" max="9" min="9" style="0" width="3.76"/>
    <col collapsed="false" customWidth="true" hidden="false" outlineLevel="0" max="10" min="10" style="0" width="3.98"/>
    <col collapsed="false" customWidth="true" hidden="false" outlineLevel="0" max="11" min="11" style="0" width="5.2"/>
    <col collapsed="false" customWidth="true" hidden="false" outlineLevel="0" max="12" min="12" style="0" width="11.11"/>
    <col collapsed="false" customWidth="true" hidden="false" outlineLevel="0" max="13" min="13" style="0" width="9.9"/>
    <col collapsed="false" customWidth="true" hidden="false" outlineLevel="0" max="14" min="14" style="0" width="7.92"/>
    <col collapsed="false" customWidth="true" hidden="false" outlineLevel="0" max="15" min="15" style="0" width="8.47"/>
    <col collapsed="false" customWidth="true" hidden="false" outlineLevel="0" max="16" min="16" style="0" width="4.44"/>
    <col collapsed="false" customWidth="true" hidden="false" outlineLevel="0" max="17" min="17" style="0" width="5.88"/>
    <col collapsed="false" customWidth="true" hidden="false" outlineLevel="0" max="18" min="18" style="0" width="8.86"/>
    <col collapsed="false" customWidth="true" hidden="false" outlineLevel="0" max="19" min="19" style="0" width="6.08"/>
    <col collapsed="false" customWidth="true" hidden="false" outlineLevel="0" max="20" min="20" style="0" width="14.18"/>
    <col collapsed="false" customWidth="true" hidden="false" outlineLevel="0" max="21" min="21" style="0" width="4.25"/>
    <col collapsed="false" customWidth="true" hidden="false" outlineLevel="0" max="23" min="22" style="0" width="8.89"/>
    <col collapsed="false" customWidth="true" hidden="false" outlineLevel="0" max="24" min="24" style="0" width="9.82"/>
    <col collapsed="false" customWidth="true" hidden="false" outlineLevel="0" max="26" min="25" style="0" width="8.89"/>
    <col collapsed="false" customWidth="true" hidden="false" outlineLevel="0" max="27" min="27" style="0" width="10.62"/>
    <col collapsed="false" customWidth="true" hidden="false" outlineLevel="0" max="29" min="28" style="0" width="9.8"/>
    <col collapsed="false" customWidth="true" hidden="false" outlineLevel="0" max="30" min="30" style="0" width="8.89"/>
    <col collapsed="false" customWidth="true" hidden="false" outlineLevel="0" max="31" min="31" style="0" width="12.67"/>
    <col collapsed="false" customWidth="true" hidden="false" outlineLevel="0" max="32" min="32" style="0" width="10.62"/>
    <col collapsed="false" customWidth="true" hidden="false" outlineLevel="0" max="33" min="33" style="0" width="12.33"/>
    <col collapsed="false" customWidth="true" hidden="false" outlineLevel="0" max="34" min="34" style="0" width="8.89"/>
    <col collapsed="false" customWidth="true" hidden="false" outlineLevel="0" max="35" min="35" style="0" width="10.93"/>
    <col collapsed="false" customWidth="true" hidden="false" outlineLevel="0" max="37" min="36" style="0" width="8.89"/>
    <col collapsed="false" customWidth="true" hidden="false" outlineLevel="0" max="38" min="38" style="0" width="11.29"/>
    <col collapsed="false" customWidth="true" hidden="false" outlineLevel="0" max="40" min="39" style="0" width="8.89"/>
    <col collapsed="false" customWidth="true" hidden="false" outlineLevel="0" max="41" min="41" style="0" width="12.85"/>
    <col collapsed="false" customWidth="true" hidden="false" outlineLevel="0" max="43" min="42" style="0" width="8.89"/>
    <col collapsed="false" customWidth="true" hidden="false" outlineLevel="0" max="44" min="44" style="0" width="11.11"/>
    <col collapsed="false" customWidth="true" hidden="false" outlineLevel="0" max="46" min="45" style="0" width="9.47"/>
    <col collapsed="false" customWidth="true" hidden="false" outlineLevel="0" max="47" min="47" style="0" width="8.89"/>
    <col collapsed="false" customWidth="true" hidden="false" outlineLevel="0" max="48" min="48" style="0" width="11.29"/>
    <col collapsed="false" customWidth="true" hidden="false" outlineLevel="0" max="49" min="49" style="0" width="8.47"/>
    <col collapsed="false" customWidth="true" hidden="false" outlineLevel="0" max="50" min="50" style="0" width="9.9"/>
    <col collapsed="false" customWidth="true" hidden="false" outlineLevel="0" max="52" min="51" style="0" width="12.71"/>
    <col collapsed="false" customWidth="true" hidden="false" outlineLevel="0" max="53" min="53" style="0" width="23.37"/>
    <col collapsed="false" customWidth="true" hidden="false" outlineLevel="0" max="54" min="54" style="0" width="6.69"/>
    <col collapsed="false" customWidth="true" hidden="false" outlineLevel="0" max="55" min="55" style="0" width="12.67"/>
    <col collapsed="false" customWidth="true" hidden="false" outlineLevel="0" max="56" min="56" style="0" width="8.17"/>
    <col collapsed="false" customWidth="true" hidden="false" outlineLevel="0" max="57" min="57" style="0" width="10.77"/>
    <col collapsed="false" customWidth="true" hidden="false" outlineLevel="0" max="59" min="58" style="0" width="8.17"/>
    <col collapsed="false" customWidth="true" hidden="false" outlineLevel="0" max="60" min="60" style="0" width="10.3"/>
    <col collapsed="false" customWidth="true" hidden="false" outlineLevel="0" max="61" min="61" style="0" width="6.67"/>
    <col collapsed="false" customWidth="true" hidden="false" outlineLevel="0" max="62" min="62" style="0" width="10.93"/>
    <col collapsed="false" customWidth="true" hidden="false" outlineLevel="0" max="63" min="63" style="0" width="7.68"/>
    <col collapsed="false" customWidth="true" hidden="false" outlineLevel="0" max="64" min="64" style="0" width="11.98"/>
    <col collapsed="false" customWidth="true" hidden="false" outlineLevel="0" max="65" min="65" style="0" width="7.22"/>
    <col collapsed="false" customWidth="true" hidden="false" outlineLevel="0" max="66" min="66" style="0" width="10.77"/>
    <col collapsed="false" customWidth="true" hidden="false" outlineLevel="0" max="67" min="67" style="0" width="8.49"/>
    <col collapsed="false" customWidth="true" hidden="false" outlineLevel="0" max="68" min="68" style="0" width="6.67"/>
    <col collapsed="false" customWidth="true" hidden="false" outlineLevel="0" max="69" min="69" style="0" width="10.62"/>
    <col collapsed="false" customWidth="true" hidden="false" outlineLevel="0" max="70" min="70" style="0" width="5.83"/>
    <col collapsed="false" customWidth="true" hidden="false" outlineLevel="0" max="71" min="71" style="0" width="9.11"/>
    <col collapsed="false" customWidth="true" hidden="false" outlineLevel="0" max="72" min="72" style="0" width="25.17"/>
    <col collapsed="false" customWidth="true" hidden="false" outlineLevel="0" max="73" min="73" style="0" width="7.49"/>
    <col collapsed="false" customWidth="true" hidden="false" outlineLevel="0" max="74" min="74" style="0" width="13.02"/>
    <col collapsed="false" customWidth="true" hidden="false" outlineLevel="0" max="75" min="75" style="0" width="9.2"/>
    <col collapsed="false" customWidth="true" hidden="false" outlineLevel="0" max="76" min="76" style="0" width="10.67"/>
    <col collapsed="false" customWidth="true" hidden="false" outlineLevel="0" max="77" min="77" style="0" width="7.6"/>
    <col collapsed="false" customWidth="true" hidden="false" outlineLevel="0" max="78" min="78" style="0" width="8.51"/>
    <col collapsed="false" customWidth="true" hidden="false" outlineLevel="0" max="79" min="79" style="0" width="10.41"/>
    <col collapsed="false" customWidth="true" hidden="false" outlineLevel="0" max="80" min="80" style="0" width="7.6"/>
    <col collapsed="false" customWidth="true" hidden="false" outlineLevel="0" max="81" min="81" style="0" width="10.07"/>
    <col collapsed="false" customWidth="true" hidden="false" outlineLevel="0" max="82" min="82" style="0" width="8.51"/>
    <col collapsed="false" customWidth="true" hidden="false" outlineLevel="0" max="83" min="83" style="0" width="11.64"/>
    <col collapsed="false" customWidth="true" hidden="false" outlineLevel="0" max="84" min="84" style="0" width="7.6"/>
    <col collapsed="false" customWidth="true" hidden="false" outlineLevel="0" max="85" min="85" style="0" width="10.93"/>
    <col collapsed="false" customWidth="true" hidden="false" outlineLevel="0" max="87" min="86" style="0" width="7.6"/>
    <col collapsed="false" customWidth="true" hidden="false" outlineLevel="0" max="88" min="88" style="0" width="11.92"/>
    <col collapsed="false" customWidth="true" hidden="false" outlineLevel="0" max="89" min="89" style="0" width="6.37"/>
    <col collapsed="false" customWidth="true" hidden="false" outlineLevel="0" max="90" min="90" style="0" width="4.3"/>
    <col collapsed="false" customWidth="true" hidden="false" outlineLevel="0" max="91" min="91" style="0" width="25.17"/>
    <col collapsed="false" customWidth="true" hidden="false" outlineLevel="0" max="92" min="92" style="0" width="7.22"/>
    <col collapsed="false" customWidth="true" hidden="false" outlineLevel="0" max="93" min="93" style="0" width="12.5"/>
    <col collapsed="false" customWidth="true" hidden="false" outlineLevel="0" max="94" min="94" style="0" width="7.84"/>
    <col collapsed="false" customWidth="true" hidden="false" outlineLevel="0" max="95" min="95" style="0" width="11.11"/>
    <col collapsed="false" customWidth="true" hidden="false" outlineLevel="0" max="97" min="96" style="0" width="7.84"/>
    <col collapsed="false" customWidth="true" hidden="false" outlineLevel="0" max="98" min="98" style="0" width="9.72"/>
    <col collapsed="false" customWidth="true" hidden="false" outlineLevel="0" max="99" min="99" style="0" width="7.22"/>
    <col collapsed="false" customWidth="true" hidden="false" outlineLevel="0" max="100" min="100" style="0" width="10.3"/>
    <col collapsed="false" customWidth="true" hidden="false" outlineLevel="0" max="101" min="101" style="0" width="17.44"/>
    <col collapsed="false" customWidth="true" hidden="false" outlineLevel="0" max="102" min="102" style="0" width="8.52"/>
    <col collapsed="false" customWidth="true" hidden="false" outlineLevel="0" max="103" min="103" style="0" width="11.98"/>
    <col collapsed="false" customWidth="true" hidden="false" outlineLevel="0" max="104" min="104" style="0" width="20.83"/>
    <col collapsed="false" customWidth="true" hidden="false" outlineLevel="0" max="105" min="105" style="0" width="7.22"/>
    <col collapsed="false" customWidth="true" hidden="false" outlineLevel="0" max="106" min="106" style="0" width="10.59"/>
    <col collapsed="false" customWidth="true" hidden="false" outlineLevel="0" max="107" min="107" style="0" width="18.37"/>
    <col collapsed="false" customWidth="true" hidden="false" outlineLevel="0" max="108" min="108" style="0" width="7.22"/>
    <col collapsed="false" customWidth="true" hidden="false" outlineLevel="0" max="109" min="109" style="0" width="7.71"/>
    <col collapsed="false" customWidth="true" hidden="false" outlineLevel="0" max="110" min="110" style="0" width="10.94"/>
    <col collapsed="false" customWidth="true" hidden="false" outlineLevel="0" max="111" min="111" style="0" width="18.67"/>
    <col collapsed="false" customWidth="true" hidden="false" outlineLevel="0" max="112" min="112" style="0" width="8.48"/>
    <col collapsed="false" customWidth="true" hidden="false" outlineLevel="0" max="113" min="113" style="0" width="4.17"/>
    <col collapsed="false" customWidth="true" hidden="false" outlineLevel="0" max="114" min="114" style="0" width="24.19"/>
    <col collapsed="false" customWidth="true" hidden="false" outlineLevel="0" max="115" min="115" style="0" width="7.16"/>
    <col collapsed="false" customWidth="true" hidden="false" outlineLevel="0" max="116" min="116" style="0" width="12.33"/>
    <col collapsed="false" customWidth="true" hidden="false" outlineLevel="0" max="117" min="117" style="0" width="8.17"/>
    <col collapsed="false" customWidth="true" hidden="false" outlineLevel="0" max="118" min="118" style="0" width="10.93"/>
    <col collapsed="false" customWidth="true" hidden="false" outlineLevel="0" max="120" min="119" style="0" width="8.17"/>
    <col collapsed="false" customWidth="true" hidden="false" outlineLevel="0" max="121" min="121" style="0" width="9.9"/>
    <col collapsed="false" customWidth="true" hidden="false" outlineLevel="0" max="122" min="122" style="0" width="7.16"/>
    <col collapsed="false" customWidth="true" hidden="false" outlineLevel="0" max="123" min="123" style="0" width="10.93"/>
    <col collapsed="false" customWidth="true" hidden="false" outlineLevel="0" max="124" min="124" style="0" width="8.01"/>
    <col collapsed="false" customWidth="true" hidden="false" outlineLevel="0" max="125" min="125" style="0" width="11.98"/>
    <col collapsed="false" customWidth="true" hidden="false" outlineLevel="0" max="126" min="126" style="0" width="7.16"/>
    <col collapsed="false" customWidth="true" hidden="false" outlineLevel="0" max="127" min="127" style="0" width="10.77"/>
    <col collapsed="false" customWidth="true" hidden="false" outlineLevel="0" max="129" min="128" style="0" width="7.16"/>
    <col collapsed="false" customWidth="true" hidden="false" outlineLevel="0" max="130" min="130" style="0" width="7.31"/>
    <col collapsed="false" customWidth="true" hidden="false" outlineLevel="0" max="132" min="131" style="0" width="4.82"/>
    <col collapsed="false" customWidth="true" hidden="false" outlineLevel="0" max="133" min="133" style="0" width="12.13"/>
    <col collapsed="false" customWidth="false" hidden="false" outlineLevel="0" max="1025" min="13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 t="s">
        <v>20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171</v>
      </c>
      <c r="AB1" s="2" t="s">
        <v>172</v>
      </c>
      <c r="AC1" s="1" t="s">
        <v>25</v>
      </c>
      <c r="AD1" s="2" t="s">
        <v>26</v>
      </c>
      <c r="AE1" s="2" t="s">
        <v>173</v>
      </c>
      <c r="AF1" s="2" t="s">
        <v>172</v>
      </c>
      <c r="AG1" s="1" t="s">
        <v>27</v>
      </c>
      <c r="AH1" s="2" t="s">
        <v>28</v>
      </c>
      <c r="AI1" s="2" t="s">
        <v>174</v>
      </c>
      <c r="AJ1" s="2" t="s">
        <v>172</v>
      </c>
      <c r="AK1" s="1" t="s">
        <v>29</v>
      </c>
      <c r="AL1" s="1" t="s">
        <v>175</v>
      </c>
      <c r="AM1" s="1" t="s">
        <v>172</v>
      </c>
      <c r="AN1" s="1" t="s">
        <v>30</v>
      </c>
      <c r="AO1" s="1" t="s">
        <v>176</v>
      </c>
      <c r="AP1" s="1" t="s">
        <v>172</v>
      </c>
      <c r="AQ1" s="1" t="s">
        <v>31</v>
      </c>
      <c r="AR1" s="1" t="s">
        <v>177</v>
      </c>
      <c r="AS1" s="1" t="s">
        <v>172</v>
      </c>
      <c r="AT1" s="1" t="s">
        <v>148</v>
      </c>
      <c r="AU1" s="1" t="s">
        <v>32</v>
      </c>
      <c r="AV1" s="1" t="s">
        <v>178</v>
      </c>
      <c r="AW1" s="1" t="s">
        <v>172</v>
      </c>
      <c r="AX1" s="1" t="s">
        <v>33</v>
      </c>
      <c r="AY1" s="1" t="s">
        <v>179</v>
      </c>
      <c r="AZ1" s="1" t="s">
        <v>172</v>
      </c>
      <c r="BB1" s="1" t="s">
        <v>34</v>
      </c>
      <c r="BC1" s="1" t="s">
        <v>35</v>
      </c>
      <c r="BD1" s="1" t="s">
        <v>36</v>
      </c>
      <c r="BE1" s="1" t="s">
        <v>37</v>
      </c>
      <c r="BF1" s="1" t="s">
        <v>38</v>
      </c>
      <c r="BG1" s="1" t="s">
        <v>39</v>
      </c>
      <c r="BH1" s="1" t="s">
        <v>40</v>
      </c>
      <c r="BI1" s="1" t="s">
        <v>41</v>
      </c>
      <c r="BJ1" s="1" t="s">
        <v>180</v>
      </c>
      <c r="BK1" s="1" t="s">
        <v>42</v>
      </c>
      <c r="BL1" s="1" t="s">
        <v>181</v>
      </c>
      <c r="BM1" s="1" t="s">
        <v>43</v>
      </c>
      <c r="BN1" s="1" t="s">
        <v>182</v>
      </c>
      <c r="BO1" s="1" t="s">
        <v>183</v>
      </c>
      <c r="BP1" s="1" t="s">
        <v>44</v>
      </c>
      <c r="BQ1" s="1" t="s">
        <v>184</v>
      </c>
      <c r="BR1" s="1" t="s">
        <v>16</v>
      </c>
      <c r="BS1" s="1"/>
      <c r="BT1" s="1"/>
      <c r="BU1" s="1" t="s">
        <v>34</v>
      </c>
      <c r="BV1" s="1" t="s">
        <v>35</v>
      </c>
      <c r="BW1" s="1" t="s">
        <v>36</v>
      </c>
      <c r="BX1" s="1" t="s">
        <v>37</v>
      </c>
      <c r="BY1" s="1" t="s">
        <v>38</v>
      </c>
      <c r="BZ1" s="1" t="s">
        <v>39</v>
      </c>
      <c r="CA1" s="1" t="s">
        <v>40</v>
      </c>
      <c r="CB1" s="1" t="s">
        <v>41</v>
      </c>
      <c r="CC1" s="1" t="s">
        <v>180</v>
      </c>
      <c r="CD1" s="1" t="s">
        <v>42</v>
      </c>
      <c r="CE1" s="1" t="s">
        <v>181</v>
      </c>
      <c r="CF1" s="1" t="s">
        <v>43</v>
      </c>
      <c r="CG1" s="1" t="s">
        <v>182</v>
      </c>
      <c r="CH1" s="1" t="s">
        <v>183</v>
      </c>
      <c r="CI1" s="1" t="s">
        <v>44</v>
      </c>
      <c r="CJ1" s="1" t="s">
        <v>184</v>
      </c>
      <c r="CK1" s="1" t="s">
        <v>16</v>
      </c>
      <c r="CL1" s="1"/>
      <c r="CM1" s="1"/>
      <c r="CN1" s="1" t="s">
        <v>34</v>
      </c>
      <c r="CO1" s="1" t="s">
        <v>35</v>
      </c>
      <c r="CP1" s="1" t="s">
        <v>36</v>
      </c>
      <c r="CQ1" s="1" t="s">
        <v>37</v>
      </c>
      <c r="CR1" s="1" t="s">
        <v>38</v>
      </c>
      <c r="CS1" s="1" t="s">
        <v>39</v>
      </c>
      <c r="CT1" s="1" t="s">
        <v>40</v>
      </c>
      <c r="CU1" s="1" t="s">
        <v>41</v>
      </c>
      <c r="CV1" s="1" t="s">
        <v>180</v>
      </c>
      <c r="CW1" s="1" t="s">
        <v>185</v>
      </c>
      <c r="CX1" s="1" t="s">
        <v>42</v>
      </c>
      <c r="CY1" s="1" t="s">
        <v>181</v>
      </c>
      <c r="CZ1" s="1" t="s">
        <v>186</v>
      </c>
      <c r="DA1" s="1" t="s">
        <v>43</v>
      </c>
      <c r="DB1" s="1" t="s">
        <v>182</v>
      </c>
      <c r="DC1" s="1" t="s">
        <v>187</v>
      </c>
      <c r="DD1" s="1" t="s">
        <v>183</v>
      </c>
      <c r="DE1" s="1" t="s">
        <v>44</v>
      </c>
      <c r="DF1" s="1" t="s">
        <v>184</v>
      </c>
      <c r="DG1" s="1" t="s">
        <v>188</v>
      </c>
      <c r="DH1" s="1" t="s">
        <v>16</v>
      </c>
      <c r="DI1" s="1"/>
      <c r="DJ1" s="1"/>
      <c r="DK1" s="1" t="s">
        <v>34</v>
      </c>
      <c r="DL1" s="1" t="s">
        <v>35</v>
      </c>
      <c r="DM1" s="1" t="s">
        <v>36</v>
      </c>
      <c r="DN1" s="1" t="s">
        <v>37</v>
      </c>
      <c r="DO1" s="1" t="s">
        <v>38</v>
      </c>
      <c r="DP1" s="1" t="s">
        <v>39</v>
      </c>
      <c r="DQ1" s="1" t="s">
        <v>40</v>
      </c>
      <c r="DR1" s="1" t="s">
        <v>41</v>
      </c>
      <c r="DS1" s="1" t="s">
        <v>180</v>
      </c>
      <c r="DT1" s="1" t="s">
        <v>42</v>
      </c>
      <c r="DU1" s="1" t="s">
        <v>181</v>
      </c>
      <c r="DV1" s="1" t="s">
        <v>43</v>
      </c>
      <c r="DW1" s="1" t="s">
        <v>182</v>
      </c>
      <c r="DX1" s="1" t="s">
        <v>183</v>
      </c>
      <c r="DY1" s="1" t="s">
        <v>44</v>
      </c>
      <c r="DZ1" s="1" t="s">
        <v>16</v>
      </c>
      <c r="EA1" s="1"/>
      <c r="EB1" s="1"/>
      <c r="EC1" s="1" t="s">
        <v>45</v>
      </c>
    </row>
    <row r="2" customFormat="false" ht="12.8" hidden="false" customHeight="false" outlineLevel="0" collapsed="false">
      <c r="A2" s="1" t="s">
        <v>46</v>
      </c>
      <c r="B2" s="0" t="n">
        <v>10</v>
      </c>
      <c r="C2" s="0" t="n">
        <v>2</v>
      </c>
      <c r="D2" s="0" t="n">
        <f aca="false">B2-C2</f>
        <v>8</v>
      </c>
      <c r="E2" s="0" t="s">
        <v>47</v>
      </c>
      <c r="F2" s="0" t="n">
        <v>1</v>
      </c>
      <c r="G2" s="0" t="n">
        <v>13</v>
      </c>
      <c r="H2" s="0" t="s">
        <v>48</v>
      </c>
      <c r="I2" s="0" t="n">
        <v>1</v>
      </c>
      <c r="J2" s="0" t="s">
        <v>49</v>
      </c>
      <c r="K2" s="0" t="s">
        <v>50</v>
      </c>
      <c r="L2" s="0" t="s">
        <v>51</v>
      </c>
      <c r="M2" s="0" t="n">
        <v>7.532</v>
      </c>
      <c r="N2" s="0" t="n">
        <v>-76.0413020296</v>
      </c>
      <c r="O2" s="0" t="n">
        <v>-75.8032468821547</v>
      </c>
      <c r="P2" s="0" t="s">
        <v>52</v>
      </c>
      <c r="Q2" s="0" t="n">
        <f aca="false">=IF(ISBLANK(BR2),"",BR2)</f>
        <v>8.66836</v>
      </c>
      <c r="R2" s="0" t="n">
        <v>1</v>
      </c>
      <c r="S2" s="0" t="n">
        <v>2</v>
      </c>
      <c r="T2" s="0" t="n">
        <v>0</v>
      </c>
      <c r="V2" s="0" t="n">
        <v>-76.07471149</v>
      </c>
      <c r="W2" s="0" t="n">
        <v>-76.12338206</v>
      </c>
      <c r="X2" s="0" t="n">
        <v>-75.78384513</v>
      </c>
      <c r="Y2" s="0" t="n">
        <v>-75.83068455</v>
      </c>
      <c r="Z2" s="0" t="n">
        <v>-76.07431202</v>
      </c>
      <c r="AA2" s="0" t="n">
        <v>-76.07431202</v>
      </c>
      <c r="AB2" s="0" t="n">
        <v>0</v>
      </c>
      <c r="AC2" s="0" t="n">
        <v>-75.7227467</v>
      </c>
      <c r="AD2" s="0" t="n">
        <v>-76.12151939</v>
      </c>
      <c r="AE2" s="0" t="n">
        <v>-76.12151939</v>
      </c>
      <c r="AF2" s="0" t="n">
        <v>0</v>
      </c>
      <c r="AG2" s="0" t="n">
        <v>-75.76261112</v>
      </c>
      <c r="AH2" s="0" t="n">
        <v>-76.25989499</v>
      </c>
      <c r="AI2" s="0" t="n">
        <v>-76.25989499</v>
      </c>
      <c r="AJ2" s="0" t="n">
        <v>0</v>
      </c>
      <c r="AK2" s="0" t="n">
        <v>-75.84178832</v>
      </c>
      <c r="AL2" s="0" t="n">
        <v>-75.834740851567</v>
      </c>
      <c r="AM2" s="7" t="n">
        <v>0.0114181963461504</v>
      </c>
      <c r="AN2" s="0" t="n">
        <v>-75.93721289</v>
      </c>
      <c r="AO2" s="0" t="n">
        <v>-75.9371479202295</v>
      </c>
      <c r="AP2" s="7" t="n">
        <v>4.1051839136492E-005</v>
      </c>
      <c r="AQ2" s="0" t="n">
        <v>-75.98898971</v>
      </c>
      <c r="AR2" s="0" t="n">
        <v>-75.988725048721</v>
      </c>
      <c r="AS2" s="7" t="n">
        <v>0.000148699682562027</v>
      </c>
      <c r="AT2" s="0" t="n">
        <v>-75.87474191</v>
      </c>
      <c r="AU2" s="0" t="n">
        <v>-76.25903834</v>
      </c>
      <c r="AV2" s="0" t="n">
        <v>-76.25903834</v>
      </c>
      <c r="AW2" s="0" t="n">
        <v>0</v>
      </c>
      <c r="AX2" s="0" t="n">
        <v>-75.98702461</v>
      </c>
      <c r="AY2" s="0" t="n">
        <v>-75.9867888711151</v>
      </c>
      <c r="AZ2" s="7" t="n">
        <v>0.000151822260004</v>
      </c>
      <c r="BB2" s="0" t="n">
        <f aca="false">IF(OR(ISBLANK(O2),ISBLANK(N2)),"",(O2-N2)*EC2)</f>
        <v>6.47781056497991</v>
      </c>
      <c r="BC2" s="3" t="n">
        <f aca="false">IF(OR(ISBLANK(X2),ISBLANK(V2)),"",(X2-V2)*EC2)</f>
        <v>7.91487686792447</v>
      </c>
      <c r="BD2" s="3" t="n">
        <f aca="false">IF(OR(ISBLANK(X2),ISBLANK(W2)),"",(X2-W2)*EC2)</f>
        <v>9.23927054700683</v>
      </c>
      <c r="BE2" s="3" t="n">
        <f aca="false">IF(OR(ISBLANK(Y2),ISBLANK(V2)),"",(Y2-V2)*EC2)</f>
        <v>6.64031131876648</v>
      </c>
      <c r="BF2" s="3" t="n">
        <f aca="false">IF(OR(ISBLANK(Y2),ISBLANK(W2)),"",(Y2-W2)*EC2)</f>
        <v>7.96470499784884</v>
      </c>
      <c r="BG2" s="3" t="n">
        <f aca="false">IF(OR(ISBLANK(AC2),ISBLANK(Z2)),"",(AC2-Z2)*EC2)</f>
        <v>9.56657971321414</v>
      </c>
      <c r="BH2" s="3" t="n">
        <f aca="false">IF(OR(ISBLANK(AG2),ISBLANK(AD2)),"",(AG2-AD2)*EC2)</f>
        <v>9.76639156184936</v>
      </c>
      <c r="BI2" s="3" t="n">
        <f aca="false">IF(OR(ISBLANK(AK2),ISBLANK(Z2)),"",(AK2-Z2)*EC2)</f>
        <v>6.3272922120459</v>
      </c>
      <c r="BJ2" s="3" t="n">
        <f aca="false">IF(OR(ISBLANK(AL2),ISBLANK(AA2)),"",(AL2-AA2)*EC2)</f>
        <v>6.51906359763192</v>
      </c>
      <c r="BK2" s="3" t="n">
        <f aca="false">IF(OR(ISBLANK(AN2),ISBLANK(AD2)),"",(AN2-AD2)*EC2)</f>
        <v>5.01523535914633</v>
      </c>
      <c r="BL2" s="3" t="n">
        <f aca="false">IF(OR(ISBLANK(AO2),ISBLANK(AE2)),"",(AO2-AE2)*EC2)</f>
        <v>5.01700327666704</v>
      </c>
      <c r="BM2" s="3" t="n">
        <f aca="false">IF(OR(ISBLANK(AQ2),ISBLANK(AH2)),"",(AQ2-AH2)*EC2)</f>
        <v>7.37170821015775</v>
      </c>
      <c r="BN2" s="3" t="n">
        <f aca="false">IF(OR(ISBLANK(AR2),ISBLANK(AI2)),"",(AR2-AI2)*EC2)</f>
        <v>7.37891001044471</v>
      </c>
      <c r="BO2" s="3" t="n">
        <f aca="false">IF(OR(ISBLANK(AT2),ISBLANK(AH2)),"",(AT2-AH2)*EC2)</f>
        <v>10.4805492237122</v>
      </c>
      <c r="BP2" s="0" t="n">
        <f aca="false">=IF(OR(ISBLANK(AX2),ISBLANK(AU2)),"",(AX2-AU2)*EC2)</f>
        <v>7.40187067124183</v>
      </c>
      <c r="BQ2" s="3" t="n">
        <f aca="false">=IF(OR(ISBLANK(AY2),ISBLANK(AV2)),"",(AY2-AV2)*EC2)</f>
        <v>7.40828545309233</v>
      </c>
      <c r="BR2" s="0" t="n">
        <v>8.66836</v>
      </c>
      <c r="BU2" s="0" t="n">
        <f aca="false">IF(OR(ISBLANK(O2),ISBLANK(N2)),"",(O2-N2)*EC2-M2)</f>
        <v>-1.05418943502009</v>
      </c>
      <c r="BV2" s="3" t="n">
        <f aca="false">IF(OR(ISBLANK(X2),ISBLANK(V2)),"",(X2-V2)*EC2-M2)</f>
        <v>0.38287686792447</v>
      </c>
      <c r="BW2" s="3" t="n">
        <f aca="false">IF(OR(ISBLANK(X2),ISBLANK(W2)),"",(X2-W2)*EC2-M2)</f>
        <v>1.70727054700683</v>
      </c>
      <c r="BX2" s="3" t="n">
        <f aca="false">IF(OR(ISBLANK(Y2),ISBLANK(V2)),"",(Y2-V2)*EC2-M2)</f>
        <v>-0.891688681233524</v>
      </c>
      <c r="BY2" s="3" t="n">
        <f aca="false">IF(OR(ISBLANK(Y2),ISBLANK(W2)),"",(Y2-W2)*EC2-M2)</f>
        <v>0.432704997848838</v>
      </c>
      <c r="BZ2" s="3" t="n">
        <f aca="false">IF(OR(ISBLANK(AC2),ISBLANK(Z2)),"",(AC2-Z2)*EC2-M2)</f>
        <v>2.03457971321414</v>
      </c>
      <c r="CA2" s="3" t="n">
        <f aca="false">IF(OR(ISBLANK(AG2),ISBLANK(AD2)),"",(AG2-AD2)*EC2-M2)</f>
        <v>2.23439156184936</v>
      </c>
      <c r="CB2" s="3" t="n">
        <f aca="false">IF(OR(ISBLANK(AK2),ISBLANK(Z2)),"",(AK2-Z2)*EC2-M2)</f>
        <v>-1.2047077879541</v>
      </c>
      <c r="CC2" s="3" t="n">
        <f aca="false">IF(OR(ISBLANK(AL2),ISBLANK(AA2)),"",(AL2-AA2)*EC2-M2)</f>
        <v>-1.01293640236808</v>
      </c>
      <c r="CD2" s="3" t="n">
        <f aca="false">IF(OR(ISBLANK(AN2),ISBLANK(AD2)),"",(AN2-AD2)*EC2-M2)</f>
        <v>-2.51676464085367</v>
      </c>
      <c r="CE2" s="3" t="n">
        <f aca="false">IF(OR(ISBLANK(AO2),ISBLANK(AE2)),"",(AO2-AE2)*EC2-M2)</f>
        <v>-2.51499672333296</v>
      </c>
      <c r="CF2" s="3" t="n">
        <f aca="false">IF(OR(ISBLANK(AQ2),ISBLANK(AH2)),"",(AQ2-AH2)*EC2-M2)</f>
        <v>-0.160291789842254</v>
      </c>
      <c r="CG2" s="3" t="n">
        <f aca="false">IF(OR(ISBLANK(AR2),ISBLANK(AI2)),"",(AR2-AI2)*EC2-M2)</f>
        <v>-0.153089989555292</v>
      </c>
      <c r="CH2" s="3" t="n">
        <f aca="false">IF(OR(ISBLANK(AT2),ISBLANK(AH2)),"",(AT2-AH2)*EC2-M2)</f>
        <v>2.94854922371216</v>
      </c>
      <c r="CI2" s="0" t="n">
        <f aca="false">IF(OR(ISBLANK(AX2),ISBLANK(AU2)),"",(AX2-AU2)*EC2-M2)</f>
        <v>-0.130129328758172</v>
      </c>
      <c r="CJ2" s="3" t="n">
        <f aca="false">IF(OR(ISBLANK(AY2),ISBLANK(AV2)),"",(AY2-AV2)*EC2-M2)</f>
        <v>-0.123714546907284</v>
      </c>
      <c r="CK2" s="0" t="n">
        <f aca="false">IF(ISBLANK(BR2),"",BR2-M2)</f>
        <v>1.13636</v>
      </c>
      <c r="CN2" s="0" t="n">
        <f aca="false">IF(OR(ISBLANK(O2),ISBLANK(N2)),"",ABS((O2-N2)*EC2-M2))</f>
        <v>1.05418943502009</v>
      </c>
      <c r="CO2" s="3" t="n">
        <f aca="false">IF(OR(ISBLANK(X2),ISBLANK(V2)),"",ABS((X2-V2)*EC2-M2))</f>
        <v>0.38287686792447</v>
      </c>
      <c r="CP2" s="3" t="n">
        <f aca="false">IF(OR(ISBLANK(X2),ISBLANK(W2)),"",ABS((X2-W2)*EC2-M2))</f>
        <v>1.70727054700683</v>
      </c>
      <c r="CQ2" s="3" t="n">
        <f aca="false">IF(OR(ISBLANK(Y2),ISBLANK(V2)),"",ABS((Y2-V2)*EC2-M2))</f>
        <v>0.891688681233524</v>
      </c>
      <c r="CR2" s="3" t="n">
        <f aca="false">IF(OR(ISBLANK(Y2),ISBLANK(W2)),"",ABS((Y2-W2)*EC2-M2))</f>
        <v>0.432704997848838</v>
      </c>
      <c r="CS2" s="3" t="n">
        <f aca="false">IF(OR(ISBLANK(AC2),ISBLANK(Z2)),"",ABS((AC2-Z2)*EC2-M2))</f>
        <v>2.03457971321414</v>
      </c>
      <c r="CT2" s="3" t="n">
        <f aca="false">IF(OR(ISBLANK(AG2),ISBLANK(AD2)),"",ABS((AG2-AD2)*EC2-M2))</f>
        <v>2.23439156184936</v>
      </c>
      <c r="CU2" s="3" t="n">
        <f aca="false">IF(OR(ISBLANK(AK2),ISBLANK(Z2)),"",ABS((AK2-Z2)*EC2-M2))</f>
        <v>1.2047077879541</v>
      </c>
      <c r="CV2" s="3" t="n">
        <f aca="false">IF(OR(ISBLANK(AL2),ISBLANK(AA2)),"",ABS((AL2-AA2)*EC2-M2))</f>
        <v>1.01293640236808</v>
      </c>
      <c r="CW2" s="3" t="n">
        <f aca="false">IF(OR(ISBLANK(AL2),ISBLANK(AA2)),"",ABS((AK2-Z2-AL2+AA2)*EC2))</f>
        <v>0.191771385586021</v>
      </c>
      <c r="CX2" s="3" t="n">
        <f aca="false">IF(OR(ISBLANK(AN2),ISBLANK(AD2)),"",ABS((AN2-AD2)*EC2-M2))</f>
        <v>2.51676464085367</v>
      </c>
      <c r="CY2" s="3" t="n">
        <f aca="false">IF(OR(ISBLANK(AO2),ISBLANK(AE2)),"",ABS((AO2-AE2)*EC2-M2))</f>
        <v>2.51499672333296</v>
      </c>
      <c r="CZ2" s="3" t="n">
        <f aca="false">IF(OR(ISBLANK(AL2),ISBLANK(AA2)),"",ABS((AO2-AE2-AN2+AD2)*EC2))</f>
        <v>0.001767917520705</v>
      </c>
      <c r="DA2" s="3" t="n">
        <f aca="false">IF(OR(ISBLANK(AQ2),ISBLANK(AH2)),"",ABS((AQ2-AH2)*EC2-M2))</f>
        <v>0.160291789842254</v>
      </c>
      <c r="DB2" s="3" t="n">
        <f aca="false">IF(OR(ISBLANK(AR2),ISBLANK(AI2)),"",ABS((AR2-AI2)*EC2-M2))</f>
        <v>0.153089989555292</v>
      </c>
      <c r="DC2" s="3" t="n">
        <f aca="false">IF(OR(ISBLANK(AR2),ISBLANK(AI2)),"",ABS((AR2-AI2-AQ2+AH2)*EC2))</f>
        <v>0.00720180028696155</v>
      </c>
      <c r="DD2" s="3" t="n">
        <f aca="false">IF(OR(ISBLANK(AT2),ISBLANK(AH2)),"",ABS((AT2-AH2)*EC2-M2))</f>
        <v>2.94854922371216</v>
      </c>
      <c r="DE2" s="0" t="n">
        <f aca="false">IF(OR(ISBLANK(AX2),ISBLANK(AU2)),"",ABS((AX2-AU2)*EC2-M2))</f>
        <v>0.130129328758172</v>
      </c>
      <c r="DF2" s="3" t="n">
        <f aca="false">IF(OR(ISBLANK(AY2),ISBLANK(AV2)),"",ABS((AY2-AV2)*EC2-M2))</f>
        <v>0.123714546907284</v>
      </c>
      <c r="DG2" s="3" t="n">
        <f aca="false">IF(OR(ISBLANK(AY2),ISBLANK(AV2)),"",ABS((AY2-AV2-AX2+AU2)*EC2))</f>
        <v>0.00641478185088685</v>
      </c>
      <c r="DH2" s="0" t="n">
        <f aca="false">IF(ISBLANK(BR2),"",ABS(BR2-M2))</f>
        <v>1.13636</v>
      </c>
      <c r="DK2" s="0" t="n">
        <f aca="false">IF(OR(ISBLANK(O2),ISBLANK(N2)),"",((O2-N2)*EC2-M2)^2)</f>
        <v>1.11131536490797</v>
      </c>
      <c r="DL2" s="3" t="n">
        <f aca="false">IF(OR(ISBLANK(X2),ISBLANK(V2)),"",ABS((X2-V2)*EC2-M2)^2)</f>
        <v>0.146594695991652</v>
      </c>
      <c r="DM2" s="3" t="n">
        <f aca="false">IF(OR(ISBLANK(X2),ISBLANK(W2)),"",ABS((X2-W2)*EC2-M2)^2)</f>
        <v>2.91477272067701</v>
      </c>
      <c r="DN2" s="3" t="n">
        <f aca="false">IF(OR(ISBLANK(Y2),ISBLANK(V2)),"",ABS((Y2-V2)*EC2-M2)^2)</f>
        <v>0.795108704239981</v>
      </c>
      <c r="DO2" s="3" t="n">
        <f aca="false">IF(OR(ISBLANK(Y2),ISBLANK(W2)),"",ABS((Y2-W2)*EC2-M2)^2)</f>
        <v>0.187233615163363</v>
      </c>
      <c r="DP2" s="3" t="n">
        <f aca="false">IF(OR(ISBLANK(AC2),ISBLANK(Z2)),"",ABS((AC2-Z2)*EC2-M2)^2)</f>
        <v>4.13951460942255</v>
      </c>
      <c r="DQ2" s="3" t="n">
        <f aca="false">IF(OR(ISBLANK(AG2),ISBLANK(AD2)),"",ABS((AG2-AD2)*EC2-M2)^2)</f>
        <v>4.99250565166363</v>
      </c>
      <c r="DR2" s="3" t="n">
        <f aca="false">IF(OR(ISBLANK(AK2),ISBLANK(Z2)),"",ABS((AK2-Z2)*EC2-M2)^2)</f>
        <v>1.45132085435727</v>
      </c>
      <c r="DS2" s="3" t="n">
        <f aca="false">IF(OR(ISBLANK(AL2),ISBLANK(AA2)),"",ABS((AL2-AA2)*EC2-M2)^2)</f>
        <v>1.0260401552424</v>
      </c>
      <c r="DT2" s="3" t="n">
        <f aca="false">IF(OR(ISBLANK(AN2),ISBLANK(AD2)),"",ABS((AN2-AD2)*EC2-M2)^2)</f>
        <v>6.3341042574513</v>
      </c>
      <c r="DU2" s="3" t="n">
        <f aca="false">IF(OR(ISBLANK(AO2),ISBLANK(AE2)),"",ABS((AO2-AE2)*EC2-M2)^2)</f>
        <v>6.32520851837555</v>
      </c>
      <c r="DV2" s="3" t="n">
        <f aca="false">IF(OR(ISBLANK(AQ2),ISBLANK(AH2)),"",ABS((AQ2-AH2)*EC2-M2)^2)</f>
        <v>0.0256934578908333</v>
      </c>
      <c r="DW2" s="3" t="n">
        <f aca="false">IF(OR(ISBLANK(AR2),ISBLANK(AI2)),"",ABS((AR2-AI2)*EC2-M2)^2)</f>
        <v>0.0234365449020395</v>
      </c>
      <c r="DX2" s="3" t="n">
        <f aca="false">IF(OR(ISBLANK(AT2),ISBLANK(AH2)),"",ABS((AT2-AH2)*EC2-M2)^2)</f>
        <v>8.6939425246536</v>
      </c>
      <c r="DY2" s="0" t="n">
        <f aca="false">IF(OR(ISBLANK(AX2),ISBLANK(AU2)),"",((AX2-AU2)*EC2-M2)^2)</f>
        <v>0.0169336422030524</v>
      </c>
      <c r="DZ2" s="0" t="n">
        <f aca="false">IF(ISBLANK(BR2),"",(BR2-M2)^2)</f>
        <v>1.2913140496</v>
      </c>
      <c r="EC2" s="0" t="n">
        <v>27.211386245988</v>
      </c>
    </row>
    <row r="3" customFormat="false" ht="12.8" hidden="false" customHeight="false" outlineLevel="0" collapsed="false">
      <c r="A3" s="1"/>
      <c r="B3" s="0" t="n">
        <v>10</v>
      </c>
      <c r="C3" s="0" t="n">
        <v>2</v>
      </c>
      <c r="D3" s="0" t="n">
        <f aca="false">B3-C3</f>
        <v>8</v>
      </c>
      <c r="E3" s="0" t="s">
        <v>47</v>
      </c>
      <c r="F3" s="0" t="n">
        <v>1</v>
      </c>
      <c r="G3" s="0" t="n">
        <v>13</v>
      </c>
      <c r="H3" s="0" t="s">
        <v>53</v>
      </c>
      <c r="I3" s="0" t="n">
        <v>1</v>
      </c>
      <c r="J3" s="0" t="s">
        <v>49</v>
      </c>
      <c r="K3" s="0" t="s">
        <v>54</v>
      </c>
      <c r="L3" s="0" t="s">
        <v>51</v>
      </c>
      <c r="M3" s="0" t="n">
        <v>9.318</v>
      </c>
      <c r="N3" s="0" t="n">
        <v>-76.0413020296</v>
      </c>
      <c r="O3" s="0" t="n">
        <v>-75.742375654977</v>
      </c>
      <c r="P3" s="0" t="s">
        <v>52</v>
      </c>
      <c r="Q3" s="0" t="n">
        <f aca="false">=IF(ISBLANK(BR3),"",BR3)</f>
        <v>10.35207</v>
      </c>
      <c r="R3" s="0" t="n">
        <v>2</v>
      </c>
      <c r="S3" s="0" t="n">
        <v>2</v>
      </c>
      <c r="T3" s="0" t="n">
        <v>1</v>
      </c>
      <c r="V3" s="0" t="n">
        <v>-76.07471149</v>
      </c>
      <c r="W3" s="0" t="n">
        <v>-76.12338206</v>
      </c>
      <c r="X3" s="0" t="n">
        <v>-75.71918372</v>
      </c>
      <c r="Y3" s="0" t="n">
        <v>-75.76464431</v>
      </c>
      <c r="Z3" s="0" t="n">
        <v>-76.07431202</v>
      </c>
      <c r="AA3" s="0" t="n">
        <v>-76.07431202</v>
      </c>
      <c r="AB3" s="0" t="n">
        <v>0</v>
      </c>
      <c r="AC3" s="0" t="n">
        <v>-75.6608732</v>
      </c>
      <c r="AD3" s="0" t="n">
        <v>-76.12151939</v>
      </c>
      <c r="AE3" s="0" t="n">
        <v>-76.12151939</v>
      </c>
      <c r="AF3" s="0" t="n">
        <v>0</v>
      </c>
      <c r="AG3" s="0" t="n">
        <v>-75.69835549</v>
      </c>
      <c r="AH3" s="0" t="n">
        <v>-76.25989499</v>
      </c>
      <c r="AI3" s="0" t="n">
        <v>-76.25989499</v>
      </c>
      <c r="AJ3" s="0" t="n">
        <v>0</v>
      </c>
      <c r="AK3" s="0" t="n">
        <v>-75.77568742</v>
      </c>
      <c r="AL3" s="0" t="n">
        <v>-75.7687243392911</v>
      </c>
      <c r="AM3" s="7" t="n">
        <v>0.00909196764471973</v>
      </c>
      <c r="AN3" s="0" t="n">
        <v>-75.86676002</v>
      </c>
      <c r="AO3" s="0" t="n">
        <v>-75.8667294366777</v>
      </c>
      <c r="AP3" s="7" t="n">
        <v>1.98716600736988E-005</v>
      </c>
      <c r="AQ3" s="0" t="n">
        <v>-75.92382503</v>
      </c>
      <c r="AR3" s="0" t="n">
        <v>-75.9236083504481</v>
      </c>
      <c r="AS3" s="7" t="n">
        <v>0.000104951788677059</v>
      </c>
      <c r="AT3" s="0" t="n">
        <v>-75.80962086</v>
      </c>
      <c r="AU3" s="0" t="n">
        <v>-76.25903834</v>
      </c>
      <c r="AV3" s="0" t="n">
        <v>-76.25903834</v>
      </c>
      <c r="AW3" s="0" t="n">
        <v>0</v>
      </c>
      <c r="AX3" s="0" t="n">
        <v>-75.92210585</v>
      </c>
      <c r="AY3" s="0" t="n">
        <v>-75.9220899530088</v>
      </c>
      <c r="AZ3" s="7" t="n">
        <v>0.000100036561815865</v>
      </c>
      <c r="BB3" s="0" t="n">
        <f aca="false">IF(OR(ISBLANK(O3),ISBLANK(N3)),"",(O3-N3)*EC3)</f>
        <v>8.13420103897958</v>
      </c>
      <c r="BC3" s="0" t="n">
        <f aca="false">IF(OR(ISBLANK(X3),ISBLANK(V3)),"",(X3-V3)*EC3)</f>
        <v>9.67440347064464</v>
      </c>
      <c r="BD3" s="3" t="n">
        <f aca="false">IF(OR(ISBLANK(X3),ISBLANK(W3)),"",(X3-W3)*EC3)</f>
        <v>10.998797149727</v>
      </c>
      <c r="BE3" s="3" t="n">
        <f aca="false">IF(OR(ISBLANK(Y3),ISBLANK(V3)),"",(Y3-V3)*EC3)</f>
        <v>8.4373577971844</v>
      </c>
      <c r="BF3" s="3" t="n">
        <f aca="false">IF(OR(ISBLANK(Y3),ISBLANK(W3)),"",(Y3-W3)*EC3)</f>
        <v>9.76175147626677</v>
      </c>
      <c r="BG3" s="3" t="n">
        <f aca="false">IF(OR(ISBLANK(AC3),ISBLANK(Z3)),"",(AC3-Z3)*EC3)</f>
        <v>11.2502434201054</v>
      </c>
      <c r="BH3" s="3" t="n">
        <f aca="false">IF(OR(ISBLANK(AG3),ISBLANK(AD3)),"",(AG3-AD3)*EC3)</f>
        <v>11.5148763282588</v>
      </c>
      <c r="BI3" s="3" t="n">
        <f aca="false">IF(OR(ISBLANK(AK3),ISBLANK(Z3)),"",(AK3-Z3)*EC3)</f>
        <v>8.12598933315357</v>
      </c>
      <c r="BJ3" s="3" t="n">
        <f aca="false">IF(OR(ISBLANK(AL3),ISBLANK(AA3)),"",(AL3-AA3)*EC3)</f>
        <v>8.31546441178428</v>
      </c>
      <c r="BK3" s="3" t="n">
        <f aca="false">IF(OR(ISBLANK(AN3),ISBLANK(AD3)),"",(AN3-AD3)*EC3)</f>
        <v>6.93235561685463</v>
      </c>
      <c r="BL3" s="3" t="n">
        <f aca="false">IF(OR(ISBLANK(AO3),ISBLANK(AE3)),"",(AO3-AE3)*EC3)</f>
        <v>6.93318783145079</v>
      </c>
      <c r="BM3" s="3" t="n">
        <f aca="false">IF(OR(ISBLANK(AQ3),ISBLANK(AH3)),"",(AQ3-AH3)*EC3)</f>
        <v>9.14492948723382</v>
      </c>
      <c r="BN3" s="3" t="n">
        <f aca="false">IF(OR(ISBLANK(AR3),ISBLANK(AI3)),"",(AR3-AI3)*EC3)</f>
        <v>9.15082563821366</v>
      </c>
      <c r="BO3" s="3" t="n">
        <f aca="false">IF(OR(ISBLANK(AT3),ISBLANK(AH3)),"",(AT3-AH3)*EC3)</f>
        <v>12.2525832680065</v>
      </c>
      <c r="BP3" s="0" t="n">
        <f aca="false">=IF(OR(ISBLANK(AX3),ISBLANK(AU3)),"",(AX3-AU3)*EC3)</f>
        <v>9.16840012421275</v>
      </c>
      <c r="BQ3" s="0" t="n">
        <f aca="false">=IF(OR(ISBLANK(AY3),ISBLANK(AV3)),"",(AY3-AV3)*EC3)</f>
        <v>9.16883270338046</v>
      </c>
      <c r="BR3" s="0" t="n">
        <v>10.35207</v>
      </c>
      <c r="BU3" s="0" t="n">
        <f aca="false">IF(OR(ISBLANK(O3),ISBLANK(N3)),"",(O3-N3)*EC3-M3)</f>
        <v>-1.18379896102042</v>
      </c>
      <c r="BV3" s="0" t="n">
        <f aca="false">IF(OR(ISBLANK(X3),ISBLANK(V3)),"",(X3-V3)*EC3-M3)</f>
        <v>0.356403470644643</v>
      </c>
      <c r="BW3" s="3" t="n">
        <f aca="false">IF(OR(ISBLANK(X3),ISBLANK(W3)),"",(X3-W3)*EC3-M3)</f>
        <v>1.68079714972701</v>
      </c>
      <c r="BX3" s="3" t="n">
        <f aca="false">IF(OR(ISBLANK(Y3),ISBLANK(V3)),"",(Y3-V3)*EC3-M3)</f>
        <v>-0.880642202815597</v>
      </c>
      <c r="BY3" s="3" t="n">
        <f aca="false">IF(OR(ISBLANK(Y3),ISBLANK(W3)),"",(Y3-W3)*EC3-M3)</f>
        <v>0.443751476266765</v>
      </c>
      <c r="BZ3" s="3" t="n">
        <f aca="false">IF(OR(ISBLANK(AC3),ISBLANK(Z3)),"",(AC3-Z3)*EC3-M3)</f>
        <v>1.9322434201054</v>
      </c>
      <c r="CA3" s="3" t="n">
        <f aca="false">IF(OR(ISBLANK(AG3),ISBLANK(AD3)),"",(AG3-AD3)*EC3-M3)</f>
        <v>2.1968763282588</v>
      </c>
      <c r="CB3" s="3" t="n">
        <f aca="false">IF(OR(ISBLANK(AK3),ISBLANK(Z3)),"",(AK3-Z3)*EC3-M3)</f>
        <v>-1.19201066684643</v>
      </c>
      <c r="CC3" s="3" t="n">
        <f aca="false">IF(OR(ISBLANK(AL3),ISBLANK(AA3)),"",(AL3-AA3)*EC3-M3)</f>
        <v>-1.00253558821572</v>
      </c>
      <c r="CD3" s="3" t="n">
        <f aca="false">IF(OR(ISBLANK(AN3),ISBLANK(AD3)),"",(AN3-AD3)*EC3-M3)</f>
        <v>-2.38564438314537</v>
      </c>
      <c r="CE3" s="3" t="n">
        <f aca="false">IF(OR(ISBLANK(AO3),ISBLANK(AE3)),"",(AO3-AE3)*EC3-M3)</f>
        <v>-2.38481216854921</v>
      </c>
      <c r="CF3" s="3" t="n">
        <f aca="false">IF(OR(ISBLANK(AQ3),ISBLANK(AH3)),"",(AQ3-AH3)*EC3-M3)</f>
        <v>-0.173070512766175</v>
      </c>
      <c r="CG3" s="3" t="n">
        <f aca="false">IF(OR(ISBLANK(AR3),ISBLANK(AI3)),"",(AR3-AI3)*EC3-M3)</f>
        <v>-0.167174361786341</v>
      </c>
      <c r="CH3" s="3" t="n">
        <f aca="false">IF(OR(ISBLANK(AT3),ISBLANK(AH3)),"",(AT3-AH3)*EC3-M3)</f>
        <v>2.93458326800651</v>
      </c>
      <c r="CI3" s="0" t="n">
        <f aca="false">IF(OR(ISBLANK(AX3),ISBLANK(AU3)),"",(AX3-AU3)*EC3-M3)</f>
        <v>-0.149599875787253</v>
      </c>
      <c r="CJ3" s="0" t="n">
        <f aca="false">IF(OR(ISBLANK(AY3),ISBLANK(AV3)),"",(AY3-AV3)*EC3-M3)</f>
        <v>-0.14916729661954</v>
      </c>
      <c r="CK3" s="0" t="n">
        <f aca="false">IF(ISBLANK(BR3),"",BR3-M3)</f>
        <v>1.03407</v>
      </c>
      <c r="CN3" s="0" t="n">
        <f aca="false">IF(OR(ISBLANK(O3),ISBLANK(N3)),"",ABS((O3-N3)*EC3-M3))</f>
        <v>1.18379896102042</v>
      </c>
      <c r="CO3" s="0" t="n">
        <f aca="false">IF(OR(ISBLANK(X3),ISBLANK(V3)),"",ABS((X3-V3)*EC3-M3))</f>
        <v>0.356403470644643</v>
      </c>
      <c r="CP3" s="3" t="n">
        <f aca="false">IF(OR(ISBLANK(X3),ISBLANK(W3)),"",ABS((X3-W3)*EC3-M3))</f>
        <v>1.68079714972701</v>
      </c>
      <c r="CQ3" s="3" t="n">
        <f aca="false">IF(OR(ISBLANK(Y3),ISBLANK(V3)),"",ABS((Y3-V3)*EC3-M3))</f>
        <v>0.880642202815597</v>
      </c>
      <c r="CR3" s="3" t="n">
        <f aca="false">IF(OR(ISBLANK(Y3),ISBLANK(W3)),"",ABS((Y3-W3)*EC3-M3))</f>
        <v>0.443751476266765</v>
      </c>
      <c r="CS3" s="3" t="n">
        <f aca="false">IF(OR(ISBLANK(AC3),ISBLANK(Z3)),"",ABS((AC3-Z3)*EC3-M3))</f>
        <v>1.9322434201054</v>
      </c>
      <c r="CT3" s="3" t="n">
        <f aca="false">IF(OR(ISBLANK(AG3),ISBLANK(AD3)),"",ABS((AG3-AD3)*EC3-M3))</f>
        <v>2.1968763282588</v>
      </c>
      <c r="CU3" s="3" t="n">
        <f aca="false">IF(OR(ISBLANK(AK3),ISBLANK(Z3)),"",ABS((AK3-Z3)*EC3-M3))</f>
        <v>1.19201066684643</v>
      </c>
      <c r="CV3" s="3" t="n">
        <f aca="false">IF(OR(ISBLANK(AL3),ISBLANK(AA3)),"",ABS((AL3-AA3)*EC3-M3))</f>
        <v>1.00253558821572</v>
      </c>
      <c r="CW3" s="3" t="n">
        <f aca="false">IF(OR(ISBLANK(AL3),ISBLANK(AA3)),"",ABS((AK3-Z3-AL3+AA3)*EC3))</f>
        <v>0.189475078630701</v>
      </c>
      <c r="CX3" s="3" t="n">
        <f aca="false">IF(OR(ISBLANK(AN3),ISBLANK(AD3)),"",ABS((AN3-AD3)*EC3-M3))</f>
        <v>2.38564438314537</v>
      </c>
      <c r="CY3" s="3" t="n">
        <f aca="false">IF(OR(ISBLANK(AO3),ISBLANK(AE3)),"",ABS((AO3-AE3)*EC3-M3))</f>
        <v>2.38481216854921</v>
      </c>
      <c r="CZ3" s="3" t="n">
        <f aca="false">IF(OR(ISBLANK(AL3),ISBLANK(AA3)),"",ABS((AO3-AE3-AN3+AD3)*EC3))</f>
        <v>0.000832214596165259</v>
      </c>
      <c r="DA3" s="3" t="n">
        <f aca="false">IF(OR(ISBLANK(AQ3),ISBLANK(AH3)),"",ABS((AQ3-AH3)*EC3-M3))</f>
        <v>0.173070512766175</v>
      </c>
      <c r="DB3" s="3" t="n">
        <f aca="false">IF(OR(ISBLANK(AR3),ISBLANK(AI3)),"",ABS((AR3-AI3)*EC3-M3))</f>
        <v>0.167174361786341</v>
      </c>
      <c r="DC3" s="3" t="n">
        <f aca="false">IF(OR(ISBLANK(AR3),ISBLANK(AI3)),"",ABS((AR3-AI3-AQ3+AH3)*EC3))</f>
        <v>0.00589615097983492</v>
      </c>
      <c r="DD3" s="3" t="n">
        <f aca="false">IF(OR(ISBLANK(AT3),ISBLANK(AH3)),"",ABS((AT3-AH3)*EC3-M3))</f>
        <v>2.93458326800651</v>
      </c>
      <c r="DE3" s="0" t="n">
        <f aca="false">IF(OR(ISBLANK(AX3),ISBLANK(AU3)),"",ABS((AX3-AU3)*EC3-M3))</f>
        <v>0.149599875787253</v>
      </c>
      <c r="DF3" s="0" t="n">
        <f aca="false">IF(OR(ISBLANK(AY3),ISBLANK(AV3)),"",ABS((AY3-AV3)*EC3-M3))</f>
        <v>0.14916729661954</v>
      </c>
      <c r="DG3" s="3" t="n">
        <f aca="false">IF(OR(ISBLANK(AY3),ISBLANK(AV3)),"",ABS((AY3-AV3-AX3+AU3)*EC3))</f>
        <v>0.000432579168486016</v>
      </c>
      <c r="DH3" s="0" t="n">
        <f aca="false">IF(ISBLANK(BR3),"",ABS(BR3-M3))</f>
        <v>1.03407</v>
      </c>
      <c r="DK3" s="0" t="n">
        <f aca="false">IF(OR(ISBLANK(O3),ISBLANK(N3)),"",((O3-N3)*EC3-M3)^2)</f>
        <v>1.40137998011303</v>
      </c>
      <c r="DL3" s="0" t="n">
        <f aca="false">IF(OR(ISBLANK(X3),ISBLANK(V3)),"",ABS((X3-V3)*EC3-M3)^2)</f>
        <v>0.127023433887547</v>
      </c>
      <c r="DM3" s="3" t="n">
        <f aca="false">IF(OR(ISBLANK(X3),ISBLANK(W3)),"",ABS((X3-W3)*EC3-M3)^2)</f>
        <v>2.82507905853043</v>
      </c>
      <c r="DN3" s="3" t="n">
        <f aca="false">IF(OR(ISBLANK(Y3),ISBLANK(V3)),"",ABS((Y3-V3)*EC3-M3)^2)</f>
        <v>0.775530689379907</v>
      </c>
      <c r="DO3" s="3" t="n">
        <f aca="false">IF(OR(ISBLANK(Y3),ISBLANK(W3)),"",ABS((Y3-W3)*EC3-M3)^2)</f>
        <v>0.196915372688934</v>
      </c>
      <c r="DP3" s="3" t="n">
        <f aca="false">IF(OR(ISBLANK(AC3),ISBLANK(Z3)),"",ABS((AC3-Z3)*EC3-M3)^2)</f>
        <v>3.73356463454062</v>
      </c>
      <c r="DQ3" s="3" t="n">
        <f aca="false">IF(OR(ISBLANK(AG3),ISBLANK(AD3)),"",ABS((AG3-AD3)*EC3-M3)^2)</f>
        <v>4.82626560166386</v>
      </c>
      <c r="DR3" s="3" t="n">
        <f aca="false">IF(OR(ISBLANK(AK3),ISBLANK(Z3)),"",ABS((AK3-Z3)*EC3-M3)^2)</f>
        <v>1.42088942987566</v>
      </c>
      <c r="DS3" s="3" t="n">
        <f aca="false">IF(OR(ISBLANK(AL3),ISBLANK(AA3)),"",ABS((AL3-AA3)*EC3-M3)^2)</f>
        <v>1.00507760563905</v>
      </c>
      <c r="DT3" s="3" t="n">
        <f aca="false">IF(OR(ISBLANK(AN3),ISBLANK(AD3)),"",ABS((AN3-AD3)*EC3-M3)^2)</f>
        <v>5.69129912283307</v>
      </c>
      <c r="DU3" s="3" t="n">
        <f aca="false">IF(OR(ISBLANK(AO3),ISBLANK(AE3)),"",ABS((AO3-AE3)*EC3-M3)^2)</f>
        <v>5.68732907926038</v>
      </c>
      <c r="DV3" s="3" t="n">
        <f aca="false">IF(OR(ISBLANK(AQ3),ISBLANK(AH3)),"",ABS((AQ3-AH3)*EC3-M3)^2)</f>
        <v>0.0299534023891469</v>
      </c>
      <c r="DW3" s="3" t="n">
        <f aca="false">IF(OR(ISBLANK(AR3),ISBLANK(AI3)),"",ABS((AR3-AI3)*EC3-M3)^2)</f>
        <v>0.0279472672386703</v>
      </c>
      <c r="DX3" s="3" t="n">
        <f aca="false">IF(OR(ISBLANK(AT3),ISBLANK(AH3)),"",ABS((AT3-AH3)*EC3-M3)^2)</f>
        <v>8.61177895686379</v>
      </c>
      <c r="DY3" s="0" t="n">
        <f aca="false">IF(OR(ISBLANK(AX3),ISBLANK(AU3)),"",((AX3-AU3)*EC3-M3)^2)</f>
        <v>0.0223801228355615</v>
      </c>
      <c r="DZ3" s="0" t="n">
        <f aca="false">IF(ISBLANK(BR3),"",(BR3-M3)^2)</f>
        <v>1.0693007649</v>
      </c>
      <c r="EC3" s="0" t="n">
        <v>27.211386245988</v>
      </c>
    </row>
    <row r="4" customFormat="false" ht="12.8" hidden="false" customHeight="false" outlineLevel="0" collapsed="false">
      <c r="A4" s="1"/>
      <c r="B4" s="0" t="n">
        <v>10</v>
      </c>
      <c r="C4" s="0" t="n">
        <v>2</v>
      </c>
      <c r="D4" s="0" t="n">
        <f aca="false">B4-C4</f>
        <v>8</v>
      </c>
      <c r="E4" s="0" t="s">
        <v>47</v>
      </c>
      <c r="F4" s="0" t="n">
        <v>1</v>
      </c>
      <c r="G4" s="0" t="n">
        <v>13</v>
      </c>
      <c r="H4" s="0" t="s">
        <v>55</v>
      </c>
      <c r="I4" s="0" t="n">
        <v>1</v>
      </c>
      <c r="J4" s="0" t="s">
        <v>49</v>
      </c>
      <c r="K4" s="0" t="s">
        <v>50</v>
      </c>
      <c r="L4" s="0" t="s">
        <v>51</v>
      </c>
      <c r="M4" s="0" t="n">
        <v>9.941</v>
      </c>
      <c r="N4" s="0" t="n">
        <v>-76.0413020296</v>
      </c>
      <c r="O4" s="0" t="n">
        <v>-75.7181054818839</v>
      </c>
      <c r="P4" s="0" t="s">
        <v>52</v>
      </c>
      <c r="Q4" s="0" t="n">
        <f aca="false">=IF(ISBLANK(BR4),"",BR4)</f>
        <v>10.99936</v>
      </c>
      <c r="R4" s="0" t="n">
        <v>3</v>
      </c>
      <c r="S4" s="0" t="n">
        <v>2</v>
      </c>
      <c r="T4" s="0" t="n">
        <v>1</v>
      </c>
      <c r="V4" s="0" t="n">
        <v>-76.07471149</v>
      </c>
      <c r="W4" s="0" t="n">
        <v>-76.12338206</v>
      </c>
      <c r="X4" s="0" t="n">
        <v>-75.70535183</v>
      </c>
      <c r="Y4" s="0" t="n">
        <v>-75.74629735</v>
      </c>
      <c r="Z4" s="0" t="n">
        <v>-76.07431202</v>
      </c>
      <c r="AA4" s="0" t="n">
        <v>-76.07431202</v>
      </c>
      <c r="AB4" s="0" t="n">
        <v>0</v>
      </c>
      <c r="AC4" s="0" t="n">
        <v>-75.64083375</v>
      </c>
      <c r="AD4" s="0" t="n">
        <v>-76.12151939</v>
      </c>
      <c r="AE4" s="0" t="n">
        <v>-76.12151939</v>
      </c>
      <c r="AF4" s="0" t="n">
        <v>0</v>
      </c>
      <c r="AG4" s="0" t="n">
        <v>-75.68128214</v>
      </c>
      <c r="AH4" s="0" t="n">
        <v>-76.25989499</v>
      </c>
      <c r="AI4" s="0" t="n">
        <v>-76.25989499</v>
      </c>
      <c r="AJ4" s="0" t="n">
        <v>0</v>
      </c>
      <c r="AK4" s="0" t="n">
        <v>-75.75471669</v>
      </c>
      <c r="AL4" s="0" t="n">
        <v>-75.7487516593723</v>
      </c>
      <c r="AM4" s="7" t="n">
        <v>0.00963656644546012</v>
      </c>
      <c r="AN4" s="0" t="n">
        <v>-75.8423297</v>
      </c>
      <c r="AO4" s="0" t="n">
        <v>-75.8422780317137</v>
      </c>
      <c r="AP4" s="7" t="n">
        <v>3.65205124772006E-005</v>
      </c>
      <c r="AQ4" s="0" t="n">
        <v>-75.89842543</v>
      </c>
      <c r="AR4" s="0" t="n">
        <v>-75.898126915649</v>
      </c>
      <c r="AS4" s="7" t="n">
        <v>0.000174697806335546</v>
      </c>
      <c r="AT4" s="0" t="n">
        <v>-75.78853301</v>
      </c>
      <c r="AU4" s="0" t="n">
        <v>-76.25903834</v>
      </c>
      <c r="AV4" s="0" t="n">
        <v>-76.25903834</v>
      </c>
      <c r="AW4" s="0" t="n">
        <v>0</v>
      </c>
      <c r="AX4" s="0" t="n">
        <v>-75.88907645</v>
      </c>
      <c r="AY4" s="0" t="n">
        <v>-75.8888134347497</v>
      </c>
      <c r="AZ4" s="7" t="n">
        <v>0.000169900678764873</v>
      </c>
      <c r="BB4" s="0" t="n">
        <f aca="false">IF(OR(ISBLANK(O4),ISBLANK(N4)),"",(O4-N4)*EC4)</f>
        <v>8.79462609327291</v>
      </c>
      <c r="BC4" s="0" t="n">
        <f aca="false">IF(OR(ISBLANK(X4),ISBLANK(V4)),"",(X4-V4)*EC4)</f>
        <v>10.0507883719468</v>
      </c>
      <c r="BD4" s="3" t="n">
        <f aca="false">IF(OR(ISBLANK(X4),ISBLANK(W4)),"",(X4-W4)*EC4)</f>
        <v>11.3751820510292</v>
      </c>
      <c r="BE4" s="3" t="n">
        <f aca="false">IF(OR(ISBLANK(Y4),ISBLANK(V4)),"",(Y4-V4)*EC4)</f>
        <v>8.93660401218377</v>
      </c>
      <c r="BF4" s="3" t="n">
        <f aca="false">IF(OR(ISBLANK(Y4),ISBLANK(W4)),"",(Y4-W4)*EC4)</f>
        <v>10.2609976912661</v>
      </c>
      <c r="BG4" s="3" t="n">
        <f aca="false">IF(OR(ISBLANK(AC4),ISBLANK(Z4)),"",(AC4-Z4)*EC4)</f>
        <v>11.7955446342125</v>
      </c>
      <c r="BH4" s="3" t="n">
        <f aca="false">IF(OR(ISBLANK(AG4),ISBLANK(AD4)),"",(AG4-AD4)*EC4)</f>
        <v>11.9794658496218</v>
      </c>
      <c r="BI4" s="3" t="n">
        <f aca="false">IF(OR(ISBLANK(AK4),ISBLANK(Z4)),"",(AK4-Z4)*EC4)</f>
        <v>8.69663196704396</v>
      </c>
      <c r="BJ4" s="3" t="n">
        <f aca="false">IF(OR(ISBLANK(AL4),ISBLANK(AA4)),"",(AL4-AA4)*EC4)</f>
        <v>8.8589487194244</v>
      </c>
      <c r="BK4" s="3" t="n">
        <f aca="false">IF(OR(ISBLANK(AN4),ISBLANK(AD4)),"",(AN4-AD4)*EC4)</f>
        <v>7.59713849048792</v>
      </c>
      <c r="BL4" s="3" t="n">
        <f aca="false">IF(OR(ISBLANK(AO4),ISBLANK(AE4)),"",(AO4-AE4)*EC4)</f>
        <v>7.59854445618242</v>
      </c>
      <c r="BM4" s="3" t="n">
        <f aca="false">IF(OR(ISBLANK(AQ4),ISBLANK(AH4)),"",(AQ4-AH4)*EC4)</f>
        <v>9.83608781332742</v>
      </c>
      <c r="BN4" s="3" t="n">
        <f aca="false">IF(OR(ISBLANK(AR4),ISBLANK(AI4)),"",(AR4-AI4)*EC4)</f>
        <v>9.84421080263366</v>
      </c>
      <c r="BO4" s="3" t="n">
        <f aca="false">IF(OR(ISBLANK(AT4),ISBLANK(AH4)),"",(AT4-AH4)*EC4)</f>
        <v>12.826412899454</v>
      </c>
      <c r="BP4" s="0" t="n">
        <f aca="false">=IF(OR(ISBLANK(AX4),ISBLANK(AU4)),"",(AX4-AU4)*EC4)</f>
        <v>10.0671758850857</v>
      </c>
      <c r="BQ4" s="0" t="n">
        <f aca="false">=IF(OR(ISBLANK(AY4),ISBLANK(AV4)),"",(AY4-AV4)*EC4)</f>
        <v>10.0743328946505</v>
      </c>
      <c r="BR4" s="0" t="n">
        <v>10.99936</v>
      </c>
      <c r="BU4" s="0" t="n">
        <f aca="false">IF(OR(ISBLANK(O4),ISBLANK(N4)),"",(O4-N4)*EC4-M4)</f>
        <v>-1.14637390672709</v>
      </c>
      <c r="BV4" s="0" t="n">
        <f aca="false">IF(OR(ISBLANK(X4),ISBLANK(V4)),"",(X4-V4)*EC4-M4)</f>
        <v>0.10978837194682</v>
      </c>
      <c r="BW4" s="3" t="n">
        <f aca="false">IF(OR(ISBLANK(X4),ISBLANK(W4)),"",(X4-W4)*EC4-M4)</f>
        <v>1.43418205102918</v>
      </c>
      <c r="BX4" s="3" t="n">
        <f aca="false">IF(OR(ISBLANK(Y4),ISBLANK(V4)),"",(Y4-V4)*EC4-M4)</f>
        <v>-1.00439598781623</v>
      </c>
      <c r="BY4" s="3" t="n">
        <f aca="false">IF(OR(ISBLANK(Y4),ISBLANK(W4)),"",(Y4-W4)*EC4-M4)</f>
        <v>0.319997691266133</v>
      </c>
      <c r="BZ4" s="3" t="n">
        <f aca="false">IF(OR(ISBLANK(AC4),ISBLANK(Z4)),"",(AC4-Z4)*EC4-M4)</f>
        <v>1.85454463421253</v>
      </c>
      <c r="CA4" s="3" t="n">
        <f aca="false">IF(OR(ISBLANK(AG4),ISBLANK(AD4)),"",(AG4-AD4)*EC4-M4)</f>
        <v>2.03846584962185</v>
      </c>
      <c r="CB4" s="3" t="n">
        <f aca="false">IF(OR(ISBLANK(AK4),ISBLANK(Z4)),"",(AK4-Z4)*EC4-M4)</f>
        <v>-1.24436803295604</v>
      </c>
      <c r="CC4" s="3" t="n">
        <f aca="false">IF(OR(ISBLANK(AL4),ISBLANK(AA4)),"",(AL4-AA4)*EC4-M4)</f>
        <v>-1.08205128057561</v>
      </c>
      <c r="CD4" s="3" t="n">
        <f aca="false">IF(OR(ISBLANK(AN4),ISBLANK(AD4)),"",(AN4-AD4)*EC4-M4)</f>
        <v>-2.34386150951208</v>
      </c>
      <c r="CE4" s="3" t="n">
        <f aca="false">IF(OR(ISBLANK(AO4),ISBLANK(AE4)),"",(AO4-AE4)*EC4-M4)</f>
        <v>-2.34245554381758</v>
      </c>
      <c r="CF4" s="3" t="n">
        <f aca="false">IF(OR(ISBLANK(AQ4),ISBLANK(AH4)),"",(AQ4-AH4)*EC4-M4)</f>
        <v>-0.104912186672577</v>
      </c>
      <c r="CG4" s="3" t="n">
        <f aca="false">IF(OR(ISBLANK(AR4),ISBLANK(AI4)),"",(AR4-AI4)*EC4-M4)</f>
        <v>-0.0967891973663395</v>
      </c>
      <c r="CH4" s="3" t="n">
        <f aca="false">IF(OR(ISBLANK(AT4),ISBLANK(AH4)),"",(AT4-AH4)*EC4-M4)</f>
        <v>2.88541289945399</v>
      </c>
      <c r="CI4" s="0" t="n">
        <f aca="false">IF(OR(ISBLANK(AX4),ISBLANK(AU4)),"",(AX4-AU4)*EC4-M4)</f>
        <v>0.126175885085697</v>
      </c>
      <c r="CJ4" s="0" t="n">
        <f aca="false">IF(OR(ISBLANK(AY4),ISBLANK(AV4)),"",(AY4-AV4)*EC4-M4)</f>
        <v>0.133332894650511</v>
      </c>
      <c r="CK4" s="0" t="n">
        <f aca="false">IF(ISBLANK(BR4),"",BR4-M4)</f>
        <v>1.05836</v>
      </c>
      <c r="CN4" s="0" t="n">
        <f aca="false">IF(OR(ISBLANK(O4),ISBLANK(N4)),"",ABS((O4-N4)*EC4-M4))</f>
        <v>1.14637390672709</v>
      </c>
      <c r="CO4" s="0" t="n">
        <f aca="false">IF(OR(ISBLANK(X4),ISBLANK(V4)),"",ABS((X4-V4)*EC4-M4))</f>
        <v>0.10978837194682</v>
      </c>
      <c r="CP4" s="3" t="n">
        <f aca="false">IF(OR(ISBLANK(X4),ISBLANK(W4)),"",ABS((X4-W4)*EC4-M4))</f>
        <v>1.43418205102918</v>
      </c>
      <c r="CQ4" s="3" t="n">
        <f aca="false">IF(OR(ISBLANK(Y4),ISBLANK(V4)),"",ABS((Y4-V4)*EC4-M4))</f>
        <v>1.00439598781623</v>
      </c>
      <c r="CR4" s="3" t="n">
        <f aca="false">IF(OR(ISBLANK(Y4),ISBLANK(W4)),"",ABS((Y4-W4)*EC4-M4))</f>
        <v>0.319997691266133</v>
      </c>
      <c r="CS4" s="3" t="n">
        <f aca="false">IF(OR(ISBLANK(AC4),ISBLANK(Z4)),"",ABS((AC4-Z4)*EC4-M4))</f>
        <v>1.85454463421253</v>
      </c>
      <c r="CT4" s="3" t="n">
        <f aca="false">IF(OR(ISBLANK(AG4),ISBLANK(AD4)),"",ABS((AG4-AD4)*EC4-M4))</f>
        <v>2.03846584962185</v>
      </c>
      <c r="CU4" s="3" t="n">
        <f aca="false">IF(OR(ISBLANK(AK4),ISBLANK(Z4)),"",ABS((AK4-Z4)*EC4-M4))</f>
        <v>1.24436803295604</v>
      </c>
      <c r="CV4" s="3" t="n">
        <f aca="false">IF(OR(ISBLANK(AL4),ISBLANK(AA4)),"",ABS((AL4-AA4)*EC4-M4))</f>
        <v>1.08205128057561</v>
      </c>
      <c r="CW4" s="3" t="n">
        <f aca="false">IF(OR(ISBLANK(AL4),ISBLANK(AA4)),"",ABS((AK4-Z4-AL4+AA4)*EC4))</f>
        <v>0.16231675238044</v>
      </c>
      <c r="CX4" s="3" t="n">
        <f aca="false">IF(OR(ISBLANK(AN4),ISBLANK(AD4)),"",ABS((AN4-AD4)*EC4-M4))</f>
        <v>2.34386150951208</v>
      </c>
      <c r="CY4" s="3" t="n">
        <f aca="false">IF(OR(ISBLANK(AO4),ISBLANK(AE4)),"",ABS((AO4-AE4)*EC4-M4))</f>
        <v>2.34245554381758</v>
      </c>
      <c r="CZ4" s="3" t="n">
        <f aca="false">IF(OR(ISBLANK(AL4),ISBLANK(AA4)),"",ABS((AO4-AE4-AN4+AD4)*EC4))</f>
        <v>0.00140596569450358</v>
      </c>
      <c r="DA4" s="3" t="n">
        <f aca="false">IF(OR(ISBLANK(AQ4),ISBLANK(AH4)),"",ABS((AQ4-AH4)*EC4-M4))</f>
        <v>0.104912186672577</v>
      </c>
      <c r="DB4" s="3" t="n">
        <f aca="false">IF(OR(ISBLANK(AR4),ISBLANK(AI4)),"",ABS((AR4-AI4)*EC4-M4))</f>
        <v>0.0967891973663395</v>
      </c>
      <c r="DC4" s="3" t="n">
        <f aca="false">IF(OR(ISBLANK(AR4),ISBLANK(AI4)),"",ABS((AR4-AI4-AQ4+AH4)*EC4))</f>
        <v>0.00812298930623778</v>
      </c>
      <c r="DD4" s="3" t="n">
        <f aca="false">IF(OR(ISBLANK(AT4),ISBLANK(AH4)),"",ABS((AT4-AH4)*EC4-M4))</f>
        <v>2.88541289945399</v>
      </c>
      <c r="DE4" s="0" t="n">
        <f aca="false">IF(OR(ISBLANK(AX4),ISBLANK(AU4)),"",ABS((AX4-AU4)*EC4-M4))</f>
        <v>0.126175885085697</v>
      </c>
      <c r="DF4" s="0" t="n">
        <f aca="false">IF(OR(ISBLANK(AY4),ISBLANK(AV4)),"",ABS((AY4-AV4)*EC4-M4))</f>
        <v>0.133332894650511</v>
      </c>
      <c r="DG4" s="3" t="n">
        <f aca="false">IF(OR(ISBLANK(AY4),ISBLANK(AV4)),"",ABS((AY4-AV4-AX4+AU4)*EC4))</f>
        <v>0.00715700956520038</v>
      </c>
      <c r="DH4" s="0" t="n">
        <f aca="false">IF(ISBLANK(BR4),"",ABS(BR4-M4))</f>
        <v>1.05836</v>
      </c>
      <c r="DK4" s="0" t="n">
        <f aca="false">IF(OR(ISBLANK(O4),ISBLANK(N4)),"",((O4-N4)*EC4-M4)^2)</f>
        <v>1.31417313402473</v>
      </c>
      <c r="DL4" s="0" t="n">
        <f aca="false">IF(OR(ISBLANK(X4),ISBLANK(V4)),"",ABS((X4-V4)*EC4-M4)^2)</f>
        <v>0.0120534866147333</v>
      </c>
      <c r="DM4" s="3" t="n">
        <f aca="false">IF(OR(ISBLANK(X4),ISBLANK(W4)),"",ABS((X4-W4)*EC4-M4)^2)</f>
        <v>2.05687815549427</v>
      </c>
      <c r="DN4" s="3" t="n">
        <f aca="false">IF(OR(ISBLANK(Y4),ISBLANK(V4)),"",ABS((Y4-V4)*EC4-M4)^2)</f>
        <v>1.00881130034134</v>
      </c>
      <c r="DO4" s="3" t="n">
        <f aca="false">IF(OR(ISBLANK(Y4),ISBLANK(W4)),"",ABS((Y4-W4)*EC4-M4)^2)</f>
        <v>0.102398522415655</v>
      </c>
      <c r="DP4" s="3" t="n">
        <f aca="false">IF(OR(ISBLANK(AC4),ISBLANK(Z4)),"",ABS((AC4-Z4)*EC4-M4)^2)</f>
        <v>3.43933580028649</v>
      </c>
      <c r="DQ4" s="3" t="n">
        <f aca="false">IF(OR(ISBLANK(AG4),ISBLANK(AD4)),"",ABS((AG4-AD4)*EC4-M4)^2)</f>
        <v>4.15534302007451</v>
      </c>
      <c r="DR4" s="3" t="n">
        <f aca="false">IF(OR(ISBLANK(AK4),ISBLANK(Z4)),"",ABS((AK4-Z4)*EC4-M4)^2)</f>
        <v>1.5484518014429</v>
      </c>
      <c r="DS4" s="3" t="n">
        <f aca="false">IF(OR(ISBLANK(AL4),ISBLANK(AA4)),"",ABS((AL4-AA4)*EC4-M4)^2)</f>
        <v>1.17083497379531</v>
      </c>
      <c r="DT4" s="3" t="n">
        <f aca="false">IF(OR(ISBLANK(AN4),ISBLANK(AD4)),"",ABS((AN4-AD4)*EC4-M4)^2)</f>
        <v>5.49368677577226</v>
      </c>
      <c r="DU4" s="3" t="n">
        <f aca="false">IF(OR(ISBLANK(AO4),ISBLANK(AE4)),"",ABS((AO4-AE4)*EC4-M4)^2)</f>
        <v>5.48709797476171</v>
      </c>
      <c r="DV4" s="3" t="n">
        <f aca="false">IF(OR(ISBLANK(AQ4),ISBLANK(AH4)),"",ABS((AQ4-AH4)*EC4-M4)^2)</f>
        <v>0.0110065669124216</v>
      </c>
      <c r="DW4" s="3" t="n">
        <f aca="false">IF(OR(ISBLANK(AR4),ISBLANK(AI4)),"",ABS((AR4-AI4)*EC4-M4)^2)</f>
        <v>0.00936814872682022</v>
      </c>
      <c r="DX4" s="3" t="n">
        <f aca="false">IF(OR(ISBLANK(AT4),ISBLANK(AH4)),"",ABS((AT4-AH4)*EC4-M4)^2)</f>
        <v>8.32560760033548</v>
      </c>
      <c r="DY4" s="0" t="n">
        <f aca="false">IF(OR(ISBLANK(AX4),ISBLANK(AU4)),"",((AX4-AU4)*EC4-M4)^2)</f>
        <v>0.015920353977159</v>
      </c>
      <c r="DZ4" s="0" t="n">
        <f aca="false">IF(ISBLANK(BR4),"",(BR4-M4)^2)</f>
        <v>1.1201258896</v>
      </c>
      <c r="EC4" s="0" t="n">
        <v>27.211386245988</v>
      </c>
    </row>
    <row r="5" customFormat="false" ht="12.8" hidden="false" customHeight="false" outlineLevel="0" collapsed="false">
      <c r="A5" s="1"/>
      <c r="B5" s="0" t="n">
        <v>10</v>
      </c>
      <c r="C5" s="0" t="n">
        <v>2</v>
      </c>
      <c r="D5" s="0" t="n">
        <f aca="false">B5-C5</f>
        <v>8</v>
      </c>
      <c r="E5" s="0" t="s">
        <v>47</v>
      </c>
      <c r="F5" s="0" t="n">
        <v>1</v>
      </c>
      <c r="G5" s="0" t="n">
        <v>13</v>
      </c>
      <c r="H5" s="0" t="s">
        <v>56</v>
      </c>
      <c r="I5" s="0" t="n">
        <v>3</v>
      </c>
      <c r="J5" s="0" t="s">
        <v>49</v>
      </c>
      <c r="K5" s="0" t="s">
        <v>50</v>
      </c>
      <c r="L5" s="0" t="s">
        <v>51</v>
      </c>
      <c r="M5" s="0" t="n">
        <v>7.14</v>
      </c>
      <c r="N5" s="0" t="n">
        <v>-76.0413020296</v>
      </c>
      <c r="O5" s="0" t="n">
        <v>-75.8157888102421</v>
      </c>
      <c r="P5" s="0" t="s">
        <v>52</v>
      </c>
      <c r="Q5" s="0" t="n">
        <f aca="false">=IF(ISBLANK(BR5),"",BR5)</f>
        <v>7.99457</v>
      </c>
      <c r="R5" s="0" t="n">
        <v>1</v>
      </c>
      <c r="S5" s="0" t="n">
        <v>2</v>
      </c>
      <c r="T5" s="0" t="n">
        <v>0</v>
      </c>
      <c r="V5" s="0" t="n">
        <v>-76.07471149</v>
      </c>
      <c r="W5" s="0" t="n">
        <v>-76.12338206</v>
      </c>
      <c r="X5" s="0" t="n">
        <v>-75.80323293</v>
      </c>
      <c r="Y5" s="0" t="n">
        <v>-75.84037576</v>
      </c>
      <c r="Z5" s="0" t="n">
        <v>-76.07431202</v>
      </c>
      <c r="AA5" s="0" t="n">
        <v>-76.07431202</v>
      </c>
      <c r="AB5" s="0" t="n">
        <v>0</v>
      </c>
      <c r="AC5" s="0" t="n">
        <v>-75.74750694</v>
      </c>
      <c r="AD5" s="0" t="n">
        <v>-76.12151939</v>
      </c>
      <c r="AE5" s="0" t="n">
        <v>-76.12151939</v>
      </c>
      <c r="AF5" s="0" t="n">
        <v>0</v>
      </c>
      <c r="AG5" s="0" t="n">
        <v>-75.78190884</v>
      </c>
      <c r="AH5" s="0" t="n">
        <v>-76.25989499</v>
      </c>
      <c r="AI5" s="0" t="n">
        <v>-76.25989499</v>
      </c>
      <c r="AJ5" s="0" t="n">
        <v>0</v>
      </c>
      <c r="AK5" s="0" t="n">
        <v>-75.85203489</v>
      </c>
      <c r="AL5" s="0" t="n">
        <v>-75.8443022705199</v>
      </c>
      <c r="AM5" s="0" t="n">
        <v>1.99999997926168</v>
      </c>
      <c r="AN5" s="0" t="n">
        <v>-75.94765598</v>
      </c>
      <c r="AO5" s="0" t="n">
        <v>-75.9476340162879</v>
      </c>
      <c r="AP5" s="0" t="n">
        <v>2.0000000057534</v>
      </c>
      <c r="AQ5" s="0" t="n">
        <v>-76.00307589</v>
      </c>
      <c r="AR5" s="0" t="n">
        <v>-76.0028362747377</v>
      </c>
      <c r="AS5" s="0" t="n">
        <v>2.00000709935891</v>
      </c>
      <c r="AT5" s="0" t="n">
        <v>-75.88922659</v>
      </c>
      <c r="AU5" s="0" t="n">
        <v>-76.25903834</v>
      </c>
      <c r="AV5" s="0" t="n">
        <v>-76.25903834</v>
      </c>
      <c r="AW5" s="0" t="n">
        <v>0</v>
      </c>
      <c r="AX5" s="0" t="n">
        <v>-76.00122069</v>
      </c>
      <c r="AY5" s="0" t="n">
        <v>-76.001024808411</v>
      </c>
      <c r="AZ5" s="0" t="n">
        <v>2.00000688051508</v>
      </c>
      <c r="BB5" s="0" t="n">
        <f aca="false">IF(OR(ISBLANK(O5),ISBLANK(N5)),"",(O5-N5)*EC5)</f>
        <v>6.13652731552423</v>
      </c>
      <c r="BC5" s="0" t="n">
        <f aca="false">IF(OR(ISBLANK(X5),ISBLANK(V5)),"",(X5-V5)*EC5)</f>
        <v>7.38730795366439</v>
      </c>
      <c r="BD5" s="3" t="n">
        <f aca="false">IF(OR(ISBLANK(X5),ISBLANK(W5)),"",(X5-W5)*EC5)</f>
        <v>8.71170163274675</v>
      </c>
      <c r="BE5" s="3" t="n">
        <f aca="false">IF(OR(ISBLANK(Y5),ISBLANK(V5)),"",(Y5-V5)*EC5)</f>
        <v>6.3766000602655</v>
      </c>
      <c r="BF5" s="3" t="n">
        <f aca="false">IF(OR(ISBLANK(Y5),ISBLANK(W5)),"",(Y5-W5)*EC5)</f>
        <v>7.70099373934786</v>
      </c>
      <c r="BG5" s="3" t="n">
        <f aca="false">IF(OR(ISBLANK(AC5),ISBLANK(Z5)),"",(AC5-Z5)*EC5)</f>
        <v>8.892819259031</v>
      </c>
      <c r="BH5" s="3" t="n">
        <f aca="false">IF(OR(ISBLANK(AG5),ISBLANK(AD5)),"",(AG5-AD5)*EC5)</f>
        <v>9.24127384926251</v>
      </c>
      <c r="BI5" s="3" t="n">
        <f aca="false">IF(OR(ISBLANK(AK5),ISBLANK(Z5)),"",(AK5-Z5)*EC5)</f>
        <v>6.04846883807955</v>
      </c>
      <c r="BJ5" s="3" t="n">
        <f aca="false">IF(OR(ISBLANK(AL5),ISBLANK(AA5)),"",(AL5-AA5)*EC5)</f>
        <v>6.25888413344565</v>
      </c>
      <c r="BK5" s="3" t="n">
        <f aca="false">IF(OR(ISBLANK(AN5),ISBLANK(AD5)),"",(AN5-AD5)*EC5)</f>
        <v>4.73106440355484</v>
      </c>
      <c r="BL5" s="3" t="n">
        <f aca="false">IF(OR(ISBLANK(AO5),ISBLANK(AE5)),"",(AO5-AE5)*EC5)</f>
        <v>4.73166206660782</v>
      </c>
      <c r="BM5" s="3" t="n">
        <f aca="false">IF(OR(ISBLANK(AQ5),ISBLANK(AH5)),"",(AQ5-AH5)*EC5)</f>
        <v>6.98840372544705</v>
      </c>
      <c r="BN5" s="3" t="n">
        <f aca="false">IF(OR(ISBLANK(AR5),ISBLANK(AI5)),"",(AR5-AI5)*EC5)</f>
        <v>6.99492398890038</v>
      </c>
      <c r="BO5" s="3" t="n">
        <f aca="false">IF(OR(ISBLANK(AT5),ISBLANK(AH5)),"",(AT5-AH5)*EC5)</f>
        <v>10.0864010015824</v>
      </c>
      <c r="BP5" s="0" t="n">
        <f aca="false">=IF(OR(ISBLANK(AX5),ISBLANK(AU5)),"",(AX5-AU5)*EC5)</f>
        <v>7.01557565518314</v>
      </c>
      <c r="BQ5" s="0" t="n">
        <f aca="false">=IF(OR(ISBLANK(AY5),ISBLANK(AV5)),"",(AY5-AV5)*EC5)</f>
        <v>7.02090586475972</v>
      </c>
      <c r="BR5" s="0" t="n">
        <v>7.99457</v>
      </c>
      <c r="BU5" s="0" t="n">
        <f aca="false">IF(OR(ISBLANK(O5),ISBLANK(N5)),"",(O5-N5)*EC5-M5)</f>
        <v>-1.00347268447577</v>
      </c>
      <c r="BV5" s="0" t="n">
        <f aca="false">IF(OR(ISBLANK(X5),ISBLANK(V5)),"",(X5-V5)*EC5-M5)</f>
        <v>0.247307953664393</v>
      </c>
      <c r="BW5" s="3" t="n">
        <f aca="false">IF(OR(ISBLANK(X5),ISBLANK(W5)),"",(X5-W5)*EC5-M5)</f>
        <v>1.57170163274675</v>
      </c>
      <c r="BX5" s="3" t="n">
        <f aca="false">IF(OR(ISBLANK(Y5),ISBLANK(V5)),"",(Y5-V5)*EC5-M5)</f>
        <v>-0.763399939734498</v>
      </c>
      <c r="BY5" s="3" t="n">
        <f aca="false">IF(OR(ISBLANK(Y5),ISBLANK(W5)),"",(Y5-W5)*EC5-M5)</f>
        <v>0.560993739347865</v>
      </c>
      <c r="BZ5" s="3" t="n">
        <f aca="false">IF(OR(ISBLANK(AC5),ISBLANK(Z5)),"",(AC5-Z5)*EC5-M5)</f>
        <v>1.752819259031</v>
      </c>
      <c r="CA5" s="3" t="n">
        <f aca="false">IF(OR(ISBLANK(AG5),ISBLANK(AD5)),"",(AG5-AD5)*EC5-M5)</f>
        <v>2.10127384926251</v>
      </c>
      <c r="CB5" s="3" t="n">
        <f aca="false">IF(OR(ISBLANK(AK5),ISBLANK(Z5)),"",(AK5-Z5)*EC5-M5)</f>
        <v>-1.09153116192045</v>
      </c>
      <c r="CC5" s="3" t="n">
        <f aca="false">IF(OR(ISBLANK(AL5),ISBLANK(AA5)),"",(AL5-AA5)*EC5-M5)</f>
        <v>-0.881115866554349</v>
      </c>
      <c r="CD5" s="3" t="n">
        <f aca="false">IF(OR(ISBLANK(AN5),ISBLANK(AD5)),"",(AN5-AD5)*EC5-M5)</f>
        <v>-2.40893559644516</v>
      </c>
      <c r="CE5" s="3" t="n">
        <f aca="false">IF(OR(ISBLANK(AO5),ISBLANK(AE5)),"",(AO5-AE5)*EC5-M5)</f>
        <v>-2.40833793339218</v>
      </c>
      <c r="CF5" s="3" t="n">
        <f aca="false">IF(OR(ISBLANK(AQ5),ISBLANK(AH5)),"",(AQ5-AH5)*EC5-M5)</f>
        <v>-0.151596274552948</v>
      </c>
      <c r="CG5" s="3" t="n">
        <f aca="false">IF(OR(ISBLANK(AR5),ISBLANK(AI5)),"",(AR5-AI5)*EC5-M5)</f>
        <v>-0.145076011099625</v>
      </c>
      <c r="CH5" s="3" t="n">
        <f aca="false">IF(OR(ISBLANK(AT5),ISBLANK(AH5)),"",(AT5-AH5)*EC5-M5)</f>
        <v>2.94640100158237</v>
      </c>
      <c r="CI5" s="0" t="n">
        <f aca="false">IF(OR(ISBLANK(AX5),ISBLANK(AU5)),"",(AX5-AU5)*EC5-M5)</f>
        <v>-0.124424344816864</v>
      </c>
      <c r="CJ5" s="0" t="n">
        <f aca="false">IF(OR(ISBLANK(AY5),ISBLANK(AV5)),"",(AY5-AV5)*EC5-M5)</f>
        <v>-0.119094135240283</v>
      </c>
      <c r="CK5" s="0" t="n">
        <f aca="false">IF(ISBLANK(BR5),"",BR5-M5)</f>
        <v>0.854570000000001</v>
      </c>
      <c r="CN5" s="0" t="n">
        <f aca="false">IF(OR(ISBLANK(O5),ISBLANK(N5)),"",ABS((O5-N5)*EC5-M5))</f>
        <v>1.00347268447577</v>
      </c>
      <c r="CO5" s="0" t="n">
        <f aca="false">IF(OR(ISBLANK(X5),ISBLANK(V5)),"",ABS((X5-V5)*EC5-M5))</f>
        <v>0.247307953664393</v>
      </c>
      <c r="CP5" s="3" t="n">
        <f aca="false">IF(OR(ISBLANK(X5),ISBLANK(W5)),"",ABS((X5-W5)*EC5-M5))</f>
        <v>1.57170163274675</v>
      </c>
      <c r="CQ5" s="3" t="n">
        <f aca="false">IF(OR(ISBLANK(Y5),ISBLANK(V5)),"",ABS((Y5-V5)*EC5-M5))</f>
        <v>0.763399939734498</v>
      </c>
      <c r="CR5" s="3" t="n">
        <f aca="false">IF(OR(ISBLANK(Y5),ISBLANK(W5)),"",ABS((Y5-W5)*EC5-M5))</f>
        <v>0.560993739347865</v>
      </c>
      <c r="CS5" s="3" t="n">
        <f aca="false">IF(OR(ISBLANK(AC5),ISBLANK(Z5)),"",ABS((AC5-Z5)*EC5-M5))</f>
        <v>1.752819259031</v>
      </c>
      <c r="CT5" s="3" t="n">
        <f aca="false">IF(OR(ISBLANK(AG5),ISBLANK(AD5)),"",ABS((AG5-AD5)*EC5-M5))</f>
        <v>2.10127384926251</v>
      </c>
      <c r="CU5" s="3" t="n">
        <f aca="false">IF(OR(ISBLANK(AK5),ISBLANK(Z5)),"",ABS((AK5-Z5)*EC5-M5))</f>
        <v>1.09153116192045</v>
      </c>
      <c r="CV5" s="3" t="n">
        <f aca="false">IF(OR(ISBLANK(AL5),ISBLANK(AA5)),"",ABS((AL5-AA5)*EC5-M5))</f>
        <v>0.881115866554349</v>
      </c>
      <c r="CW5" s="3" t="n">
        <f aca="false">IF(OR(ISBLANK(AL5),ISBLANK(AA5)),"",ABS((AK5-Z5-AL5+AA5)*EC5))</f>
        <v>0.210415295366106</v>
      </c>
      <c r="CX5" s="3" t="n">
        <f aca="false">IF(OR(ISBLANK(AN5),ISBLANK(AD5)),"",ABS((AN5-AD5)*EC5-M5))</f>
        <v>2.40893559644516</v>
      </c>
      <c r="CY5" s="3" t="n">
        <f aca="false">IF(OR(ISBLANK(AO5),ISBLANK(AE5)),"",ABS((AO5-AE5)*EC5-M5))</f>
        <v>2.40833793339218</v>
      </c>
      <c r="CZ5" s="3" t="n">
        <f aca="false">IF(OR(ISBLANK(AL5),ISBLANK(AA5)),"",ABS((AO5-AE5-AN5+AD5)*EC5))</f>
        <v>0.000597663052978803</v>
      </c>
      <c r="DA5" s="3" t="n">
        <f aca="false">IF(OR(ISBLANK(AQ5),ISBLANK(AH5)),"",ABS((AQ5-AH5)*EC5-M5))</f>
        <v>0.151596274552948</v>
      </c>
      <c r="DB5" s="3" t="n">
        <f aca="false">IF(OR(ISBLANK(AR5),ISBLANK(AI5)),"",ABS((AR5-AI5)*EC5-M5))</f>
        <v>0.145076011099625</v>
      </c>
      <c r="DC5" s="3" t="n">
        <f aca="false">IF(OR(ISBLANK(AR5),ISBLANK(AI5)),"",ABS((AR5-AI5-AQ5+AH5)*EC5))</f>
        <v>0.00652026345332274</v>
      </c>
      <c r="DD5" s="3" t="n">
        <f aca="false">IF(OR(ISBLANK(AT5),ISBLANK(AH5)),"",ABS((AT5-AH5)*EC5-M5))</f>
        <v>2.94640100158237</v>
      </c>
      <c r="DE5" s="0" t="n">
        <f aca="false">IF(OR(ISBLANK(AX5),ISBLANK(AU5)),"",ABS((AX5-AU5)*EC5-M5))</f>
        <v>0.124424344816864</v>
      </c>
      <c r="DF5" s="0" t="n">
        <f aca="false">IF(OR(ISBLANK(AY5),ISBLANK(AV5)),"",ABS((AY5-AV5)*EC5-M5))</f>
        <v>0.119094135240283</v>
      </c>
      <c r="DG5" s="3" t="n">
        <f aca="false">IF(OR(ISBLANK(AY5),ISBLANK(AV5)),"",ABS((AY5-AV5-AX5+AU5)*EC5))</f>
        <v>0.00533020957619411</v>
      </c>
      <c r="DH5" s="0" t="n">
        <f aca="false">IF(ISBLANK(BR5),"",ABS(BR5-M5))</f>
        <v>0.854570000000001</v>
      </c>
      <c r="DK5" s="0" t="n">
        <f aca="false">IF(OR(ISBLANK(O5),ISBLANK(N5)),"",((O5-N5)*EC5-M5)^2)</f>
        <v>1.006957428489</v>
      </c>
      <c r="DL5" s="0" t="n">
        <f aca="false">IF(OR(ISBLANK(X5),ISBLANK(V5)),"",ABS((X5-V5)*EC5-M5)^2)</f>
        <v>0.0611612239456695</v>
      </c>
      <c r="DM5" s="3" t="n">
        <f aca="false">IF(OR(ISBLANK(X5),ISBLANK(W5)),"",ABS((X5-W5)*EC5-M5)^2)</f>
        <v>2.47024602237881</v>
      </c>
      <c r="DN5" s="3" t="n">
        <f aca="false">IF(OR(ISBLANK(Y5),ISBLANK(V5)),"",ABS((Y5-V5)*EC5-M5)^2)</f>
        <v>0.582779467986635</v>
      </c>
      <c r="DO5" s="3" t="n">
        <f aca="false">IF(OR(ISBLANK(Y5),ISBLANK(W5)),"",ABS((Y5-W5)*EC5-M5)^2)</f>
        <v>0.3147139755875</v>
      </c>
      <c r="DP5" s="3" t="n">
        <f aca="false">IF(OR(ISBLANK(AC5),ISBLANK(Z5)),"",ABS((AC5-Z5)*EC5-M5)^2)</f>
        <v>3.07237535482999</v>
      </c>
      <c r="DQ5" s="3" t="n">
        <f aca="false">IF(OR(ISBLANK(AG5),ISBLANK(AD5)),"",ABS((AG5-AD5)*EC5-M5)^2)</f>
        <v>4.41535178959448</v>
      </c>
      <c r="DR5" s="3" t="n">
        <f aca="false">IF(OR(ISBLANK(AK5),ISBLANK(Z5)),"",ABS((AK5-Z5)*EC5-M5)^2)</f>
        <v>1.19144027744342</v>
      </c>
      <c r="DS5" s="3" t="n">
        <f aca="false">IF(OR(ISBLANK(AL5),ISBLANK(AA5)),"",ABS((AL5-AA5)*EC5-M5)^2)</f>
        <v>0.776365170293821</v>
      </c>
      <c r="DT5" s="3" t="n">
        <f aca="false">IF(OR(ISBLANK(AN5),ISBLANK(AD5)),"",ABS((AN5-AD5)*EC5-M5)^2)</f>
        <v>5.8029707078206</v>
      </c>
      <c r="DU5" s="3" t="n">
        <f aca="false">IF(OR(ISBLANK(AO5),ISBLANK(AE5)),"",ABS((AO5-AE5)*EC5-M5)^2)</f>
        <v>5.80009160141572</v>
      </c>
      <c r="DV5" s="3" t="n">
        <f aca="false">IF(OR(ISBLANK(AQ5),ISBLANK(AH5)),"",ABS((AQ5-AH5)*EC5-M5)^2)</f>
        <v>0.0229814304583328</v>
      </c>
      <c r="DW5" s="3" t="n">
        <f aca="false">IF(OR(ISBLANK(AR5),ISBLANK(AI5)),"",ABS((AR5-AI5)*EC5-M5)^2)</f>
        <v>0.0210470489965784</v>
      </c>
      <c r="DX5" s="3" t="n">
        <f aca="false">IF(OR(ISBLANK(AT5),ISBLANK(AH5)),"",ABS((AT5-AH5)*EC5-M5)^2)</f>
        <v>8.68127886212558</v>
      </c>
      <c r="DY5" s="0" t="n">
        <f aca="false">IF(OR(ISBLANK(AX5),ISBLANK(AU5)),"",((AX5-AU5)*EC5-M5)^2)</f>
        <v>0.0154814175831059</v>
      </c>
      <c r="DZ5" s="0" t="n">
        <f aca="false">IF(ISBLANK(BR5),"",(BR5-M5)^2)</f>
        <v>0.730289884900001</v>
      </c>
      <c r="EC5" s="0" t="n">
        <v>27.211386245988</v>
      </c>
    </row>
    <row r="6" customFormat="false" ht="12.8" hidden="false" customHeight="false" outlineLevel="0" collapsed="false">
      <c r="A6" s="1" t="s">
        <v>59</v>
      </c>
      <c r="B6" s="0" t="n">
        <v>18</v>
      </c>
      <c r="C6" s="0" t="n">
        <v>10</v>
      </c>
      <c r="D6" s="0" t="n">
        <f aca="false">B6-C6</f>
        <v>8</v>
      </c>
      <c r="E6" s="0" t="s">
        <v>47</v>
      </c>
      <c r="F6" s="0" t="n">
        <v>1</v>
      </c>
      <c r="G6" s="0" t="n">
        <v>13</v>
      </c>
      <c r="H6" s="0" t="s">
        <v>48</v>
      </c>
      <c r="I6" s="0" t="n">
        <v>1</v>
      </c>
      <c r="J6" s="0" t="s">
        <v>49</v>
      </c>
      <c r="K6" s="0" t="s">
        <v>60</v>
      </c>
      <c r="L6" s="0" t="s">
        <v>51</v>
      </c>
      <c r="M6" s="0" t="n">
        <v>6.103</v>
      </c>
      <c r="N6" s="0" t="n">
        <v>-398.698037006</v>
      </c>
      <c r="O6" s="0" t="n">
        <v>-398.485933417029</v>
      </c>
      <c r="P6" s="0" t="s">
        <v>52</v>
      </c>
      <c r="Q6" s="0" t="n">
        <f aca="false">=IF(ISBLANK(BR6),"",BR6)</f>
        <v>6.42565</v>
      </c>
      <c r="R6" s="0" t="n">
        <v>2</v>
      </c>
      <c r="S6" s="0" t="n">
        <v>2</v>
      </c>
      <c r="T6" s="0" t="n">
        <v>0</v>
      </c>
      <c r="V6" s="0" t="n">
        <v>-398.72506581</v>
      </c>
      <c r="W6" s="0" t="n">
        <v>-398.76679228</v>
      </c>
      <c r="X6" s="0" t="n">
        <v>-398.49444516</v>
      </c>
      <c r="Y6" s="0" t="n">
        <v>-398.51385923</v>
      </c>
      <c r="Z6" s="0" t="n">
        <v>-398.72477291</v>
      </c>
      <c r="AA6" s="0" t="n">
        <v>-398.72477291</v>
      </c>
      <c r="AB6" s="0" t="n">
        <v>0</v>
      </c>
      <c r="AC6" s="0" t="n">
        <v>-398.46189878</v>
      </c>
      <c r="AD6" s="0" t="n">
        <v>-398.76514383</v>
      </c>
      <c r="AE6" s="0" t="n">
        <v>-398.76514383</v>
      </c>
      <c r="AF6" s="0" t="n">
        <v>0</v>
      </c>
      <c r="AG6" s="0" t="n">
        <v>-398.47748713</v>
      </c>
      <c r="AH6" s="0" t="n">
        <v>-398.86759993</v>
      </c>
      <c r="AI6" s="0" t="n">
        <v>-398.86759993</v>
      </c>
      <c r="AJ6" s="0" t="n">
        <v>0</v>
      </c>
      <c r="AK6" s="0" t="n">
        <v>-398.52472382</v>
      </c>
      <c r="AL6" s="0" t="n">
        <v>-398.517894188001</v>
      </c>
      <c r="AM6" s="7" t="n">
        <v>0.0215455346785992</v>
      </c>
      <c r="AN6" s="0" t="n">
        <v>-398.60435427</v>
      </c>
      <c r="AO6" s="0" t="n">
        <v>-398.604291864849</v>
      </c>
      <c r="AP6" s="7" t="n">
        <v>7.85509193683695E-005</v>
      </c>
      <c r="AQ6" s="0" t="n">
        <v>-398.64601442</v>
      </c>
      <c r="AR6" s="0" t="n">
        <v>-398.645682914777</v>
      </c>
      <c r="AS6" s="7" t="n">
        <v>0.00033987137619204</v>
      </c>
      <c r="AT6" s="0" t="n">
        <v>-398.5489925</v>
      </c>
      <c r="AU6" s="0" t="n">
        <v>-398.866850834358</v>
      </c>
      <c r="AV6" s="0" t="n">
        <v>-398.866850834358</v>
      </c>
      <c r="AW6" s="0" t="n">
        <v>0</v>
      </c>
      <c r="AX6" s="0" t="n">
        <v>-398.64302562</v>
      </c>
      <c r="AY6" s="0" t="n">
        <v>-398.64277140445</v>
      </c>
      <c r="AZ6" s="7" t="n">
        <v>0.000297416670941904</v>
      </c>
      <c r="BB6" s="0" t="n">
        <f aca="false">IF(OR(ISBLANK(O6),ISBLANK(N6)),"",(O6-N6)*EC6)</f>
        <v>5.77163268364989</v>
      </c>
      <c r="BC6" s="0" t="n">
        <f aca="false">IF(OR(ISBLANK(X6),ISBLANK(V6)),"",(X6-V6)*EC6)</f>
        <v>6.27550758345059</v>
      </c>
      <c r="BD6" s="3" t="n">
        <f aca="false">IF(OR(ISBLANK(X6),ISBLANK(W6)),"",(X6-W6)*EC6)</f>
        <v>7.41094267530261</v>
      </c>
      <c r="BE6" s="3" t="n">
        <f aca="false">IF(OR(ISBLANK(Y6),ISBLANK(V6)),"",(Y6-V6)*EC6)</f>
        <v>5.74722382607443</v>
      </c>
      <c r="BF6" s="3" t="n">
        <f aca="false">IF(OR(ISBLANK(Y6),ISBLANK(W6)),"",(Y6-W6)*EC6)</f>
        <v>6.88265891792645</v>
      </c>
      <c r="BG6" s="3" t="n">
        <f aca="false">IF(OR(ISBLANK(AC6),ISBLANK(Z6)),"",(AC6-Z6)*EC6)</f>
        <v>7.15316948550807</v>
      </c>
      <c r="BH6" s="3" t="n">
        <f aca="false">IF(OR(ISBLANK(AG6),ISBLANK(AD6)),"",(AG6-AD6)*EC6)</f>
        <v>7.82753756994667</v>
      </c>
      <c r="BI6" s="3" t="n">
        <f aca="false">IF(OR(ISBLANK(AK6),ISBLANK(Z6)),"",(AK6-Z6)*EC6)</f>
        <v>5.44361305614823</v>
      </c>
      <c r="BJ6" s="3" t="n">
        <f aca="false">IF(OR(ISBLANK(AL6),ISBLANK(AA6)),"",(AL6-AA6)*EC6)</f>
        <v>5.62945681038277</v>
      </c>
      <c r="BK6" s="3" t="n">
        <f aca="false">IF(OR(ISBLANK(AN6),ISBLANK(AD6)),"",(AN6-AD6)*EC6)</f>
        <v>4.37530682148279</v>
      </c>
      <c r="BL6" s="3" t="n">
        <f aca="false">IF(OR(ISBLANK(AO6),ISBLANK(AE6)),"",(AO6-AE6)*EC6)</f>
        <v>4.37700495216041</v>
      </c>
      <c r="BM6" s="3" t="n">
        <f aca="false">IF(OR(ISBLANK(AQ6),ISBLANK(AH6)),"",(AQ6-AH6)*EC6)</f>
        <v>6.02964889912454</v>
      </c>
      <c r="BN6" s="3" t="n">
        <f aca="false">IF(OR(ISBLANK(AR6),ISBLANK(AI6)),"",(AR6-AI6)*EC6)</f>
        <v>6.03866961579679</v>
      </c>
      <c r="BO6" s="3" t="n">
        <f aca="false">IF(OR(ISBLANK(AT6),ISBLANK(AH6)),"",(AT6-AH6)*EC6)</f>
        <v>8.6697498385712</v>
      </c>
      <c r="BP6" s="0" t="n">
        <f aca="false">=IF(OR(ISBLANK(AX6),ISBLANK(AU6)),"",(AX6-AU6)*EC6)</f>
        <v>6.09059435948625</v>
      </c>
      <c r="BQ6" s="0" t="n">
        <f aca="false">=IF(OR(ISBLANK(AY6),ISBLANK(AV6)),"",(AY6-AV6)*EC6)</f>
        <v>6.09751191700706</v>
      </c>
      <c r="BR6" s="0" t="n">
        <v>6.42565</v>
      </c>
      <c r="BU6" s="0" t="n">
        <f aca="false">IF(OR(ISBLANK(O6),ISBLANK(N6)),"",(O6-N6)*EC6-M6)</f>
        <v>-0.331367316350107</v>
      </c>
      <c r="BV6" s="0" t="n">
        <f aca="false">IF(OR(ISBLANK(X6),ISBLANK(V6)),"",(X6-V6)*EC6-M6)</f>
        <v>0.172507583450585</v>
      </c>
      <c r="BW6" s="3" t="n">
        <f aca="false">IF(OR(ISBLANK(X6),ISBLANK(W6)),"",(X6-W6)*EC6-M6)</f>
        <v>1.30794267530261</v>
      </c>
      <c r="BX6" s="3" t="n">
        <f aca="false">IF(OR(ISBLANK(Y6),ISBLANK(V6)),"",(Y6-V6)*EC6-M6)</f>
        <v>-0.355776173925575</v>
      </c>
      <c r="BY6" s="3" t="n">
        <f aca="false">IF(OR(ISBLANK(Y6),ISBLANK(W6)),"",(Y6-W6)*EC6-M6)</f>
        <v>0.779658917926454</v>
      </c>
      <c r="BZ6" s="3" t="n">
        <f aca="false">IF(OR(ISBLANK(AC6),ISBLANK(Z6)),"",(AC6-Z6)*EC6-M6)</f>
        <v>1.05016948550807</v>
      </c>
      <c r="CA6" s="3" t="n">
        <f aca="false">IF(OR(ISBLANK(AG6),ISBLANK(AD6)),"",(AG6-AD6)*EC6-M6)</f>
        <v>1.72453756994667</v>
      </c>
      <c r="CB6" s="3" t="n">
        <f aca="false">IF(OR(ISBLANK(AK6),ISBLANK(Z6)),"",(AK6-Z6)*EC6-M6)</f>
        <v>-0.659386943851771</v>
      </c>
      <c r="CC6" s="3" t="n">
        <f aca="false">IF(OR(ISBLANK(AL6),ISBLANK(AA6)),"",(AL6-AA6)*EC6-M6)</f>
        <v>-0.473543189617228</v>
      </c>
      <c r="CD6" s="3" t="n">
        <f aca="false">IF(OR(ISBLANK(AN6),ISBLANK(AD6)),"",(AN6-AD6)*EC6-M6)</f>
        <v>-1.72769317851721</v>
      </c>
      <c r="CE6" s="3" t="n">
        <f aca="false">IF(OR(ISBLANK(AO6),ISBLANK(AE6)),"",(AO6-AE6)*EC6-M6)</f>
        <v>-1.72599504783959</v>
      </c>
      <c r="CF6" s="3" t="n">
        <f aca="false">IF(OR(ISBLANK(AQ6),ISBLANK(AH6)),"",(AQ6-AH6)*EC6-M6)</f>
        <v>-0.073351100875457</v>
      </c>
      <c r="CG6" s="3" t="n">
        <f aca="false">IF(OR(ISBLANK(AR6),ISBLANK(AI6)),"",(AR6-AI6)*EC6-M6)</f>
        <v>-0.0643303842032088</v>
      </c>
      <c r="CH6" s="3" t="n">
        <f aca="false">IF(OR(ISBLANK(AT6),ISBLANK(AH6)),"",(AT6-AH6)*EC6-M6)</f>
        <v>2.5667498385712</v>
      </c>
      <c r="CI6" s="0" t="n">
        <f aca="false">IF(OR(ISBLANK(AX6),ISBLANK(AU6)),"",(AX6-AU6)*EC6-M6)</f>
        <v>-0.0124056405137543</v>
      </c>
      <c r="CJ6" s="0" t="n">
        <f aca="false">IF(OR(ISBLANK(AY6),ISBLANK(AV6)),"",(AY6-AV6)*EC6-M6)</f>
        <v>-0.0054880829929429</v>
      </c>
      <c r="CK6" s="0" t="n">
        <f aca="false">IF(ISBLANK(BR6),"",BR6-M6)</f>
        <v>0.32265</v>
      </c>
      <c r="CN6" s="0" t="n">
        <f aca="false">IF(OR(ISBLANK(O6),ISBLANK(N6)),"",ABS((O6-N6)*EC6-M6))</f>
        <v>0.331367316350107</v>
      </c>
      <c r="CO6" s="0" t="n">
        <f aca="false">IF(OR(ISBLANK(X6),ISBLANK(V6)),"",ABS((X6-V6)*EC6-M6))</f>
        <v>0.172507583450585</v>
      </c>
      <c r="CP6" s="3" t="n">
        <f aca="false">IF(OR(ISBLANK(X6),ISBLANK(W6)),"",ABS((X6-W6)*EC6-M6))</f>
        <v>1.30794267530261</v>
      </c>
      <c r="CQ6" s="3" t="n">
        <f aca="false">IF(OR(ISBLANK(Y6),ISBLANK(V6)),"",ABS((Y6-V6)*EC6-M6))</f>
        <v>0.355776173925575</v>
      </c>
      <c r="CR6" s="3" t="n">
        <f aca="false">IF(OR(ISBLANK(Y6),ISBLANK(W6)),"",ABS((Y6-W6)*EC6-M6))</f>
        <v>0.779658917926454</v>
      </c>
      <c r="CS6" s="3" t="n">
        <f aca="false">IF(OR(ISBLANK(AC6),ISBLANK(Z6)),"",ABS((AC6-Z6)*EC6-M6))</f>
        <v>1.05016948550807</v>
      </c>
      <c r="CT6" s="3" t="n">
        <f aca="false">IF(OR(ISBLANK(AG6),ISBLANK(AD6)),"",ABS((AG6-AD6)*EC6-M6))</f>
        <v>1.72453756994667</v>
      </c>
      <c r="CU6" s="3" t="n">
        <f aca="false">IF(OR(ISBLANK(AK6),ISBLANK(Z6)),"",ABS((AK6-Z6)*EC6-M6))</f>
        <v>0.659386943851771</v>
      </c>
      <c r="CV6" s="3" t="n">
        <f aca="false">IF(OR(ISBLANK(AL6),ISBLANK(AA6)),"",ABS((AL6-AA6)*EC6-M6))</f>
        <v>0.473543189617228</v>
      </c>
      <c r="CW6" s="3" t="n">
        <f aca="false">IF(OR(ISBLANK(AL6),ISBLANK(AA6)),"",ABS((AK6-Z6-AL6+AA6)*EC6))</f>
        <v>0.185843754234543</v>
      </c>
      <c r="CX6" s="3" t="n">
        <f aca="false">IF(OR(ISBLANK(AN6),ISBLANK(AD6)),"",ABS((AN6-AD6)*EC6-M6))</f>
        <v>1.72769317851721</v>
      </c>
      <c r="CY6" s="3" t="n">
        <f aca="false">IF(OR(ISBLANK(AO6),ISBLANK(AE6)),"",ABS((AO6-AE6)*EC6-M6))</f>
        <v>1.72599504783959</v>
      </c>
      <c r="CZ6" s="3" t="n">
        <f aca="false">IF(OR(ISBLANK(AL6),ISBLANK(AA6)),"",ABS((AO6-AE6-AN6+AD6)*EC6))</f>
        <v>0.00169813067762049</v>
      </c>
      <c r="DA6" s="3" t="n">
        <f aca="false">IF(OR(ISBLANK(AQ6),ISBLANK(AH6)),"",ABS((AQ6-AH6)*EC6-M6))</f>
        <v>0.073351100875457</v>
      </c>
      <c r="DB6" s="3" t="n">
        <f aca="false">IF(OR(ISBLANK(AR6),ISBLANK(AI6)),"",ABS((AR6-AI6)*EC6-M6))</f>
        <v>0.0643303842032088</v>
      </c>
      <c r="DC6" s="3" t="n">
        <f aca="false">IF(OR(ISBLANK(AR6),ISBLANK(AI6)),"",ABS((AR6-AI6-AQ6+AH6)*EC6))</f>
        <v>0.00902071667224861</v>
      </c>
      <c r="DD6" s="3" t="n">
        <f aca="false">IF(OR(ISBLANK(AT6),ISBLANK(AH6)),"",ABS((AT6-AH6)*EC6-M6))</f>
        <v>2.5667498385712</v>
      </c>
      <c r="DE6" s="0" t="n">
        <f aca="false">IF(OR(ISBLANK(AX6),ISBLANK(AU6)),"",ABS((AX6-AU6)*EC6-M6))</f>
        <v>0.0124056405137543</v>
      </c>
      <c r="DF6" s="0" t="n">
        <f aca="false">IF(OR(ISBLANK(AY6),ISBLANK(AV6)),"",ABS((AY6-AV6)*EC6-M6))</f>
        <v>0.0054880829929429</v>
      </c>
      <c r="DG6" s="3" t="n">
        <f aca="false">IF(OR(ISBLANK(AY6),ISBLANK(AV6)),"",ABS((AY6-AV6-AX6+AU6)*EC6))</f>
        <v>0.0069175575130778</v>
      </c>
      <c r="DH6" s="0" t="n">
        <f aca="false">IF(ISBLANK(BR6),"",ABS(BR6-M6))</f>
        <v>0.32265</v>
      </c>
      <c r="DK6" s="0" t="n">
        <f aca="false">IF(OR(ISBLANK(O6),ISBLANK(N6)),"",((O6-N6)*EC6-M6)^2)</f>
        <v>0.109804298345072</v>
      </c>
      <c r="DL6" s="0" t="n">
        <f aca="false">IF(OR(ISBLANK(X6),ISBLANK(V6)),"",ABS((X6-V6)*EC6-M6)^2)</f>
        <v>0.0297588663479606</v>
      </c>
      <c r="DM6" s="3" t="n">
        <f aca="false">IF(OR(ISBLANK(X6),ISBLANK(W6)),"",ABS((X6-W6)*EC6-M6)^2)</f>
        <v>1.71071404187776</v>
      </c>
      <c r="DN6" s="3" t="n">
        <f aca="false">IF(OR(ISBLANK(Y6),ISBLANK(V6)),"",ABS((Y6-V6)*EC6-M6)^2)</f>
        <v>0.126576685933121</v>
      </c>
      <c r="DO6" s="3" t="n">
        <f aca="false">IF(OR(ISBLANK(Y6),ISBLANK(W6)),"",ABS((Y6-W6)*EC6-M6)^2)</f>
        <v>0.607868028302248</v>
      </c>
      <c r="DP6" s="3" t="n">
        <f aca="false">IF(OR(ISBLANK(AC6),ISBLANK(Z6)),"",ABS((AC6-Z6)*EC6-M6)^2)</f>
        <v>1.10285594829227</v>
      </c>
      <c r="DQ6" s="3" t="n">
        <f aca="false">IF(OR(ISBLANK(AG6),ISBLANK(AD6)),"",ABS((AG6-AD6)*EC6-M6)^2)</f>
        <v>2.97402983015756</v>
      </c>
      <c r="DR6" s="3" t="n">
        <f aca="false">IF(OR(ISBLANK(AK6),ISBLANK(Z6)),"",ABS((AK6-Z6)*EC6-M6)^2)</f>
        <v>0.434791141722178</v>
      </c>
      <c r="DS6" s="3" t="n">
        <f aca="false">IF(OR(ISBLANK(AL6),ISBLANK(AA6)),"",ABS((AL6-AA6)*EC6-M6)^2)</f>
        <v>0.224243152432858</v>
      </c>
      <c r="DT6" s="3" t="n">
        <f aca="false">IF(OR(ISBLANK(AN6),ISBLANK(AD6)),"",ABS((AN6-AD6)*EC6-M6)^2)</f>
        <v>2.9849237190949</v>
      </c>
      <c r="DU6" s="3" t="n">
        <f aca="false">IF(OR(ISBLANK(AO6),ISBLANK(AE6)),"",ABS((AO6-AE6)*EC6-M6)^2)</f>
        <v>2.97905890516679</v>
      </c>
      <c r="DV6" s="3" t="n">
        <f aca="false">IF(OR(ISBLANK(AQ6),ISBLANK(AH6)),"",ABS((AQ6-AH6)*EC6-M6)^2)</f>
        <v>0.00538038399964147</v>
      </c>
      <c r="DW6" s="3" t="n">
        <f aca="false">IF(OR(ISBLANK(AR6),ISBLANK(AI6)),"",ABS((AR6-AI6)*EC6-M6)^2)</f>
        <v>0.00413839833173246</v>
      </c>
      <c r="DX6" s="3" t="n">
        <f aca="false">IF(OR(ISBLANK(AT6),ISBLANK(AH6)),"",ABS((AT6-AH6)*EC6-M6)^2)</f>
        <v>6.58820473380529</v>
      </c>
      <c r="DY6" s="0" t="n">
        <f aca="false">IF(OR(ISBLANK(AX6),ISBLANK(AU6)),"",((AX6-AU6)*EC6-M6)^2)</f>
        <v>0.000153899916556501</v>
      </c>
      <c r="DZ6" s="0" t="n">
        <f aca="false">IF(ISBLANK(BR6),"",(BR6-M6)^2)</f>
        <v>0.1041030225</v>
      </c>
      <c r="EC6" s="0" t="n">
        <v>27.211386245988</v>
      </c>
    </row>
    <row r="7" customFormat="false" ht="12.8" hidden="false" customHeight="false" outlineLevel="0" collapsed="false">
      <c r="A7" s="1"/>
      <c r="B7" s="0" t="n">
        <v>18</v>
      </c>
      <c r="C7" s="0" t="n">
        <v>10</v>
      </c>
      <c r="D7" s="0" t="n">
        <f aca="false">B7-C7</f>
        <v>8</v>
      </c>
      <c r="E7" s="0" t="s">
        <v>47</v>
      </c>
      <c r="F7" s="0" t="n">
        <v>1</v>
      </c>
      <c r="G7" s="0" t="n">
        <v>13</v>
      </c>
      <c r="H7" s="0" t="s">
        <v>53</v>
      </c>
      <c r="I7" s="0" t="n">
        <v>1</v>
      </c>
      <c r="J7" s="0" t="s">
        <v>49</v>
      </c>
      <c r="K7" s="0" t="s">
        <v>61</v>
      </c>
      <c r="L7" s="0" t="s">
        <v>51</v>
      </c>
      <c r="M7" s="0" t="n">
        <v>6.286</v>
      </c>
      <c r="N7" s="0" t="n">
        <v>-398.698037006</v>
      </c>
      <c r="O7" s="0" t="n">
        <v>-398.473248238991</v>
      </c>
      <c r="P7" s="0" t="s">
        <v>52</v>
      </c>
      <c r="Q7" s="0" t="n">
        <f aca="false">=IF(ISBLANK(BR7),"",BR7)</f>
        <v>6.58743</v>
      </c>
      <c r="R7" s="0" t="n">
        <v>1</v>
      </c>
      <c r="S7" s="0" t="n">
        <v>2</v>
      </c>
      <c r="T7" s="0" t="n">
        <v>1</v>
      </c>
      <c r="V7" s="0" t="n">
        <v>-398.72506581</v>
      </c>
      <c r="W7" s="0" t="n">
        <v>-398.76679228</v>
      </c>
      <c r="X7" s="0" t="n">
        <v>-398.49490367</v>
      </c>
      <c r="Y7" s="0" t="n">
        <v>-398.49921147</v>
      </c>
      <c r="Z7" s="0" t="n">
        <v>-398.72477291</v>
      </c>
      <c r="AA7" s="0" t="n">
        <v>-398.72477291</v>
      </c>
      <c r="AB7" s="0" t="n">
        <v>0</v>
      </c>
      <c r="AC7" s="0" t="n">
        <v>-398.45595452</v>
      </c>
      <c r="AD7" s="0" t="n">
        <v>-398.76514383</v>
      </c>
      <c r="AE7" s="0" t="n">
        <v>-398.76514383</v>
      </c>
      <c r="AF7" s="0" t="n">
        <v>0</v>
      </c>
      <c r="AG7" s="0" t="n">
        <v>-398.47702312</v>
      </c>
      <c r="AH7" s="0" t="n">
        <v>-398.86759993</v>
      </c>
      <c r="AI7" s="0" t="n">
        <v>-398.86759993</v>
      </c>
      <c r="AJ7" s="0" t="n">
        <v>0</v>
      </c>
      <c r="AK7" s="0" t="n">
        <v>-398.52320435</v>
      </c>
      <c r="AL7" s="0" t="n">
        <v>-398.50896651503</v>
      </c>
      <c r="AM7" s="7" t="n">
        <v>0.0464267033051821</v>
      </c>
      <c r="AN7" s="0" t="n">
        <v>-398.6015742</v>
      </c>
      <c r="AO7" s="0" t="n">
        <v>-398.60149874297</v>
      </c>
      <c r="AP7" s="7" t="n">
        <v>8.18971717099549E-005</v>
      </c>
      <c r="AQ7" s="0" t="n">
        <v>-398.64002897</v>
      </c>
      <c r="AR7" s="0" t="n">
        <v>-398.639522910628</v>
      </c>
      <c r="AS7" s="7" t="n">
        <v>0.00045808028164886</v>
      </c>
      <c r="AT7" s="0" t="n">
        <v>-398.55389122</v>
      </c>
      <c r="AU7" s="0" t="n">
        <v>-398.866850834358</v>
      </c>
      <c r="AV7" s="0" t="n">
        <v>-398.866850834358</v>
      </c>
      <c r="AW7" s="0" t="n">
        <v>0</v>
      </c>
      <c r="AX7" s="0" t="n">
        <v>-398.63712161</v>
      </c>
      <c r="AY7" s="0" t="n">
        <v>-398.636715963805</v>
      </c>
      <c r="AZ7" s="7" t="n">
        <v>0.000425271208556352</v>
      </c>
      <c r="BB7" s="0" t="n">
        <f aca="false">IF(OR(ISBLANK(O7),ISBLANK(N7)),"",(O7-N7)*EC7)</f>
        <v>6.11681396284098</v>
      </c>
      <c r="BC7" s="0" t="n">
        <f aca="false">IF(OR(ISBLANK(X7),ISBLANK(V7)),"",(X7-V7)*EC7)</f>
        <v>6.26303089074329</v>
      </c>
      <c r="BD7" s="3" t="n">
        <f aca="false">IF(OR(ISBLANK(X7),ISBLANK(W7)),"",(X7-W7)*EC7)</f>
        <v>7.39846598259531</v>
      </c>
      <c r="BE7" s="3" t="n">
        <f aca="false">IF(OR(ISBLANK(Y7),ISBLANK(V7)),"",(Y7-V7)*EC7)</f>
        <v>6.14580968107303</v>
      </c>
      <c r="BF7" s="3" t="n">
        <f aca="false">IF(OR(ISBLANK(Y7),ISBLANK(W7)),"",(Y7-W7)*EC7)</f>
        <v>7.28124477292506</v>
      </c>
      <c r="BG7" s="3" t="n">
        <f aca="false">IF(OR(ISBLANK(AC7),ISBLANK(Z7)),"",(AC7-Z7)*EC7)</f>
        <v>7.3149210403156</v>
      </c>
      <c r="BH7" s="3" t="n">
        <f aca="false">IF(OR(ISBLANK(AG7),ISBLANK(AD7)),"",(AG7-AD7)*EC7)</f>
        <v>7.84016392527794</v>
      </c>
      <c r="BI7" s="3" t="n">
        <f aca="false">IF(OR(ISBLANK(AK7),ISBLANK(Z7)),"",(AK7-Z7)*EC7)</f>
        <v>5.48495994120756</v>
      </c>
      <c r="BJ7" s="3" t="n">
        <f aca="false">IF(OR(ISBLANK(AL7),ISBLANK(AA7)),"",(AL7-AA7)*EC7)</f>
        <v>5.87239116788297</v>
      </c>
      <c r="BK7" s="3" t="n">
        <f aca="false">IF(OR(ISBLANK(AN7),ISBLANK(AD7)),"",(AN7-AD7)*EC7)</f>
        <v>4.4509563800429</v>
      </c>
      <c r="BL7" s="3" t="n">
        <f aca="false">IF(OR(ISBLANK(AO7),ISBLANK(AE7)),"",(AO7-AE7)*EC7)</f>
        <v>4.45300967041865</v>
      </c>
      <c r="BM7" s="3" t="n">
        <f aca="false">IF(OR(ISBLANK(AQ7),ISBLANK(AH7)),"",(AQ7-AH7)*EC7)</f>
        <v>6.19252129092974</v>
      </c>
      <c r="BN7" s="3" t="n">
        <f aca="false">IF(OR(ISBLANK(AR7),ISBLANK(AI7)),"",(AR7-AI7)*EC7)</f>
        <v>6.20629186795884</v>
      </c>
      <c r="BO7" s="3" t="n">
        <f aca="false">IF(OR(ISBLANK(AT7),ISBLANK(AH7)),"",(AT7-AH7)*EC7)</f>
        <v>8.53644887653948</v>
      </c>
      <c r="BP7" s="0" t="n">
        <f aca="false">=IF(OR(ISBLANK(AX7),ISBLANK(AU7)),"",(AX7-AU7)*EC7)</f>
        <v>6.25125065599628</v>
      </c>
      <c r="BQ7" s="0" t="n">
        <f aca="false">=IF(OR(ISBLANK(AY7),ISBLANK(AV7)),"",(AY7-AV7)*EC7)</f>
        <v>6.26228885128818</v>
      </c>
      <c r="BR7" s="0" t="n">
        <v>6.58743</v>
      </c>
      <c r="BU7" s="0" t="n">
        <f aca="false">IF(OR(ISBLANK(O7),ISBLANK(N7)),"",(O7-N7)*EC7-M7)</f>
        <v>-0.169186037159021</v>
      </c>
      <c r="BV7" s="0" t="n">
        <f aca="false">IF(OR(ISBLANK(X7),ISBLANK(V7)),"",(X7-V7)*EC7-M7)</f>
        <v>-0.0229691092567137</v>
      </c>
      <c r="BW7" s="3" t="n">
        <f aca="false">IF(OR(ISBLANK(X7),ISBLANK(W7)),"",(X7-W7)*EC7-M7)</f>
        <v>1.11246598259531</v>
      </c>
      <c r="BX7" s="3" t="n">
        <f aca="false">IF(OR(ISBLANK(Y7),ISBLANK(V7)),"",(Y7-V7)*EC7-M7)</f>
        <v>-0.140190318926972</v>
      </c>
      <c r="BY7" s="3" t="n">
        <f aca="false">IF(OR(ISBLANK(Y7),ISBLANK(W7)),"",(Y7-W7)*EC7-M7)</f>
        <v>0.995244772925057</v>
      </c>
      <c r="BZ7" s="3" t="n">
        <f aca="false">IF(OR(ISBLANK(AC7),ISBLANK(Z7)),"",(AC7-Z7)*EC7-M7)</f>
        <v>1.0289210403156</v>
      </c>
      <c r="CA7" s="3" t="n">
        <f aca="false">IF(OR(ISBLANK(AG7),ISBLANK(AD7)),"",(AG7-AD7)*EC7-M7)</f>
        <v>1.55416392527794</v>
      </c>
      <c r="CB7" s="3" t="n">
        <f aca="false">IF(OR(ISBLANK(AK7),ISBLANK(Z7)),"",(AK7-Z7)*EC7-M7)</f>
        <v>-0.801040058792438</v>
      </c>
      <c r="CC7" s="3" t="n">
        <f aca="false">IF(OR(ISBLANK(AL7),ISBLANK(AA7)),"",(AL7-AA7)*EC7-M7)</f>
        <v>-0.413608832117028</v>
      </c>
      <c r="CD7" s="3" t="n">
        <f aca="false">IF(OR(ISBLANK(AN7),ISBLANK(AD7)),"",(AN7-AD7)*EC7-M7)</f>
        <v>-1.8350436199571</v>
      </c>
      <c r="CE7" s="3" t="n">
        <f aca="false">IF(OR(ISBLANK(AO7),ISBLANK(AE7)),"",(AO7-AE7)*EC7-M7)</f>
        <v>-1.83299032958135</v>
      </c>
      <c r="CF7" s="3" t="n">
        <f aca="false">IF(OR(ISBLANK(AQ7),ISBLANK(AH7)),"",(AQ7-AH7)*EC7-M7)</f>
        <v>-0.0934787090702587</v>
      </c>
      <c r="CG7" s="3" t="n">
        <f aca="false">IF(OR(ISBLANK(AR7),ISBLANK(AI7)),"",(AR7-AI7)*EC7-M7)</f>
        <v>-0.0797081320411559</v>
      </c>
      <c r="CH7" s="3" t="n">
        <f aca="false">IF(OR(ISBLANK(AT7),ISBLANK(AH7)),"",(AT7-AH7)*EC7-M7)</f>
        <v>2.25044887653948</v>
      </c>
      <c r="CI7" s="0" t="n">
        <f aca="false">IF(OR(ISBLANK(AX7),ISBLANK(AU7)),"",(AX7-AU7)*EC7-M7)</f>
        <v>-0.0347493440037221</v>
      </c>
      <c r="CJ7" s="0" t="n">
        <f aca="false">IF(OR(ISBLANK(AY7),ISBLANK(AV7)),"",(AY7-AV7)*EC7-M7)</f>
        <v>-0.0237111487118193</v>
      </c>
      <c r="CK7" s="0" t="n">
        <f aca="false">IF(ISBLANK(BR7),"",BR7-M7)</f>
        <v>0.301430000000001</v>
      </c>
      <c r="CN7" s="0" t="n">
        <f aca="false">IF(OR(ISBLANK(O7),ISBLANK(N7)),"",ABS((O7-N7)*EC7-M7))</f>
        <v>0.169186037159021</v>
      </c>
      <c r="CO7" s="0" t="n">
        <f aca="false">IF(OR(ISBLANK(X7),ISBLANK(V7)),"",ABS((X7-V7)*EC7-M7))</f>
        <v>0.0229691092567137</v>
      </c>
      <c r="CP7" s="3" t="n">
        <f aca="false">IF(OR(ISBLANK(X7),ISBLANK(W7)),"",ABS((X7-W7)*EC7-M7))</f>
        <v>1.11246598259531</v>
      </c>
      <c r="CQ7" s="3" t="n">
        <f aca="false">IF(OR(ISBLANK(Y7),ISBLANK(V7)),"",ABS((Y7-V7)*EC7-M7))</f>
        <v>0.140190318926972</v>
      </c>
      <c r="CR7" s="3" t="n">
        <f aca="false">IF(OR(ISBLANK(Y7),ISBLANK(W7)),"",ABS((Y7-W7)*EC7-M7))</f>
        <v>0.995244772925057</v>
      </c>
      <c r="CS7" s="3" t="n">
        <f aca="false">IF(OR(ISBLANK(AC7),ISBLANK(Z7)),"",ABS((AC7-Z7)*EC7-M7))</f>
        <v>1.0289210403156</v>
      </c>
      <c r="CT7" s="3" t="n">
        <f aca="false">IF(OR(ISBLANK(AG7),ISBLANK(AD7)),"",ABS((AG7-AD7)*EC7-M7))</f>
        <v>1.55416392527794</v>
      </c>
      <c r="CU7" s="3" t="n">
        <f aca="false">IF(OR(ISBLANK(AK7),ISBLANK(Z7)),"",ABS((AK7-Z7)*EC7-M7))</f>
        <v>0.801040058792438</v>
      </c>
      <c r="CV7" s="3" t="n">
        <f aca="false">IF(OR(ISBLANK(AL7),ISBLANK(AA7)),"",ABS((AL7-AA7)*EC7-M7))</f>
        <v>0.413608832117028</v>
      </c>
      <c r="CW7" s="3" t="n">
        <f aca="false">IF(OR(ISBLANK(AL7),ISBLANK(AA7)),"",ABS((AK7-Z7-AL7+AA7)*EC7))</f>
        <v>0.38743122667541</v>
      </c>
      <c r="CX7" s="3" t="n">
        <f aca="false">IF(OR(ISBLANK(AN7),ISBLANK(AD7)),"",ABS((AN7-AD7)*EC7-M7))</f>
        <v>1.8350436199571</v>
      </c>
      <c r="CY7" s="3" t="n">
        <f aca="false">IF(OR(ISBLANK(AO7),ISBLANK(AE7)),"",ABS((AO7-AE7)*EC7-M7))</f>
        <v>1.83299032958135</v>
      </c>
      <c r="CZ7" s="3" t="n">
        <f aca="false">IF(OR(ISBLANK(AL7),ISBLANK(AA7)),"",ABS((AO7-AE7-AN7+AD7)*EC7))</f>
        <v>0.00205329037574661</v>
      </c>
      <c r="DA7" s="3" t="n">
        <f aca="false">IF(OR(ISBLANK(AQ7),ISBLANK(AH7)),"",ABS((AQ7-AH7)*EC7-M7))</f>
        <v>0.0934787090702587</v>
      </c>
      <c r="DB7" s="3" t="n">
        <f aca="false">IF(OR(ISBLANK(AR7),ISBLANK(AI7)),"",ABS((AR7-AI7)*EC7-M7))</f>
        <v>0.0797081320411559</v>
      </c>
      <c r="DC7" s="3" t="n">
        <f aca="false">IF(OR(ISBLANK(AR7),ISBLANK(AI7)),"",ABS((AR7-AI7-AQ7+AH7)*EC7))</f>
        <v>0.0137705770291024</v>
      </c>
      <c r="DD7" s="3" t="n">
        <f aca="false">IF(OR(ISBLANK(AT7),ISBLANK(AH7)),"",ABS((AT7-AH7)*EC7-M7))</f>
        <v>2.25044887653948</v>
      </c>
      <c r="DE7" s="0" t="n">
        <f aca="false">IF(OR(ISBLANK(AX7),ISBLANK(AU7)),"",ABS((AX7-AU7)*EC7-M7))</f>
        <v>0.0347493440037221</v>
      </c>
      <c r="DF7" s="0" t="n">
        <f aca="false">IF(OR(ISBLANK(AY7),ISBLANK(AV7)),"",ABS((AY7-AV7)*EC7-M7))</f>
        <v>0.0237111487118193</v>
      </c>
      <c r="DG7" s="3" t="n">
        <f aca="false">IF(OR(ISBLANK(AY7),ISBLANK(AV7)),"",ABS((AY7-AV7-AX7+AU7)*EC7))</f>
        <v>0.0110381952841686</v>
      </c>
      <c r="DH7" s="0" t="n">
        <f aca="false">IF(ISBLANK(BR7),"",ABS(BR7-M7))</f>
        <v>0.301430000000001</v>
      </c>
      <c r="DK7" s="0" t="n">
        <f aca="false">IF(OR(ISBLANK(O7),ISBLANK(N7)),"",((O7-N7)*EC7-M7)^2)</f>
        <v>0.0286239151695735</v>
      </c>
      <c r="DL7" s="0" t="n">
        <f aca="false">IF(OR(ISBLANK(X7),ISBLANK(V7)),"",ABS((X7-V7)*EC7-M7)^2)</f>
        <v>0.000527579980046851</v>
      </c>
      <c r="DM7" s="3" t="n">
        <f aca="false">IF(OR(ISBLANK(X7),ISBLANK(W7)),"",ABS((X7-W7)*EC7-M7)^2)</f>
        <v>1.23758056243176</v>
      </c>
      <c r="DN7" s="3" t="n">
        <f aca="false">IF(OR(ISBLANK(Y7),ISBLANK(V7)),"",ABS((Y7-V7)*EC7-M7)^2)</f>
        <v>0.0196533255208462</v>
      </c>
      <c r="DO7" s="3" t="n">
        <f aca="false">IF(OR(ISBLANK(Y7),ISBLANK(W7)),"",ABS((Y7-W7)*EC7-M7)^2)</f>
        <v>0.990512158034648</v>
      </c>
      <c r="DP7" s="3" t="n">
        <f aca="false">IF(OR(ISBLANK(AC7),ISBLANK(Z7)),"",ABS((AC7-Z7)*EC7-M7)^2)</f>
        <v>1.05867850720414</v>
      </c>
      <c r="DQ7" s="3" t="n">
        <f aca="false">IF(OR(ISBLANK(AG7),ISBLANK(AD7)),"",ABS((AG7-AD7)*EC7-M7)^2)</f>
        <v>2.41542550663534</v>
      </c>
      <c r="DR7" s="3" t="n">
        <f aca="false">IF(OR(ISBLANK(AK7),ISBLANK(Z7)),"",ABS((AK7-Z7)*EC7-M7)^2)</f>
        <v>0.641665175790193</v>
      </c>
      <c r="DS7" s="3" t="n">
        <f aca="false">IF(OR(ISBLANK(AL7),ISBLANK(AA7)),"",ABS((AL7-AA7)*EC7-M7)^2)</f>
        <v>0.171072266005212</v>
      </c>
      <c r="DT7" s="3" t="n">
        <f aca="false">IF(OR(ISBLANK(AN7),ISBLANK(AD7)),"",ABS((AN7-AD7)*EC7-M7)^2)</f>
        <v>3.36738508714526</v>
      </c>
      <c r="DU7" s="3" t="n">
        <f aca="false">IF(OR(ISBLANK(AO7),ISBLANK(AE7)),"",ABS((AO7-AE7)*EC7-M7)^2)</f>
        <v>3.35985354833876</v>
      </c>
      <c r="DV7" s="3" t="n">
        <f aca="false">IF(OR(ISBLANK(AQ7),ISBLANK(AH7)),"",ABS((AQ7-AH7)*EC7-M7)^2)</f>
        <v>0.00873826904944206</v>
      </c>
      <c r="DW7" s="3" t="n">
        <f aca="false">IF(OR(ISBLANK(AR7),ISBLANK(AI7)),"",ABS((AR7-AI7)*EC7-M7)^2)</f>
        <v>0.00635338631349034</v>
      </c>
      <c r="DX7" s="3" t="n">
        <f aca="false">IF(OR(ISBLANK(AT7),ISBLANK(AH7)),"",ABS((AT7-AH7)*EC7-M7)^2)</f>
        <v>5.06452014591783</v>
      </c>
      <c r="DY7" s="0" t="n">
        <f aca="false">IF(OR(ISBLANK(AX7),ISBLANK(AU7)),"",((AX7-AU7)*EC7-M7)^2)</f>
        <v>0.00120751690868902</v>
      </c>
      <c r="DZ7" s="0" t="n">
        <f aca="false">IF(ISBLANK(BR7),"",(BR7-M7)^2)</f>
        <v>0.0908600449000005</v>
      </c>
      <c r="EC7" s="0" t="n">
        <v>27.211386245988</v>
      </c>
    </row>
    <row r="8" customFormat="false" ht="12.8" hidden="false" customHeight="false" outlineLevel="0" collapsed="false">
      <c r="A8" s="1" t="s">
        <v>62</v>
      </c>
      <c r="B8" s="0" t="n">
        <v>10</v>
      </c>
      <c r="C8" s="0" t="n">
        <v>2</v>
      </c>
      <c r="D8" s="0" t="n">
        <f aca="false">B8-C8</f>
        <v>8</v>
      </c>
      <c r="E8" s="0" t="s">
        <v>47</v>
      </c>
      <c r="F8" s="0" t="n">
        <v>1</v>
      </c>
      <c r="G8" s="0" t="n">
        <v>13</v>
      </c>
      <c r="H8" s="0" t="s">
        <v>55</v>
      </c>
      <c r="I8" s="0" t="n">
        <v>1</v>
      </c>
      <c r="J8" s="0" t="s">
        <v>49</v>
      </c>
      <c r="K8" s="0" t="s">
        <v>50</v>
      </c>
      <c r="L8" s="0" t="s">
        <v>51</v>
      </c>
      <c r="M8" s="0" t="n">
        <v>6.482</v>
      </c>
      <c r="N8" s="0" t="n">
        <v>-56.2053955052</v>
      </c>
      <c r="O8" s="0" t="n">
        <v>-56.0005421506801</v>
      </c>
      <c r="P8" s="0" t="s">
        <v>52</v>
      </c>
      <c r="Q8" s="0" t="n">
        <f aca="false">=IF(ISBLANK(BR8),"",BR8)</f>
        <v>7.4333</v>
      </c>
      <c r="R8" s="0" t="n">
        <v>1</v>
      </c>
      <c r="S8" s="0" t="n">
        <v>2</v>
      </c>
      <c r="T8" s="0" t="n">
        <v>0</v>
      </c>
      <c r="V8" s="0" t="n">
        <v>-56.23214483</v>
      </c>
      <c r="W8" s="0" t="n">
        <v>-56.28483281</v>
      </c>
      <c r="X8" s="0" t="n">
        <v>-55.99065146</v>
      </c>
      <c r="Y8" s="0" t="n">
        <v>-56.02623965</v>
      </c>
      <c r="Z8" s="0" t="n">
        <v>-56.2319614</v>
      </c>
      <c r="AA8" s="0" t="n">
        <v>-56.2319614</v>
      </c>
      <c r="AB8" s="0" t="n">
        <v>0</v>
      </c>
      <c r="AC8" s="0" t="n">
        <v>-55.93353105</v>
      </c>
      <c r="AD8" s="0" t="n">
        <v>-56.28350899</v>
      </c>
      <c r="AE8" s="0" t="n">
        <v>-56.28350899</v>
      </c>
      <c r="AF8" s="0" t="n">
        <v>0</v>
      </c>
      <c r="AG8" s="0" t="n">
        <v>-55.97213199</v>
      </c>
      <c r="AH8" s="0" t="n">
        <v>-56.41072684</v>
      </c>
      <c r="AI8" s="0" t="n">
        <v>-56.41072684</v>
      </c>
      <c r="AJ8" s="0" t="n">
        <v>0</v>
      </c>
      <c r="AK8" s="0" t="n">
        <v>-56.03393336</v>
      </c>
      <c r="AL8" s="0" t="n">
        <v>-56.0294197368024</v>
      </c>
      <c r="AM8" s="7" t="n">
        <v>0.0113023525627439</v>
      </c>
      <c r="AN8" s="0" t="n">
        <v>-56.11902827</v>
      </c>
      <c r="AO8" s="0" t="n">
        <v>-56.1191657382544</v>
      </c>
      <c r="AP8" s="7" t="n">
        <v>3.11539222128902E-005</v>
      </c>
      <c r="AQ8" s="0" t="n">
        <v>-56.17771621</v>
      </c>
      <c r="AR8" s="0" t="n">
        <v>-56.1774791792626</v>
      </c>
      <c r="AS8" s="7" t="n">
        <v>0.000165847964306778</v>
      </c>
      <c r="AT8" s="0" t="n">
        <v>-56.06202658</v>
      </c>
      <c r="AU8" s="0" t="n">
        <v>-56.4100782318796</v>
      </c>
      <c r="AV8" s="0" t="n">
        <v>-56.4100782318796</v>
      </c>
      <c r="AW8" s="0" t="n">
        <v>0</v>
      </c>
      <c r="AX8" s="0" t="n">
        <v>-56.17397862</v>
      </c>
      <c r="AY8" s="0" t="n">
        <v>-56.1737779972082</v>
      </c>
      <c r="AZ8" s="7" t="n">
        <v>0.000140493673948625</v>
      </c>
      <c r="BB8" s="0" t="n">
        <f aca="false">IF(OR(ISBLANK(O8),ISBLANK(N8)),"",(O8-N8)*EC8)</f>
        <v>5.57434375362745</v>
      </c>
      <c r="BC8" s="0" t="n">
        <f aca="false">IF(OR(ISBLANK(X8),ISBLANK(V8)),"",(X8-V8)*EC8)</f>
        <v>6.57136936691531</v>
      </c>
      <c r="BD8" s="3" t="n">
        <f aca="false">IF(OR(ISBLANK(X8),ISBLANK(W8)),"",(X8-W8)*EC8)</f>
        <v>8.00508234121605</v>
      </c>
      <c r="BE8" s="3" t="n">
        <f aca="false">IF(OR(ISBLANK(Y8),ISBLANK(V8)),"",(Y8-V8)*EC8)</f>
        <v>5.60296538302974</v>
      </c>
      <c r="BF8" s="3" t="n">
        <f aca="false">IF(OR(ISBLANK(Y8),ISBLANK(W8)),"",(Y8-W8)*EC8)</f>
        <v>7.03667835733048</v>
      </c>
      <c r="BG8" s="3" t="n">
        <f aca="false">IF(OR(ISBLANK(AC8),ISBLANK(Z8)),"",(AC8-Z8)*EC8)</f>
        <v>8.12070352137549</v>
      </c>
      <c r="BH8" s="3" t="n">
        <f aca="false">IF(OR(ISBLANK(AG8),ISBLANK(AD8)),"",(AG8-AD8)*EC8)</f>
        <v>8.47299981511701</v>
      </c>
      <c r="BI8" s="3" t="n">
        <f aca="false">IF(OR(ISBLANK(AK8),ISBLANK(Z8)),"",(AK8-Z8)*EC8)</f>
        <v>5.38861748397607</v>
      </c>
      <c r="BJ8" s="3" t="n">
        <f aca="false">IF(OR(ISBLANK(AL8),ISBLANK(AA8)),"",(AL8-AA8)*EC8)</f>
        <v>5.51143942817567</v>
      </c>
      <c r="BK8" s="3" t="n">
        <f aca="false">IF(OR(ISBLANK(AN8),ISBLANK(AD8)),"",(AN8-AD8)*EC8)</f>
        <v>4.47574840193821</v>
      </c>
      <c r="BL8" s="3" t="n">
        <f aca="false">IF(OR(ISBLANK(AO8),ISBLANK(AE8)),"",(AO8-AE8)*EC8)</f>
        <v>4.47200770017056</v>
      </c>
      <c r="BM8" s="3" t="n">
        <f aca="false">IF(OR(ISBLANK(AQ8),ISBLANK(AH8)),"",(AQ8-AH8)*EC8)</f>
        <v>6.34054225235107</v>
      </c>
      <c r="BN8" s="3" t="n">
        <f aca="false">IF(OR(ISBLANK(AR8),ISBLANK(AI8)),"",(AR8-AI8)*EC8)</f>
        <v>6.34699218729753</v>
      </c>
      <c r="BO8" s="3" t="n">
        <f aca="false">IF(OR(ISBLANK(AT8),ISBLANK(AH8)),"",(AT8-AH8)*EC8)</f>
        <v>9.48861745893647</v>
      </c>
      <c r="BP8" s="0" t="n">
        <f aca="false">=IF(OR(ISBLANK(AX8),ISBLANK(AU8)),"",(AX8-AU8)*EC8)</f>
        <v>6.42459773138372</v>
      </c>
      <c r="BQ8" s="0" t="n">
        <f aca="false">=IF(OR(ISBLANK(AY8),ISBLANK(AV8)),"",(AY8-AV8)*EC8)</f>
        <v>6.43005695566118</v>
      </c>
      <c r="BR8" s="0" t="n">
        <v>7.4333</v>
      </c>
      <c r="BU8" s="0" t="n">
        <f aca="false">IF(OR(ISBLANK(O8),ISBLANK(N8)),"",(O8-N8)*EC8-M8)</f>
        <v>-0.907656246372556</v>
      </c>
      <c r="BV8" s="0" t="n">
        <f aca="false">IF(OR(ISBLANK(X8),ISBLANK(V8)),"",(X8-V8)*EC8-M8)</f>
        <v>0.0893693669153066</v>
      </c>
      <c r="BW8" s="3" t="n">
        <f aca="false">IF(OR(ISBLANK(X8),ISBLANK(W8)),"",(X8-W8)*EC8-M8)</f>
        <v>1.52308234121605</v>
      </c>
      <c r="BX8" s="3" t="n">
        <f aca="false">IF(OR(ISBLANK(Y8),ISBLANK(V8)),"",(Y8-V8)*EC8-M8)</f>
        <v>-0.879034616970262</v>
      </c>
      <c r="BY8" s="3" t="n">
        <f aca="false">IF(OR(ISBLANK(Y8),ISBLANK(W8)),"",(Y8-W8)*EC8-M8)</f>
        <v>0.554678357330483</v>
      </c>
      <c r="BZ8" s="3" t="n">
        <f aca="false">IF(OR(ISBLANK(AC8),ISBLANK(Z8)),"",(AC8-Z8)*EC8-M8)</f>
        <v>1.63870352137549</v>
      </c>
      <c r="CA8" s="3" t="n">
        <f aca="false">IF(OR(ISBLANK(AG8),ISBLANK(AD8)),"",(AG8-AD8)*EC8-M8)</f>
        <v>1.99099981511701</v>
      </c>
      <c r="CB8" s="3" t="n">
        <f aca="false">IF(OR(ISBLANK(AK8),ISBLANK(Z8)),"",(AK8-Z8)*EC8-M8)</f>
        <v>-1.09338251602393</v>
      </c>
      <c r="CC8" s="3" t="n">
        <f aca="false">IF(OR(ISBLANK(AL8),ISBLANK(AA8)),"",(AL8-AA8)*EC8-M8)</f>
        <v>-0.970560571824326</v>
      </c>
      <c r="CD8" s="3" t="n">
        <f aca="false">IF(OR(ISBLANK(AN8),ISBLANK(AD8)),"",(AN8-AD8)*EC8-M8)</f>
        <v>-2.00625159806179</v>
      </c>
      <c r="CE8" s="3" t="n">
        <f aca="false">IF(OR(ISBLANK(AO8),ISBLANK(AE8)),"",(AO8-AE8)*EC8-M8)</f>
        <v>-2.00999229982944</v>
      </c>
      <c r="CF8" s="3" t="n">
        <f aca="false">IF(OR(ISBLANK(AQ8),ISBLANK(AH8)),"",(AQ8-AH8)*EC8-M8)</f>
        <v>-0.141457747648932</v>
      </c>
      <c r="CG8" s="3" t="n">
        <f aca="false">IF(OR(ISBLANK(AR8),ISBLANK(AI8)),"",(AR8-AI8)*EC8-M8)</f>
        <v>-0.135007812702469</v>
      </c>
      <c r="CH8" s="3" t="n">
        <f aca="false">IF(OR(ISBLANK(AT8),ISBLANK(AH8)),"",(AT8-AH8)*EC8-M8)</f>
        <v>3.00661745893647</v>
      </c>
      <c r="CI8" s="0" t="n">
        <f aca="false">IF(OR(ISBLANK(AX8),ISBLANK(AU8)),"",(AX8-AU8)*EC8-M8)</f>
        <v>-0.0574022686162836</v>
      </c>
      <c r="CJ8" s="0" t="n">
        <f aca="false">IF(OR(ISBLANK(AY8),ISBLANK(AV8)),"",(AY8-AV8)*EC8-M8)</f>
        <v>-0.0519430443388202</v>
      </c>
      <c r="CK8" s="0" t="n">
        <f aca="false">IF(ISBLANK(BR8),"",BR8-M8)</f>
        <v>0.9513</v>
      </c>
      <c r="CN8" s="0" t="n">
        <f aca="false">IF(OR(ISBLANK(O8),ISBLANK(N8)),"",ABS((O8-N8)*EC8-M8))</f>
        <v>0.907656246372556</v>
      </c>
      <c r="CO8" s="0" t="n">
        <f aca="false">IF(OR(ISBLANK(X8),ISBLANK(V8)),"",ABS((X8-V8)*EC8-M8))</f>
        <v>0.0893693669153066</v>
      </c>
      <c r="CP8" s="3" t="n">
        <f aca="false">IF(OR(ISBLANK(X8),ISBLANK(W8)),"",ABS((X8-W8)*EC8-M8))</f>
        <v>1.52308234121605</v>
      </c>
      <c r="CQ8" s="3" t="n">
        <f aca="false">IF(OR(ISBLANK(Y8),ISBLANK(V8)),"",ABS((Y8-V8)*EC8-M8))</f>
        <v>0.879034616970262</v>
      </c>
      <c r="CR8" s="3" t="n">
        <f aca="false">IF(OR(ISBLANK(Y8),ISBLANK(W8)),"",ABS((Y8-W8)*EC8-M8))</f>
        <v>0.554678357330483</v>
      </c>
      <c r="CS8" s="3" t="n">
        <f aca="false">IF(OR(ISBLANK(AC8),ISBLANK(Z8)),"",ABS((AC8-Z8)*EC8-M8))</f>
        <v>1.63870352137549</v>
      </c>
      <c r="CT8" s="3" t="n">
        <f aca="false">IF(OR(ISBLANK(AG8),ISBLANK(AD8)),"",ABS((AG8-AD8)*EC8-M8))</f>
        <v>1.99099981511701</v>
      </c>
      <c r="CU8" s="3" t="n">
        <f aca="false">IF(OR(ISBLANK(AK8),ISBLANK(Z8)),"",ABS((AK8-Z8)*EC8-M8))</f>
        <v>1.09338251602393</v>
      </c>
      <c r="CV8" s="3" t="n">
        <f aca="false">IF(OR(ISBLANK(AL8),ISBLANK(AA8)),"",ABS((AL8-AA8)*EC8-M8))</f>
        <v>0.970560571824326</v>
      </c>
      <c r="CW8" s="3" t="n">
        <f aca="false">IF(OR(ISBLANK(AL8),ISBLANK(AA8)),"",ABS((AK8-Z8-AL8+AA8)*EC8))</f>
        <v>0.122821944199602</v>
      </c>
      <c r="CX8" s="3" t="n">
        <f aca="false">IF(OR(ISBLANK(AN8),ISBLANK(AD8)),"",ABS((AN8-AD8)*EC8-M8))</f>
        <v>2.00625159806179</v>
      </c>
      <c r="CY8" s="3" t="n">
        <f aca="false">IF(OR(ISBLANK(AO8),ISBLANK(AE8)),"",ABS((AO8-AE8)*EC8-M8))</f>
        <v>2.00999229982944</v>
      </c>
      <c r="CZ8" s="3" t="n">
        <f aca="false">IF(OR(ISBLANK(AL8),ISBLANK(AA8)),"",ABS((AO8-AE8-AN8+AD8)*EC8))</f>
        <v>0.00374070176764972</v>
      </c>
      <c r="DA8" s="3" t="n">
        <f aca="false">IF(OR(ISBLANK(AQ8),ISBLANK(AH8)),"",ABS((AQ8-AH8)*EC8-M8))</f>
        <v>0.141457747648932</v>
      </c>
      <c r="DB8" s="3" t="n">
        <f aca="false">IF(OR(ISBLANK(AR8),ISBLANK(AI8)),"",ABS((AR8-AI8)*EC8-M8))</f>
        <v>0.135007812702469</v>
      </c>
      <c r="DC8" s="3" t="n">
        <f aca="false">IF(OR(ISBLANK(AR8),ISBLANK(AI8)),"",ABS((AR8-AI8-AQ8+AH8)*EC8))</f>
        <v>0.00644993494646312</v>
      </c>
      <c r="DD8" s="3" t="n">
        <f aca="false">IF(OR(ISBLANK(AT8),ISBLANK(AH8)),"",ABS((AT8-AH8)*EC8-M8))</f>
        <v>3.00661745893647</v>
      </c>
      <c r="DE8" s="0" t="n">
        <f aca="false">IF(OR(ISBLANK(AX8),ISBLANK(AU8)),"",ABS((AX8-AU8)*EC8-M8))</f>
        <v>0.0574022686162836</v>
      </c>
      <c r="DF8" s="0" t="n">
        <f aca="false">IF(OR(ISBLANK(AY8),ISBLANK(AV8)),"",ABS((AY8-AV8)*EC8-M8))</f>
        <v>0.0519430443388202</v>
      </c>
      <c r="DG8" s="3" t="n">
        <f aca="false">IF(OR(ISBLANK(AY8),ISBLANK(AV8)),"",ABS((AY8-AV8-AX8+AU8)*EC8))</f>
        <v>0.00545922427804354</v>
      </c>
      <c r="DH8" s="0" t="n">
        <f aca="false">IF(ISBLANK(BR8),"",ABS(BR8-M8))</f>
        <v>0.9513</v>
      </c>
      <c r="DK8" s="0" t="n">
        <f aca="false">IF(OR(ISBLANK(O8),ISBLANK(N8)),"",((O8-N8)*EC8-M8)^2)</f>
        <v>0.823839861579117</v>
      </c>
      <c r="DL8" s="0" t="n">
        <f aca="false">IF(OR(ISBLANK(X8),ISBLANK(V8)),"",ABS((X8-V8)*EC8-M8)^2)</f>
        <v>0.0079868837428427</v>
      </c>
      <c r="DM8" s="3" t="n">
        <f aca="false">IF(OR(ISBLANK(X8),ISBLANK(W8)),"",ABS((X8-W8)*EC8-M8)^2)</f>
        <v>2.31977981812417</v>
      </c>
      <c r="DN8" s="3" t="n">
        <f aca="false">IF(OR(ISBLANK(Y8),ISBLANK(V8)),"",ABS((Y8-V8)*EC8-M8)^2)</f>
        <v>0.772701857832056</v>
      </c>
      <c r="DO8" s="3" t="n">
        <f aca="false">IF(OR(ISBLANK(Y8),ISBLANK(W8)),"",ABS((Y8-W8)*EC8-M8)^2)</f>
        <v>0.307668080090842</v>
      </c>
      <c r="DP8" s="3" t="n">
        <f aca="false">IF(OR(ISBLANK(AC8),ISBLANK(Z8)),"",ABS((AC8-Z8)*EC8-M8)^2)</f>
        <v>2.68534923096843</v>
      </c>
      <c r="DQ8" s="3" t="n">
        <f aca="false">IF(OR(ISBLANK(AG8),ISBLANK(AD8)),"",ABS((AG8-AD8)*EC8-M8)^2)</f>
        <v>3.96408026379597</v>
      </c>
      <c r="DR8" s="3" t="n">
        <f aca="false">IF(OR(ISBLANK(AK8),ISBLANK(Z8)),"",ABS((AK8-Z8)*EC8-M8)^2)</f>
        <v>1.19548532634682</v>
      </c>
      <c r="DS8" s="3" t="n">
        <f aca="false">IF(OR(ISBLANK(AL8),ISBLANK(AA8)),"",ABS((AL8-AA8)*EC8-M8)^2)</f>
        <v>0.941987823579964</v>
      </c>
      <c r="DT8" s="3" t="n">
        <f aca="false">IF(OR(ISBLANK(AN8),ISBLANK(AD8)),"",ABS((AN8-AD8)*EC8-M8)^2)</f>
        <v>4.02504547472549</v>
      </c>
      <c r="DU8" s="3" t="n">
        <f aca="false">IF(OR(ISBLANK(AO8),ISBLANK(AE8)),"",ABS((AO8-AE8)*EC8-M8)^2)</f>
        <v>4.04006904537364</v>
      </c>
      <c r="DV8" s="3" t="n">
        <f aca="false">IF(OR(ISBLANK(AQ8),ISBLANK(AH8)),"",ABS((AQ8-AH8)*EC8-M8)^2)</f>
        <v>0.0200102943699089</v>
      </c>
      <c r="DW8" s="3" t="n">
        <f aca="false">IF(OR(ISBLANK(AR8),ISBLANK(AI8)),"",ABS((AR8-AI8)*EC8-M8)^2)</f>
        <v>0.0182271094907049</v>
      </c>
      <c r="DX8" s="3" t="n">
        <f aca="false">IF(OR(ISBLANK(AT8),ISBLANK(AH8)),"",ABS((AT8-AH8)*EC8-M8)^2)</f>
        <v>9.03974854438159</v>
      </c>
      <c r="DY8" s="0" t="n">
        <f aca="false">IF(OR(ISBLANK(AX8),ISBLANK(AU8)),"",((AX8-AU8)*EC8-M8)^2)</f>
        <v>0.00329502044229598</v>
      </c>
      <c r="DZ8" s="0" t="n">
        <f aca="false">IF(ISBLANK(BR8),"",(BR8-M8)^2)</f>
        <v>0.90497169</v>
      </c>
      <c r="EC8" s="0" t="n">
        <v>27.211386245988</v>
      </c>
    </row>
    <row r="9" customFormat="false" ht="12.8" hidden="false" customHeight="false" outlineLevel="0" collapsed="false">
      <c r="A9" s="1"/>
      <c r="B9" s="0" t="n">
        <v>10</v>
      </c>
      <c r="C9" s="0" t="n">
        <v>2</v>
      </c>
      <c r="D9" s="0" t="n">
        <f aca="false">B9-C9</f>
        <v>8</v>
      </c>
      <c r="E9" s="0" t="s">
        <v>47</v>
      </c>
      <c r="F9" s="0" t="n">
        <v>1</v>
      </c>
      <c r="G9" s="0" t="n">
        <v>13</v>
      </c>
      <c r="H9" s="0" t="s">
        <v>63</v>
      </c>
      <c r="I9" s="0" t="n">
        <v>1</v>
      </c>
      <c r="J9" s="0" t="s">
        <v>49</v>
      </c>
      <c r="K9" s="0" t="s">
        <v>54</v>
      </c>
      <c r="L9" s="0" t="s">
        <v>51</v>
      </c>
      <c r="M9" s="0" t="n">
        <v>8.081</v>
      </c>
      <c r="N9" s="0" t="n">
        <v>-56.2053955052</v>
      </c>
      <c r="O9" s="0" t="n">
        <v>-55.9482533558216</v>
      </c>
      <c r="P9" s="0" t="s">
        <v>52</v>
      </c>
      <c r="Q9" s="0" t="n">
        <f aca="false">=IF(ISBLANK(BR9),"",BR9)</f>
        <v>8.9124</v>
      </c>
      <c r="R9" s="0" t="n">
        <v>3</v>
      </c>
      <c r="S9" s="0" t="n">
        <v>2</v>
      </c>
      <c r="T9" s="0" t="n">
        <v>2</v>
      </c>
      <c r="V9" s="0" t="n">
        <v>-56.23214483</v>
      </c>
      <c r="W9" s="0" t="n">
        <v>-56.28483281</v>
      </c>
      <c r="X9" s="0" t="n">
        <v>-55.93347956</v>
      </c>
      <c r="Y9" s="0" t="n">
        <v>-55.97101083</v>
      </c>
      <c r="Z9" s="0" t="n">
        <v>-56.2319614</v>
      </c>
      <c r="AA9" s="0" t="n">
        <v>-56.2319614</v>
      </c>
      <c r="AB9" s="0" t="n">
        <v>0</v>
      </c>
      <c r="AC9" s="0" t="n">
        <v>-55.87787013</v>
      </c>
      <c r="AD9" s="0" t="n">
        <v>-56.28350899</v>
      </c>
      <c r="AE9" s="0" t="n">
        <v>-56.28350899</v>
      </c>
      <c r="AF9" s="0" t="n">
        <v>0</v>
      </c>
      <c r="AG9" s="0" t="n">
        <v>-55.91533212</v>
      </c>
      <c r="AH9" s="0" t="n">
        <v>-56.41072684</v>
      </c>
      <c r="AI9" s="0" t="n">
        <v>-56.41072684</v>
      </c>
      <c r="AJ9" s="0" t="n">
        <v>0</v>
      </c>
      <c r="AK9" s="0" t="n">
        <v>-55.97870792</v>
      </c>
      <c r="AL9" s="0" t="n">
        <v>-55.9738582736297</v>
      </c>
      <c r="AM9" s="7" t="n">
        <v>0.00853046463115129</v>
      </c>
      <c r="AN9" s="0" t="n">
        <v>-56.06210392</v>
      </c>
      <c r="AO9" s="0" t="n">
        <v>-56.0620649280907</v>
      </c>
      <c r="AP9" s="7" t="n">
        <v>3.48226338569843E-005</v>
      </c>
      <c r="AQ9" s="0" t="n">
        <v>-56.11986838</v>
      </c>
      <c r="AR9" s="0" t="n">
        <v>-56.1196280608338</v>
      </c>
      <c r="AS9" s="7" t="n">
        <v>0.000178290959119947</v>
      </c>
      <c r="AT9" s="0" t="n">
        <v>-56.00290661</v>
      </c>
      <c r="AU9" s="0" t="n">
        <v>-56.4100782318796</v>
      </c>
      <c r="AV9" s="0" t="n">
        <v>-56.4100782318796</v>
      </c>
      <c r="AW9" s="0" t="n">
        <v>0</v>
      </c>
      <c r="AX9" s="0" t="n">
        <v>-56.11864402</v>
      </c>
      <c r="AY9" s="0" t="n">
        <v>-56.1184786885924</v>
      </c>
      <c r="AZ9" s="7" t="n">
        <v>0.000104747208313375</v>
      </c>
      <c r="BB9" s="0" t="n">
        <f aca="false">IF(OR(ISBLANK(O9),ISBLANK(N9)),"",(O9-N9)*EC9)</f>
        <v>6.99719434685927</v>
      </c>
      <c r="BC9" s="0" t="n">
        <f aca="false">IF(OR(ISBLANK(X9),ISBLANK(V9)),"",(X9-V9)*EC9)</f>
        <v>8.12709602023231</v>
      </c>
      <c r="BD9" s="3" t="n">
        <f aca="false">IF(OR(ISBLANK(X9),ISBLANK(W9)),"",(X9-W9)*EC9)</f>
        <v>9.56080899453306</v>
      </c>
      <c r="BE9" s="3" t="n">
        <f aca="false">IF(OR(ISBLANK(Y9),ISBLANK(V9)),"",(Y9-V9)*EC9)</f>
        <v>7.10581813595998</v>
      </c>
      <c r="BF9" s="3" t="n">
        <f aca="false">IF(OR(ISBLANK(Y9),ISBLANK(W9)),"",(Y9-W9)*EC9)</f>
        <v>8.53953111026073</v>
      </c>
      <c r="BG9" s="3" t="n">
        <f aca="false">IF(OR(ISBLANK(AC9),ISBLANK(Z9)),"",(AC9-Z9)*EC9)</f>
        <v>9.63531431430256</v>
      </c>
      <c r="BH9" s="3" t="n">
        <f aca="false">IF(OR(ISBLANK(AG9),ISBLANK(AD9)),"",(AG9-AD9)*EC9)</f>
        <v>10.0186030164089</v>
      </c>
      <c r="BI9" s="3" t="n">
        <f aca="false">IF(OR(ISBLANK(AK9),ISBLANK(Z9)),"",(AK9-Z9)*EC9)</f>
        <v>6.89137826242073</v>
      </c>
      <c r="BJ9" s="3" t="n">
        <f aca="false">IF(OR(ISBLANK(AL9),ISBLANK(AA9)),"",(AL9-AA9)*EC9)</f>
        <v>7.02334386295912</v>
      </c>
      <c r="BK9" s="3" t="n">
        <f aca="false">IF(OR(ISBLANK(AN9),ISBLANK(AD9)),"",(AN9-AD9)*EC9)</f>
        <v>6.02473887659009</v>
      </c>
      <c r="BL9" s="3" t="n">
        <f aca="false">IF(OR(ISBLANK(AO9),ISBLANK(AE9)),"",(AO9-AE9)*EC9)</f>
        <v>6.02579990049451</v>
      </c>
      <c r="BM9" s="3" t="n">
        <f aca="false">IF(OR(ISBLANK(AQ9),ISBLANK(AH9)),"",(AQ9-AH9)*EC9)</f>
        <v>7.91466189797332</v>
      </c>
      <c r="BN9" s="3" t="n">
        <f aca="false">IF(OR(ISBLANK(AR9),ISBLANK(AI9)),"",(AR9-AI9)*EC9)</f>
        <v>7.92120131562621</v>
      </c>
      <c r="BO9" s="3" t="n">
        <f aca="false">IF(OR(ISBLANK(AT9),ISBLANK(AH9)),"",(AT9-AH9)*EC9)</f>
        <v>11.0973537974578</v>
      </c>
      <c r="BP9" s="0" t="n">
        <f aca="false">=IF(OR(ISBLANK(AX9),ISBLANK(AU9)),"",(AX9-AU9)*EC9)</f>
        <v>7.93032890475102</v>
      </c>
      <c r="BQ9" s="0" t="n">
        <f aca="false">=IF(OR(ISBLANK(AY9),ISBLANK(AV9)),"",(AY9-AV9)*EC9)</f>
        <v>7.93482780154184</v>
      </c>
      <c r="BR9" s="0" t="n">
        <v>8.9124</v>
      </c>
      <c r="BU9" s="0" t="n">
        <f aca="false">IF(OR(ISBLANK(O9),ISBLANK(N9)),"",(O9-N9)*EC9-M9)</f>
        <v>-1.08380565314073</v>
      </c>
      <c r="BV9" s="0" t="n">
        <f aca="false">IF(OR(ISBLANK(X9),ISBLANK(V9)),"",(X9-V9)*EC9-M9)</f>
        <v>0.046096020232314</v>
      </c>
      <c r="BW9" s="3" t="n">
        <f aca="false">IF(OR(ISBLANK(X9),ISBLANK(W9)),"",(X9-W9)*EC9-M9)</f>
        <v>1.47980899453306</v>
      </c>
      <c r="BX9" s="3" t="n">
        <f aca="false">IF(OR(ISBLANK(Y9),ISBLANK(V9)),"",(Y9-V9)*EC9-M9)</f>
        <v>-0.975181864040019</v>
      </c>
      <c r="BY9" s="3" t="n">
        <f aca="false">IF(OR(ISBLANK(Y9),ISBLANK(W9)),"",(Y9-W9)*EC9-M9)</f>
        <v>0.458531110260726</v>
      </c>
      <c r="BZ9" s="3" t="n">
        <f aca="false">IF(OR(ISBLANK(AC9),ISBLANK(Z9)),"",(AC9-Z9)*EC9-M9)</f>
        <v>1.55431431430256</v>
      </c>
      <c r="CA9" s="3" t="n">
        <f aca="false">IF(OR(ISBLANK(AG9),ISBLANK(AD9)),"",(AG9-AD9)*EC9-M9)</f>
        <v>1.93760301640889</v>
      </c>
      <c r="CB9" s="3" t="n">
        <f aca="false">IF(OR(ISBLANK(AK9),ISBLANK(Z9)),"",(AK9-Z9)*EC9-M9)</f>
        <v>-1.18962173757927</v>
      </c>
      <c r="CC9" s="3" t="n">
        <f aca="false">IF(OR(ISBLANK(AL9),ISBLANK(AA9)),"",(AL9-AA9)*EC9-M9)</f>
        <v>-1.05765613704088</v>
      </c>
      <c r="CD9" s="3" t="n">
        <f aca="false">IF(OR(ISBLANK(AN9),ISBLANK(AD9)),"",(AN9-AD9)*EC9-M9)</f>
        <v>-2.05626112340991</v>
      </c>
      <c r="CE9" s="3" t="n">
        <f aca="false">IF(OR(ISBLANK(AO9),ISBLANK(AE9)),"",(AO9-AE9)*EC9-M9)</f>
        <v>-2.05520009950549</v>
      </c>
      <c r="CF9" s="3" t="n">
        <f aca="false">IF(OR(ISBLANK(AQ9),ISBLANK(AH9)),"",(AQ9-AH9)*EC9-M9)</f>
        <v>-0.166338102026678</v>
      </c>
      <c r="CG9" s="3" t="n">
        <f aca="false">IF(OR(ISBLANK(AR9),ISBLANK(AI9)),"",(AR9-AI9)*EC9-M9)</f>
        <v>-0.159798684373793</v>
      </c>
      <c r="CH9" s="3" t="n">
        <f aca="false">IF(OR(ISBLANK(AT9),ISBLANK(AH9)),"",(AT9-AH9)*EC9-M9)</f>
        <v>3.01635379745782</v>
      </c>
      <c r="CI9" s="0" t="n">
        <f aca="false">IF(OR(ISBLANK(AX9),ISBLANK(AU9)),"",(AX9-AU9)*EC9-M9)</f>
        <v>-0.150671095248984</v>
      </c>
      <c r="CJ9" s="0" t="n">
        <f aca="false">IF(OR(ISBLANK(AY9),ISBLANK(AV9)),"",(AY9-AV9)*EC9-M9)</f>
        <v>-0.146172198458163</v>
      </c>
      <c r="CK9" s="0" t="n">
        <f aca="false">IF(ISBLANK(BR9),"",BR9-M9)</f>
        <v>0.8314</v>
      </c>
      <c r="CN9" s="0" t="n">
        <f aca="false">IF(OR(ISBLANK(O9),ISBLANK(N9)),"",ABS((O9-N9)*EC9-M9))</f>
        <v>1.08380565314073</v>
      </c>
      <c r="CO9" s="0" t="n">
        <f aca="false">IF(OR(ISBLANK(X9),ISBLANK(V9)),"",ABS((X9-V9)*EC9-M9))</f>
        <v>0.046096020232314</v>
      </c>
      <c r="CP9" s="3" t="n">
        <f aca="false">IF(OR(ISBLANK(X9),ISBLANK(W9)),"",ABS((X9-W9)*EC9-M9))</f>
        <v>1.47980899453306</v>
      </c>
      <c r="CQ9" s="3" t="n">
        <f aca="false">IF(OR(ISBLANK(Y9),ISBLANK(V9)),"",ABS((Y9-V9)*EC9-M9))</f>
        <v>0.975181864040019</v>
      </c>
      <c r="CR9" s="3" t="n">
        <f aca="false">IF(OR(ISBLANK(Y9),ISBLANK(W9)),"",ABS((Y9-W9)*EC9-M9))</f>
        <v>0.458531110260726</v>
      </c>
      <c r="CS9" s="3" t="n">
        <f aca="false">IF(OR(ISBLANK(AC9),ISBLANK(Z9)),"",ABS((AC9-Z9)*EC9-M9))</f>
        <v>1.55431431430256</v>
      </c>
      <c r="CT9" s="3" t="n">
        <f aca="false">IF(OR(ISBLANK(AG9),ISBLANK(AD9)),"",ABS((AG9-AD9)*EC9-M9))</f>
        <v>1.93760301640889</v>
      </c>
      <c r="CU9" s="3" t="n">
        <f aca="false">IF(OR(ISBLANK(AK9),ISBLANK(Z9)),"",ABS((AK9-Z9)*EC9-M9))</f>
        <v>1.18962173757927</v>
      </c>
      <c r="CV9" s="3" t="n">
        <f aca="false">IF(OR(ISBLANK(AL9),ISBLANK(AA9)),"",ABS((AL9-AA9)*EC9-M9))</f>
        <v>1.05765613704088</v>
      </c>
      <c r="CW9" s="3" t="n">
        <f aca="false">IF(OR(ISBLANK(AL9),ISBLANK(AA9)),"",ABS((AK9-Z9-AL9+AA9)*EC9))</f>
        <v>0.131965600538386</v>
      </c>
      <c r="CX9" s="3" t="n">
        <f aca="false">IF(OR(ISBLANK(AN9),ISBLANK(AD9)),"",ABS((AN9-AD9)*EC9-M9))</f>
        <v>2.05626112340991</v>
      </c>
      <c r="CY9" s="3" t="n">
        <f aca="false">IF(OR(ISBLANK(AO9),ISBLANK(AE9)),"",ABS((AO9-AE9)*EC9-M9))</f>
        <v>2.05520009950549</v>
      </c>
      <c r="CZ9" s="3" t="n">
        <f aca="false">IF(OR(ISBLANK(AL9),ISBLANK(AA9)),"",ABS((AO9-AE9-AN9+AD9)*EC9))</f>
        <v>0.00106102390441908</v>
      </c>
      <c r="DA9" s="3" t="n">
        <f aca="false">IF(OR(ISBLANK(AQ9),ISBLANK(AH9)),"",ABS((AQ9-AH9)*EC9-M9))</f>
        <v>0.166338102026678</v>
      </c>
      <c r="DB9" s="3" t="n">
        <f aca="false">IF(OR(ISBLANK(AR9),ISBLANK(AI9)),"",ABS((AR9-AI9)*EC9-M9))</f>
        <v>0.159798684373793</v>
      </c>
      <c r="DC9" s="3" t="n">
        <f aca="false">IF(OR(ISBLANK(AR9),ISBLANK(AI9)),"",ABS((AR9-AI9-AQ9+AH9)*EC9))</f>
        <v>0.00653941765288588</v>
      </c>
      <c r="DD9" s="3" t="n">
        <f aca="false">IF(OR(ISBLANK(AT9),ISBLANK(AH9)),"",ABS((AT9-AH9)*EC9-M9))</f>
        <v>3.01635379745782</v>
      </c>
      <c r="DE9" s="0" t="n">
        <f aca="false">IF(OR(ISBLANK(AX9),ISBLANK(AU9)),"",ABS((AX9-AU9)*EC9-M9))</f>
        <v>0.150671095248984</v>
      </c>
      <c r="DF9" s="0" t="n">
        <f aca="false">IF(OR(ISBLANK(AY9),ISBLANK(AV9)),"",ABS((AY9-AV9)*EC9-M9))</f>
        <v>0.146172198458163</v>
      </c>
      <c r="DG9" s="3" t="n">
        <f aca="false">IF(OR(ISBLANK(AY9),ISBLANK(AV9)),"",ABS((AY9-AV9-AX9+AU9)*EC9))</f>
        <v>0.0044988967898539</v>
      </c>
      <c r="DH9" s="0" t="n">
        <f aca="false">IF(ISBLANK(BR9),"",ABS(BR9-M9))</f>
        <v>0.8314</v>
      </c>
      <c r="DK9" s="0" t="n">
        <f aca="false">IF(OR(ISBLANK(O9),ISBLANK(N9)),"",((O9-N9)*EC9-M9)^2)</f>
        <v>1.17463469377981</v>
      </c>
      <c r="DL9" s="0" t="n">
        <f aca="false">IF(OR(ISBLANK(X9),ISBLANK(V9)),"",ABS((X9-V9)*EC9-M9)^2)</f>
        <v>0.0021248430812579</v>
      </c>
      <c r="DM9" s="3" t="n">
        <f aca="false">IF(OR(ISBLANK(X9),ISBLANK(W9)),"",ABS((X9-W9)*EC9-M9)^2)</f>
        <v>2.18983466030094</v>
      </c>
      <c r="DN9" s="3" t="n">
        <f aca="false">IF(OR(ISBLANK(Y9),ISBLANK(V9)),"",ABS((Y9-V9)*EC9-M9)^2)</f>
        <v>0.950979667952566</v>
      </c>
      <c r="DO9" s="3" t="n">
        <f aca="false">IF(OR(ISBLANK(Y9),ISBLANK(W9)),"",ABS((Y9-W9)*EC9-M9)^2)</f>
        <v>0.210250779076934</v>
      </c>
      <c r="DP9" s="3" t="n">
        <f aca="false">IF(OR(ISBLANK(AC9),ISBLANK(Z9)),"",ABS((AC9-Z9)*EC9-M9)^2)</f>
        <v>2.41589298764583</v>
      </c>
      <c r="DQ9" s="3" t="n">
        <f aca="false">IF(OR(ISBLANK(AG9),ISBLANK(AD9)),"",ABS((AG9-AD9)*EC9-M9)^2)</f>
        <v>3.75430544919683</v>
      </c>
      <c r="DR9" s="3" t="n">
        <f aca="false">IF(OR(ISBLANK(AK9),ISBLANK(Z9)),"",ABS((AK9-Z9)*EC9-M9)^2)</f>
        <v>1.41519987852111</v>
      </c>
      <c r="DS9" s="3" t="n">
        <f aca="false">IF(OR(ISBLANK(AL9),ISBLANK(AA9)),"",ABS((AL9-AA9)*EC9-M9)^2)</f>
        <v>1.11863650422024</v>
      </c>
      <c r="DT9" s="3" t="n">
        <f aca="false">IF(OR(ISBLANK(AN9),ISBLANK(AD9)),"",ABS((AN9-AD9)*EC9-M9)^2)</f>
        <v>4.22820980764698</v>
      </c>
      <c r="DU9" s="3" t="n">
        <f aca="false">IF(OR(ISBLANK(AO9),ISBLANK(AE9)),"",ABS((AO9-AE9)*EC9-M9)^2)</f>
        <v>4.22384744900737</v>
      </c>
      <c r="DV9" s="3" t="n">
        <f aca="false">IF(OR(ISBLANK(AQ9),ISBLANK(AH9)),"",ABS((AQ9-AH9)*EC9-M9)^2)</f>
        <v>0.0276683641858376</v>
      </c>
      <c r="DW9" s="3" t="n">
        <f aca="false">IF(OR(ISBLANK(AR9),ISBLANK(AI9)),"",ABS((AR9-AI9)*EC9-M9)^2)</f>
        <v>0.025535619527595</v>
      </c>
      <c r="DX9" s="3" t="n">
        <f aca="false">IF(OR(ISBLANK(AT9),ISBLANK(AH9)),"",ABS((AT9-AH9)*EC9-M9)^2)</f>
        <v>9.09839023143821</v>
      </c>
      <c r="DY9" s="0" t="n">
        <f aca="false">IF(OR(ISBLANK(AX9),ISBLANK(AU9)),"",((AX9-AU9)*EC9-M9)^2)</f>
        <v>0.0227017789435284</v>
      </c>
      <c r="DZ9" s="0" t="n">
        <f aca="false">IF(ISBLANK(BR9),"",(BR9-M9)^2)</f>
        <v>0.691225960000001</v>
      </c>
      <c r="EC9" s="0" t="n">
        <v>27.211386245988</v>
      </c>
    </row>
    <row r="10" customFormat="false" ht="12.8" hidden="false" customHeight="false" outlineLevel="0" collapsed="false">
      <c r="A10" s="1"/>
      <c r="B10" s="0" t="n">
        <v>10</v>
      </c>
      <c r="C10" s="0" t="n">
        <v>2</v>
      </c>
      <c r="D10" s="0" t="n">
        <f aca="false">B10-C10</f>
        <v>8</v>
      </c>
      <c r="E10" s="0" t="s">
        <v>47</v>
      </c>
      <c r="F10" s="0" t="n">
        <v>1</v>
      </c>
      <c r="G10" s="0" t="n">
        <v>13</v>
      </c>
      <c r="H10" s="0" t="s">
        <v>58</v>
      </c>
      <c r="I10" s="0" t="n">
        <v>3</v>
      </c>
      <c r="J10" s="0" t="s">
        <v>49</v>
      </c>
      <c r="K10" s="0" t="s">
        <v>50</v>
      </c>
      <c r="L10" s="0" t="s">
        <v>51</v>
      </c>
      <c r="M10" s="0" t="n">
        <v>6.19</v>
      </c>
      <c r="N10" s="0" t="n">
        <v>-56.2053955052</v>
      </c>
      <c r="O10" s="0" t="n">
        <v>-56.0090778339844</v>
      </c>
      <c r="P10" s="0" t="s">
        <v>52</v>
      </c>
      <c r="Q10" s="0" t="n">
        <f aca="false">=IF(ISBLANK(BR10),"",BR10)</f>
        <v>6.8973</v>
      </c>
      <c r="R10" s="0" t="n">
        <v>1</v>
      </c>
      <c r="S10" s="0" t="n">
        <v>2</v>
      </c>
      <c r="T10" s="0" t="n">
        <v>0</v>
      </c>
      <c r="V10" s="0" t="n">
        <v>-56.23214483</v>
      </c>
      <c r="W10" s="0" t="n">
        <v>-56.28483281</v>
      </c>
      <c r="X10" s="0" t="n">
        <v>-56.00317188</v>
      </c>
      <c r="Y10" s="0" t="n">
        <v>-56.03135168</v>
      </c>
      <c r="Z10" s="0" t="n">
        <v>-56.2319614</v>
      </c>
      <c r="AA10" s="0" t="n">
        <v>-56.2319614</v>
      </c>
      <c r="AB10" s="0" t="n">
        <v>0</v>
      </c>
      <c r="AC10" s="0" t="n">
        <v>-55.95192407</v>
      </c>
      <c r="AD10" s="0" t="n">
        <v>-56.28350899</v>
      </c>
      <c r="AE10" s="0" t="n">
        <v>-56.28350899</v>
      </c>
      <c r="AF10" s="0" t="n">
        <v>0</v>
      </c>
      <c r="AG10" s="0" t="n">
        <v>-55.98461775</v>
      </c>
      <c r="AH10" s="0" t="n">
        <v>-56.41072684</v>
      </c>
      <c r="AI10" s="0" t="n">
        <v>-56.41072684</v>
      </c>
      <c r="AJ10" s="0" t="n">
        <v>0</v>
      </c>
      <c r="AK10" s="0" t="n">
        <v>-56.03978317</v>
      </c>
      <c r="AL10" s="0" t="n">
        <v>-56.0342249205366</v>
      </c>
      <c r="AM10" s="0" t="n">
        <v>2.0000000501901</v>
      </c>
      <c r="AN10" s="0" t="n">
        <v>-56.13168427</v>
      </c>
      <c r="AO10" s="0" t="n">
        <v>-56.1316485949894</v>
      </c>
      <c r="AP10" s="0" t="n">
        <v>1.99999994681154</v>
      </c>
      <c r="AQ10" s="0" t="n">
        <v>-56.1883495</v>
      </c>
      <c r="AR10" s="0" t="n">
        <v>-56.1881320281398</v>
      </c>
      <c r="AS10" s="0" t="n">
        <v>2.00000455160627</v>
      </c>
      <c r="AT10" s="0" t="n">
        <v>-56.07289077</v>
      </c>
      <c r="AU10" s="0" t="n">
        <v>-56.4100782318796</v>
      </c>
      <c r="AV10" s="0" t="n">
        <v>-56.4100782318796</v>
      </c>
      <c r="AW10" s="0" t="n">
        <v>0</v>
      </c>
      <c r="AX10" s="0" t="n">
        <v>-56.18637102</v>
      </c>
      <c r="AY10" s="0" t="n">
        <v>-56.1861858667369</v>
      </c>
      <c r="AZ10" s="0" t="n">
        <v>2.00000427194187</v>
      </c>
      <c r="BB10" s="0" t="n">
        <f aca="false">IF(OR(ISBLANK(O10),ISBLANK(N10)),"",(O10-N10)*EC10)</f>
        <v>5.34207597836065</v>
      </c>
      <c r="BC10" s="0" t="n">
        <f aca="false">IF(OR(ISBLANK(X10),ISBLANK(V10)),"",(X10-V10)*EC10)</f>
        <v>6.23067138233347</v>
      </c>
      <c r="BD10" s="3" t="n">
        <f aca="false">IF(OR(ISBLANK(X10),ISBLANK(W10)),"",(X10-W10)*EC10)</f>
        <v>7.66438435663422</v>
      </c>
      <c r="BE10" s="3" t="n">
        <f aca="false">IF(OR(ISBLANK(Y10),ISBLANK(V10)),"",(Y10-V10)*EC10)</f>
        <v>5.46385996019868</v>
      </c>
      <c r="BF10" s="3" t="n">
        <f aca="false">IF(OR(ISBLANK(Y10),ISBLANK(W10)),"",(Y10-W10)*EC10)</f>
        <v>6.89757293449942</v>
      </c>
      <c r="BG10" s="3" t="n">
        <f aca="false">IF(OR(ISBLANK(AC10),ISBLANK(Z10)),"",(AC10-Z10)*EC10)</f>
        <v>7.62020394992537</v>
      </c>
      <c r="BH10" s="3" t="n">
        <f aca="false">IF(OR(ISBLANK(AG10),ISBLANK(AD10)),"",(AG10-AD10)*EC10)</f>
        <v>8.13324497718239</v>
      </c>
      <c r="BI10" s="3" t="n">
        <f aca="false">IF(OR(ISBLANK(AK10),ISBLANK(Z10)),"",(AK10-Z10)*EC10)</f>
        <v>5.22943604460041</v>
      </c>
      <c r="BJ10" s="3" t="n">
        <f aca="false">IF(OR(ISBLANK(AL10),ISBLANK(AA10)),"",(AL10-AA10)*EC10)</f>
        <v>5.38068371760029</v>
      </c>
      <c r="BK10" s="3" t="n">
        <f aca="false">IF(OR(ISBLANK(AN10),ISBLANK(AD10)),"",(AN10-AD10)*EC10)</f>
        <v>4.13136109760899</v>
      </c>
      <c r="BL10" s="3" t="n">
        <f aca="false">IF(OR(ISBLANK(AO10),ISBLANK(AE10)),"",(AO10-AE10)*EC10)</f>
        <v>4.13233186410159</v>
      </c>
      <c r="BM10" s="3" t="n">
        <f aca="false">IF(OR(ISBLANK(AQ10),ISBLANK(AH10)),"",(AQ10-AH10)*EC10)</f>
        <v>6.05119569109543</v>
      </c>
      <c r="BN10" s="3" t="n">
        <f aca="false">IF(OR(ISBLANK(AR10),ISBLANK(AI10)),"",(AR10-AI10)*EC10)</f>
        <v>6.05711340188068</v>
      </c>
      <c r="BO10" s="3" t="n">
        <f aca="false">IF(OR(ISBLANK(AT10),ISBLANK(AH10)),"",(AT10-AH10)*EC10)</f>
        <v>9.19298778859668</v>
      </c>
      <c r="BP10" s="0" t="n">
        <f aca="false">=IF(OR(ISBLANK(AX10),ISBLANK(AU10)),"",(AX10-AU10)*EC10)</f>
        <v>6.08738334846885</v>
      </c>
      <c r="BQ10" s="0" t="n">
        <f aca="false">=IF(OR(ISBLANK(AY10),ISBLANK(AV10)),"",(AY10-AV10)*EC10)</f>
        <v>6.09242162542587</v>
      </c>
      <c r="BR10" s="0" t="n">
        <v>6.8973</v>
      </c>
      <c r="BU10" s="0" t="n">
        <f aca="false">IF(OR(ISBLANK(O10),ISBLANK(N10)),"",(O10-N10)*EC10-M10)</f>
        <v>-0.847924021639354</v>
      </c>
      <c r="BV10" s="0" t="n">
        <f aca="false">IF(OR(ISBLANK(X10),ISBLANK(V10)),"",(X10-V10)*EC10-M10)</f>
        <v>0.0406713823334712</v>
      </c>
      <c r="BW10" s="3" t="n">
        <f aca="false">IF(OR(ISBLANK(X10),ISBLANK(W10)),"",(X10-W10)*EC10-M10)</f>
        <v>1.47438435663422</v>
      </c>
      <c r="BX10" s="3" t="n">
        <f aca="false">IF(OR(ISBLANK(Y10),ISBLANK(V10)),"",(Y10-V10)*EC10-M10)</f>
        <v>-0.726140039801323</v>
      </c>
      <c r="BY10" s="3" t="n">
        <f aca="false">IF(OR(ISBLANK(Y10),ISBLANK(W10)),"",(Y10-W10)*EC10-M10)</f>
        <v>0.707572934499422</v>
      </c>
      <c r="BZ10" s="3" t="n">
        <f aca="false">IF(OR(ISBLANK(AC10),ISBLANK(Z10)),"",(AC10-Z10)*EC10-M10)</f>
        <v>1.43020394992537</v>
      </c>
      <c r="CA10" s="3" t="n">
        <f aca="false">IF(OR(ISBLANK(AG10),ISBLANK(AD10)),"",(AG10-AD10)*EC10-M10)</f>
        <v>1.94324497718239</v>
      </c>
      <c r="CB10" s="3" t="n">
        <f aca="false">IF(OR(ISBLANK(AK10),ISBLANK(Z10)),"",(AK10-Z10)*EC10-M10)</f>
        <v>-0.960563955399595</v>
      </c>
      <c r="CC10" s="3" t="n">
        <f aca="false">IF(OR(ISBLANK(AL10),ISBLANK(AA10)),"",(AL10-AA10)*EC10-M10)</f>
        <v>-0.809316282399706</v>
      </c>
      <c r="CD10" s="3" t="n">
        <f aca="false">IF(OR(ISBLANK(AN10),ISBLANK(AD10)),"",(AN10-AD10)*EC10-M10)</f>
        <v>-2.05863890239101</v>
      </c>
      <c r="CE10" s="3" t="n">
        <f aca="false">IF(OR(ISBLANK(AO10),ISBLANK(AE10)),"",(AO10-AE10)*EC10-M10)</f>
        <v>-2.05766813589841</v>
      </c>
      <c r="CF10" s="3" t="n">
        <f aca="false">IF(OR(ISBLANK(AQ10),ISBLANK(AH10)),"",(AQ10-AH10)*EC10-M10)</f>
        <v>-0.138804308904568</v>
      </c>
      <c r="CG10" s="3" t="n">
        <f aca="false">IF(OR(ISBLANK(AR10),ISBLANK(AI10)),"",(AR10-AI10)*EC10-M10)</f>
        <v>-0.132886598119324</v>
      </c>
      <c r="CH10" s="3" t="n">
        <f aca="false">IF(OR(ISBLANK(AT10),ISBLANK(AH10)),"",(AT10-AH10)*EC10-M10)</f>
        <v>3.00298778859668</v>
      </c>
      <c r="CI10" s="0" t="n">
        <f aca="false">IF(OR(ISBLANK(AX10),ISBLANK(AU10)),"",(AX10-AU10)*EC10-M10)</f>
        <v>-0.102616651531149</v>
      </c>
      <c r="CJ10" s="0" t="n">
        <f aca="false">IF(OR(ISBLANK(AY10),ISBLANK(AV10)),"",(AY10-AV10)*EC10-M10)</f>
        <v>-0.0975783745741303</v>
      </c>
      <c r="CK10" s="0" t="n">
        <f aca="false">IF(ISBLANK(BR10),"",BR10-M10)</f>
        <v>0.7073</v>
      </c>
      <c r="CN10" s="0" t="n">
        <f aca="false">IF(OR(ISBLANK(O10),ISBLANK(N10)),"",ABS((O10-N10)*EC10-M10))</f>
        <v>0.847924021639354</v>
      </c>
      <c r="CO10" s="0" t="n">
        <f aca="false">IF(OR(ISBLANK(X10),ISBLANK(V10)),"",ABS((X10-V10)*EC10-M10))</f>
        <v>0.0406713823334712</v>
      </c>
      <c r="CP10" s="3" t="n">
        <f aca="false">IF(OR(ISBLANK(X10),ISBLANK(W10)),"",ABS((X10-W10)*EC10-M10))</f>
        <v>1.47438435663422</v>
      </c>
      <c r="CQ10" s="3" t="n">
        <f aca="false">IF(OR(ISBLANK(Y10),ISBLANK(V10)),"",ABS((Y10-V10)*EC10-M10))</f>
        <v>0.726140039801323</v>
      </c>
      <c r="CR10" s="3" t="n">
        <f aca="false">IF(OR(ISBLANK(Y10),ISBLANK(W10)),"",ABS((Y10-W10)*EC10-M10))</f>
        <v>0.707572934499422</v>
      </c>
      <c r="CS10" s="3" t="n">
        <f aca="false">IF(OR(ISBLANK(AC10),ISBLANK(Z10)),"",ABS((AC10-Z10)*EC10-M10))</f>
        <v>1.43020394992537</v>
      </c>
      <c r="CT10" s="3" t="n">
        <f aca="false">IF(OR(ISBLANK(AG10),ISBLANK(AD10)),"",ABS((AG10-AD10)*EC10-M10))</f>
        <v>1.94324497718239</v>
      </c>
      <c r="CU10" s="3" t="n">
        <f aca="false">IF(OR(ISBLANK(AK10),ISBLANK(Z10)),"",ABS((AK10-Z10)*EC10-M10))</f>
        <v>0.960563955399595</v>
      </c>
      <c r="CV10" s="3" t="n">
        <f aca="false">IF(OR(ISBLANK(AL10),ISBLANK(AA10)),"",ABS((AL10-AA10)*EC10-M10))</f>
        <v>0.809316282399706</v>
      </c>
      <c r="CW10" s="3" t="n">
        <f aca="false">IF(OR(ISBLANK(AL10),ISBLANK(AA10)),"",ABS((AK10-Z10-AL10+AA10)*EC10))</f>
        <v>0.151247672999888</v>
      </c>
      <c r="CX10" s="3" t="n">
        <f aca="false">IF(OR(ISBLANK(AN10),ISBLANK(AD10)),"",ABS((AN10-AD10)*EC10-M10))</f>
        <v>2.05863890239101</v>
      </c>
      <c r="CY10" s="3" t="n">
        <f aca="false">IF(OR(ISBLANK(AO10),ISBLANK(AE10)),"",ABS((AO10-AE10)*EC10-M10))</f>
        <v>2.05766813589841</v>
      </c>
      <c r="CZ10" s="3" t="n">
        <f aca="false">IF(OR(ISBLANK(AL10),ISBLANK(AA10)),"",ABS((AO10-AE10-AN10+AD10)*EC10))</f>
        <v>0.00097076649259352</v>
      </c>
      <c r="DA10" s="3" t="n">
        <f aca="false">IF(OR(ISBLANK(AQ10),ISBLANK(AH10)),"",ABS((AQ10-AH10)*EC10-M10))</f>
        <v>0.138804308904568</v>
      </c>
      <c r="DB10" s="3" t="n">
        <f aca="false">IF(OR(ISBLANK(AR10),ISBLANK(AI10)),"",ABS((AR10-AI10)*EC10-M10))</f>
        <v>0.132886598119324</v>
      </c>
      <c r="DC10" s="3" t="n">
        <f aca="false">IF(OR(ISBLANK(AR10),ISBLANK(AI10)),"",ABS((AR10-AI10-AQ10+AH10)*EC10))</f>
        <v>0.00591771078524394</v>
      </c>
      <c r="DD10" s="3" t="n">
        <f aca="false">IF(OR(ISBLANK(AT10),ISBLANK(AH10)),"",ABS((AT10-AH10)*EC10-M10))</f>
        <v>3.00298778859668</v>
      </c>
      <c r="DE10" s="0" t="n">
        <f aca="false">IF(OR(ISBLANK(AX10),ISBLANK(AU10)),"",ABS((AX10-AU10)*EC10-M10))</f>
        <v>0.102616651531149</v>
      </c>
      <c r="DF10" s="0" t="n">
        <f aca="false">IF(OR(ISBLANK(AY10),ISBLANK(AV10)),"",ABS((AY10-AV10)*EC10-M10))</f>
        <v>0.0975783745741303</v>
      </c>
      <c r="DG10" s="3" t="n">
        <f aca="false">IF(OR(ISBLANK(AY10),ISBLANK(AV10)),"",ABS((AY10-AV10-AX10+AU10)*EC10))</f>
        <v>0.00503827695779167</v>
      </c>
      <c r="DH10" s="0" t="n">
        <f aca="false">IF(ISBLANK(BR10),"",ABS(BR10-M10))</f>
        <v>0.7073</v>
      </c>
      <c r="DK10" s="0" t="n">
        <f aca="false">IF(OR(ISBLANK(O10),ISBLANK(N10)),"",((O10-N10)*EC10-M10)^2)</f>
        <v>0.718975146473056</v>
      </c>
      <c r="DL10" s="0" t="n">
        <f aca="false">IF(OR(ISBLANK(X10),ISBLANK(V10)),"",ABS((X10-V10)*EC10-M10)^2)</f>
        <v>0.0016541613409154</v>
      </c>
      <c r="DM10" s="3" t="n">
        <f aca="false">IF(OR(ISBLANK(X10),ISBLANK(W10)),"",ABS((X10-W10)*EC10-M10)^2)</f>
        <v>2.17380923108769</v>
      </c>
      <c r="DN10" s="3" t="n">
        <f aca="false">IF(OR(ISBLANK(Y10),ISBLANK(V10)),"",ABS((Y10-V10)*EC10-M10)^2)</f>
        <v>0.527279357402667</v>
      </c>
      <c r="DO10" s="3" t="n">
        <f aca="false">IF(OR(ISBLANK(Y10),ISBLANK(W10)),"",ABS((Y10-W10)*EC10-M10)^2)</f>
        <v>0.500659457636123</v>
      </c>
      <c r="DP10" s="3" t="n">
        <f aca="false">IF(OR(ISBLANK(AC10),ISBLANK(Z10)),"",ABS((AC10-Z10)*EC10-M10)^2)</f>
        <v>2.04548333838212</v>
      </c>
      <c r="DQ10" s="3" t="n">
        <f aca="false">IF(OR(ISBLANK(AG10),ISBLANK(AD10)),"",ABS((AG10-AD10)*EC10-M10)^2)</f>
        <v>3.77620104134457</v>
      </c>
      <c r="DR10" s="3" t="n">
        <f aca="false">IF(OR(ISBLANK(AK10),ISBLANK(Z10)),"",ABS((AK10-Z10)*EC10-M10)^2)</f>
        <v>0.922683112412914</v>
      </c>
      <c r="DS10" s="3" t="n">
        <f aca="false">IF(OR(ISBLANK(AL10),ISBLANK(AA10)),"",ABS((AL10-AA10)*EC10-M10)^2)</f>
        <v>0.654992844957281</v>
      </c>
      <c r="DT10" s="3" t="n">
        <f aca="false">IF(OR(ISBLANK(AN10),ISBLANK(AD10)),"",ABS((AN10-AD10)*EC10-M10)^2)</f>
        <v>4.23799413043766</v>
      </c>
      <c r="DU10" s="3" t="n">
        <f aca="false">IF(OR(ISBLANK(AO10),ISBLANK(AE10)),"",ABS((AO10-AE10)*EC10-M10)^2)</f>
        <v>4.23399815749166</v>
      </c>
      <c r="DV10" s="3" t="n">
        <f aca="false">IF(OR(ISBLANK(AQ10),ISBLANK(AH10)),"",ABS((AQ10-AH10)*EC10-M10)^2)</f>
        <v>0.0192666361704748</v>
      </c>
      <c r="DW10" s="3" t="n">
        <f aca="false">IF(OR(ISBLANK(AR10),ISBLANK(AI10)),"",ABS((AR10-AI10)*EC10-M10)^2)</f>
        <v>0.0176588479597267</v>
      </c>
      <c r="DX10" s="3" t="n">
        <f aca="false">IF(OR(ISBLANK(AT10),ISBLANK(AH10)),"",ABS((AT10-AH10)*EC10-M10)^2)</f>
        <v>9.01793565846079</v>
      </c>
      <c r="DY10" s="0" t="n">
        <f aca="false">IF(OR(ISBLANK(AX10),ISBLANK(AU10)),"",((AX10-AU10)*EC10-M10)^2)</f>
        <v>0.0105301771714653</v>
      </c>
      <c r="DZ10" s="0" t="n">
        <f aca="false">IF(ISBLANK(BR10),"",(BR10-M10)^2)</f>
        <v>0.50027329</v>
      </c>
      <c r="EC10" s="0" t="n">
        <v>27.211386245988</v>
      </c>
    </row>
    <row r="11" customFormat="false" ht="12.8" hidden="false" customHeight="false" outlineLevel="0" collapsed="false">
      <c r="A11" s="5" t="s">
        <v>66</v>
      </c>
      <c r="B11" s="6" t="n">
        <v>16</v>
      </c>
      <c r="C11" s="6" t="n">
        <v>4</v>
      </c>
      <c r="D11" s="0" t="n">
        <f aca="false">B11-C11</f>
        <v>12</v>
      </c>
      <c r="E11" s="6" t="s">
        <v>47</v>
      </c>
      <c r="F11" s="6" t="n">
        <v>2</v>
      </c>
      <c r="G11" s="6" t="n">
        <v>13</v>
      </c>
      <c r="H11" s="6" t="s">
        <v>67</v>
      </c>
      <c r="I11" s="6" t="n">
        <v>1</v>
      </c>
      <c r="J11" s="6" t="s">
        <v>49</v>
      </c>
      <c r="K11" s="6" t="s">
        <v>68</v>
      </c>
      <c r="L11" s="0" t="s">
        <v>69</v>
      </c>
      <c r="M11" s="6" t="n">
        <v>7.303</v>
      </c>
      <c r="N11" s="6" t="n">
        <v>-78.04357346</v>
      </c>
      <c r="O11" s="6" t="n">
        <v>-77.8205327950797</v>
      </c>
      <c r="P11" s="6" t="s">
        <v>52</v>
      </c>
      <c r="Q11" s="0" t="n">
        <f aca="false">=IF(ISBLANK(BR11),"",BR11)</f>
        <v>7.1469</v>
      </c>
      <c r="R11" s="6" t="n">
        <v>1</v>
      </c>
      <c r="S11" s="6" t="n">
        <v>2</v>
      </c>
      <c r="T11" s="6" t="n">
        <v>0</v>
      </c>
      <c r="U11" s="6"/>
      <c r="V11" s="6" t="n">
        <v>-78.0724377</v>
      </c>
      <c r="W11" s="6" t="n">
        <v>-78.1247818</v>
      </c>
      <c r="X11" s="6" t="n">
        <v>-77.81823689</v>
      </c>
      <c r="Y11" s="6" t="n">
        <v>-77.8408907</v>
      </c>
      <c r="Z11" s="6" t="n">
        <v>-78.07213863</v>
      </c>
      <c r="AA11" s="6" t="n">
        <v>-78.07213863</v>
      </c>
      <c r="AB11" s="0" t="n">
        <v>0</v>
      </c>
      <c r="AC11" s="6" t="n">
        <v>-77.78093281</v>
      </c>
      <c r="AD11" s="6" t="n">
        <v>-78.12267287</v>
      </c>
      <c r="AE11" s="6" t="n">
        <v>-78.12267287</v>
      </c>
      <c r="AF11" s="0" t="n">
        <v>0</v>
      </c>
      <c r="AG11" s="6" t="n">
        <v>-77.80088141</v>
      </c>
      <c r="AH11" s="6" t="n">
        <v>-78.33678178</v>
      </c>
      <c r="AI11" s="6" t="n">
        <v>-78.33678178</v>
      </c>
      <c r="AJ11" s="0" t="n">
        <v>0</v>
      </c>
      <c r="AK11" s="6" t="n">
        <v>-77.8463523</v>
      </c>
      <c r="AL11" s="6" t="n">
        <v>-77.842769025878</v>
      </c>
      <c r="AM11" s="8" t="n">
        <v>0.0073603990204516</v>
      </c>
      <c r="AN11" s="6" t="n">
        <v>-77.94954527</v>
      </c>
      <c r="AO11" s="6" t="n">
        <v>-77.949520060971</v>
      </c>
      <c r="AP11" s="8" t="n">
        <v>1.80221655075903E-005</v>
      </c>
      <c r="AQ11" s="6" t="n">
        <v>-78.07475661</v>
      </c>
      <c r="AR11" s="6" t="n">
        <v>-78.07455213</v>
      </c>
      <c r="AS11" s="8" t="n">
        <v>0.000169346383351526</v>
      </c>
      <c r="AT11" s="6" t="n">
        <v>-77.87616352</v>
      </c>
      <c r="AU11" s="6" t="n">
        <v>-78.33141609</v>
      </c>
      <c r="AV11" s="6" t="n">
        <v>-78.33141609</v>
      </c>
      <c r="AW11" s="0" t="n">
        <v>0</v>
      </c>
      <c r="AX11" s="6" t="n">
        <v>-78.07307965</v>
      </c>
      <c r="AY11" s="6" t="n">
        <v>-78.0728930473097</v>
      </c>
      <c r="AZ11" s="8" t="n">
        <v>0.000145283900388249</v>
      </c>
      <c r="BB11" s="0" t="n">
        <f aca="false">IF(OR(ISBLANK(O11),ISBLANK(N11)),"",(O11-N11)*EC11)</f>
        <v>6.0692456817084</v>
      </c>
      <c r="BC11" s="0" t="n">
        <f aca="false">IF(OR(ISBLANK(X11),ISBLANK(V11)),"",(X11-V11)*EC11)</f>
        <v>6.91715642495302</v>
      </c>
      <c r="BD11" s="3" t="n">
        <f aca="false">IF(OR(ISBLANK(X11),ISBLANK(W11)),"",(X11-W11)*EC11)</f>
        <v>8.34151194775161</v>
      </c>
      <c r="BE11" s="3" t="n">
        <f aca="false">IF(OR(ISBLANK(Y11),ISBLANK(V11)),"",(Y11-V11)*EC11)</f>
        <v>6.30071485109956</v>
      </c>
      <c r="BF11" s="3" t="n">
        <f aca="false">IF(OR(ISBLANK(Y11),ISBLANK(W11)),"",(Y11-W11)*EC11)</f>
        <v>7.72507037389816</v>
      </c>
      <c r="BG11" s="3" t="n">
        <f aca="false">IF(OR(ISBLANK(AC11),ISBLANK(Z11)),"",(AC11-Z11)*EC11)</f>
        <v>7.92411404509971</v>
      </c>
      <c r="BH11" s="3" t="n">
        <f aca="false">IF(OR(ISBLANK(AG11),ISBLANK(AD11)),"",(AG11-AD11)*EC11)</f>
        <v>8.7563917087204</v>
      </c>
      <c r="BI11" s="3" t="n">
        <f aca="false">IF(OR(ISBLANK(AK11),ISBLANK(Z11)),"",(AK11-Z11)*EC11)</f>
        <v>6.14395903469387</v>
      </c>
      <c r="BJ11" s="3" t="n">
        <f aca="false">IF(OR(ISBLANK(AL11),ISBLANK(AA11)),"",(AL11-AA11)*EC11)</f>
        <v>6.24146489085268</v>
      </c>
      <c r="BK11" s="3" t="n">
        <f aca="false">IF(OR(ISBLANK(AN11),ISBLANK(AD11)),"",(AN11-AD11)*EC11)</f>
        <v>4.71104199344093</v>
      </c>
      <c r="BL11" s="3" t="n">
        <f aca="false">IF(OR(ISBLANK(AO11),ISBLANK(AE11)),"",(AO11-AE11)*EC11)</f>
        <v>4.71172796606529</v>
      </c>
      <c r="BM11" s="3" t="n">
        <f aca="false">IF(OR(ISBLANK(AQ11),ISBLANK(AH11)),"",(AQ11-AH11)*EC11)</f>
        <v>7.1300681070407</v>
      </c>
      <c r="BN11" s="3" t="n">
        <f aca="false">IF(OR(ISBLANK(AR11),ISBLANK(AI11)),"",(AR11-AI11)*EC11)</f>
        <v>7.1356322913001</v>
      </c>
      <c r="BO11" s="3" t="n">
        <f aca="false">IF(OR(ISBLANK(AT11),ISBLANK(AH11)),"",(AT11-AH11)*EC11)</f>
        <v>12.5340613848146</v>
      </c>
      <c r="BP11" s="0" t="n">
        <f aca="false">=IF(OR(ISBLANK(AX11),ISBLANK(AU11)),"",(AX11-AU11)*EC11)</f>
        <v>7.02969265025372</v>
      </c>
      <c r="BQ11" s="0" t="n">
        <f aca="false">=IF(OR(ISBLANK(AY11),ISBLANK(AV11)),"",(AY11-AV11)*EC11)</f>
        <v>7.03477036813379</v>
      </c>
      <c r="BR11" s="0" t="n">
        <v>7.1469</v>
      </c>
      <c r="BU11" s="0" t="n">
        <f aca="false">IF(OR(ISBLANK(O11),ISBLANK(N11)),"",(O11-N11)*EC11-M11)</f>
        <v>-1.2337543182916</v>
      </c>
      <c r="BV11" s="0" t="n">
        <f aca="false">IF(OR(ISBLANK(X11),ISBLANK(V11)),"",(X11-V11)*EC11-M11)</f>
        <v>-0.385843575046981</v>
      </c>
      <c r="BW11" s="3" t="n">
        <f aca="false">IF(OR(ISBLANK(X11),ISBLANK(W11)),"",(X11-W11)*EC11-M11)</f>
        <v>1.03851194775161</v>
      </c>
      <c r="BX11" s="3" t="n">
        <f aca="false">IF(OR(ISBLANK(Y11),ISBLANK(V11)),"",(Y11-V11)*EC11-M11)</f>
        <v>-1.00228514890044</v>
      </c>
      <c r="BY11" s="3" t="n">
        <f aca="false">IF(OR(ISBLANK(Y11),ISBLANK(W11)),"",(Y11-W11)*EC11-M11)</f>
        <v>0.422070373898161</v>
      </c>
      <c r="BZ11" s="3" t="n">
        <f aca="false">IF(OR(ISBLANK(AC11),ISBLANK(Z11)),"",(AC11-Z11)*EC11-M11)</f>
        <v>0.621114045099707</v>
      </c>
      <c r="CA11" s="3" t="n">
        <f aca="false">IF(OR(ISBLANK(AG11),ISBLANK(AD11)),"",(AG11-AD11)*EC11-M11)</f>
        <v>1.4533917087204</v>
      </c>
      <c r="CB11" s="3" t="n">
        <f aca="false">IF(OR(ISBLANK(AK11),ISBLANK(Z11)),"",(AK11-Z11)*EC11-M11)</f>
        <v>-1.15904096530613</v>
      </c>
      <c r="CC11" s="3" t="n">
        <f aca="false">IF(OR(ISBLANK(AL11),ISBLANK(AA11)),"",(AL11-AA11)*EC11-M11)</f>
        <v>-1.06153510914732</v>
      </c>
      <c r="CD11" s="3" t="n">
        <f aca="false">IF(OR(ISBLANK(AN11),ISBLANK(AD11)),"",(AN11-AD11)*EC11-M11)</f>
        <v>-2.59195800655907</v>
      </c>
      <c r="CE11" s="3" t="n">
        <f aca="false">IF(OR(ISBLANK(AO11),ISBLANK(AE11)),"",(AO11-AE11)*EC11-M11)</f>
        <v>-2.59127203393471</v>
      </c>
      <c r="CF11" s="3" t="n">
        <f aca="false">IF(OR(ISBLANK(AQ11),ISBLANK(AH11)),"",(AQ11-AH11)*EC11-M11)</f>
        <v>-0.172931892959301</v>
      </c>
      <c r="CG11" s="3" t="n">
        <f aca="false">IF(OR(ISBLANK(AR11),ISBLANK(AI11)),"",(AR11-AI11)*EC11-M11)</f>
        <v>-0.167367708699896</v>
      </c>
      <c r="CH11" s="3" t="n">
        <f aca="false">IF(OR(ISBLANK(AT11),ISBLANK(AH11)),"",(AT11-AH11)*EC11-M11)</f>
        <v>5.23106138481465</v>
      </c>
      <c r="CI11" s="0" t="n">
        <f aca="false">IF(OR(ISBLANK(AX11),ISBLANK(AU11)),"",(AX11-AU11)*EC11-M11)</f>
        <v>-0.273307349746282</v>
      </c>
      <c r="CJ11" s="0" t="n">
        <f aca="false">IF(OR(ISBLANK(AY11),ISBLANK(AV11)),"",(AY11-AV11)*EC11-M11)</f>
        <v>-0.268229631866213</v>
      </c>
      <c r="CK11" s="0" t="n">
        <f aca="false">IF(ISBLANK(BR11),"",BR11-M11)</f>
        <v>-0.1561</v>
      </c>
      <c r="CN11" s="0" t="n">
        <f aca="false">IF(OR(ISBLANK(O11),ISBLANK(N11)),"",ABS((O11-N11)*EC11-M11))</f>
        <v>1.2337543182916</v>
      </c>
      <c r="CO11" s="0" t="n">
        <f aca="false">IF(OR(ISBLANK(X11),ISBLANK(V11)),"",ABS((X11-V11)*EC11-M11))</f>
        <v>0.385843575046981</v>
      </c>
      <c r="CP11" s="3" t="n">
        <f aca="false">IF(OR(ISBLANK(X11),ISBLANK(W11)),"",ABS((X11-W11)*EC11-M11))</f>
        <v>1.03851194775161</v>
      </c>
      <c r="CQ11" s="3" t="n">
        <f aca="false">IF(OR(ISBLANK(Y11),ISBLANK(V11)),"",ABS((Y11-V11)*EC11-M11))</f>
        <v>1.00228514890044</v>
      </c>
      <c r="CR11" s="3" t="n">
        <f aca="false">IF(OR(ISBLANK(Y11),ISBLANK(W11)),"",ABS((Y11-W11)*EC11-M11))</f>
        <v>0.422070373898161</v>
      </c>
      <c r="CS11" s="3" t="n">
        <f aca="false">IF(OR(ISBLANK(AC11),ISBLANK(Z11)),"",ABS((AC11-Z11)*EC11-M11))</f>
        <v>0.621114045099707</v>
      </c>
      <c r="CT11" s="3" t="n">
        <f aca="false">IF(OR(ISBLANK(AG11),ISBLANK(AD11)),"",ABS((AG11-AD11)*EC11-M11))</f>
        <v>1.4533917087204</v>
      </c>
      <c r="CU11" s="3" t="n">
        <f aca="false">IF(OR(ISBLANK(AK11),ISBLANK(Z11)),"",ABS((AK11-Z11)*EC11-M11))</f>
        <v>1.15904096530613</v>
      </c>
      <c r="CV11" s="3" t="n">
        <f aca="false">IF(OR(ISBLANK(AL11),ISBLANK(AA11)),"",ABS((AL11-AA11)*EC11-M11))</f>
        <v>1.06153510914732</v>
      </c>
      <c r="CW11" s="3" t="n">
        <f aca="false">IF(OR(ISBLANK(AL11),ISBLANK(AA11)),"",ABS((AK11-Z11-AL11+AA11)*EC11))</f>
        <v>0.097505856158817</v>
      </c>
      <c r="CX11" s="3" t="n">
        <f aca="false">IF(OR(ISBLANK(AN11),ISBLANK(AD11)),"",ABS((AN11-AD11)*EC11-M11))</f>
        <v>2.59195800655907</v>
      </c>
      <c r="CY11" s="3" t="n">
        <f aca="false">IF(OR(ISBLANK(AO11),ISBLANK(AE11)),"",ABS((AO11-AE11)*EC11-M11))</f>
        <v>2.59127203393471</v>
      </c>
      <c r="CZ11" s="3" t="n">
        <f aca="false">IF(OR(ISBLANK(AL11),ISBLANK(AA11)),"",ABS((AO11-AE11-AN11+AD11)*EC11))</f>
        <v>0.000685972624360181</v>
      </c>
      <c r="DA11" s="3" t="n">
        <f aca="false">IF(OR(ISBLANK(AQ11),ISBLANK(AH11)),"",ABS((AQ11-AH11)*EC11-M11))</f>
        <v>0.172931892959301</v>
      </c>
      <c r="DB11" s="3" t="n">
        <f aca="false">IF(OR(ISBLANK(AR11),ISBLANK(AI11)),"",ABS((AR11-AI11)*EC11-M11))</f>
        <v>0.167367708699896</v>
      </c>
      <c r="DC11" s="3" t="n">
        <f aca="false">IF(OR(ISBLANK(AR11),ISBLANK(AI11)),"",ABS((AR11-AI11-AQ11+AH11)*EC11))</f>
        <v>0.0055641842594061</v>
      </c>
      <c r="DD11" s="3" t="n">
        <f aca="false">IF(OR(ISBLANK(AT11),ISBLANK(AH11)),"",ABS((AT11-AH11)*EC11-M11))</f>
        <v>5.23106138481465</v>
      </c>
      <c r="DE11" s="0" t="n">
        <f aca="false">IF(OR(ISBLANK(AX11),ISBLANK(AU11)),"",ABS((AX11-AU11)*EC11-M11))</f>
        <v>0.273307349746282</v>
      </c>
      <c r="DF11" s="0" t="n">
        <f aca="false">IF(OR(ISBLANK(AY11),ISBLANK(AV11)),"",ABS((AY11-AV11)*EC11-M11))</f>
        <v>0.268229631866213</v>
      </c>
      <c r="DG11" s="3" t="n">
        <f aca="false">IF(OR(ISBLANK(AY11),ISBLANK(AV11)),"",ABS((AY11-AV11-AX11+AU11)*EC11))</f>
        <v>0.00507771787890764</v>
      </c>
      <c r="DH11" s="0" t="n">
        <f aca="false">IF(ISBLANK(BR11),"",ABS(BR11-M11))</f>
        <v>0.1561</v>
      </c>
      <c r="DK11" s="0" t="n">
        <f aca="false">IF(OR(ISBLANK(O11),ISBLANK(N11)),"",((O11-N11)*EC11-M11)^2)</f>
        <v>1.52214971790318</v>
      </c>
      <c r="DL11" s="0" t="n">
        <f aca="false">IF(OR(ISBLANK(X11),ISBLANK(V11)),"",ABS((X11-V11)*EC11-M11)^2)</f>
        <v>0.148875264405035</v>
      </c>
      <c r="DM11" s="3" t="n">
        <f aca="false">IF(OR(ISBLANK(X11),ISBLANK(W11)),"",ABS((X11-W11)*EC11-M11)^2)</f>
        <v>1.07850706562285</v>
      </c>
      <c r="DN11" s="3" t="n">
        <f aca="false">IF(OR(ISBLANK(Y11),ISBLANK(V11)),"",ABS((Y11-V11)*EC11-M11)^2)</f>
        <v>1.00457551970637</v>
      </c>
      <c r="DO11" s="3" t="n">
        <f aca="false">IF(OR(ISBLANK(Y11),ISBLANK(W11)),"",ABS((Y11-W11)*EC11-M11)^2)</f>
        <v>0.178143400522533</v>
      </c>
      <c r="DP11" s="3" t="n">
        <f aca="false">IF(OR(ISBLANK(AC11),ISBLANK(Z11)),"",ABS((AC11-Z11)*EC11-M11)^2)</f>
        <v>0.38578265702012</v>
      </c>
      <c r="DQ11" s="3" t="n">
        <f aca="false">IF(OR(ISBLANK(AG11),ISBLANK(AD11)),"",ABS((AG11-AD11)*EC11-M11)^2)</f>
        <v>2.1123474589772</v>
      </c>
      <c r="DR11" s="3" t="n">
        <f aca="false">IF(OR(ISBLANK(AK11),ISBLANK(Z11)),"",ABS((AK11-Z11)*EC11-M11)^2)</f>
        <v>1.34337595925777</v>
      </c>
      <c r="DS11" s="3" t="n">
        <f aca="false">IF(OR(ISBLANK(AL11),ISBLANK(AA11)),"",ABS((AL11-AA11)*EC11-M11)^2)</f>
        <v>1.1268567879524</v>
      </c>
      <c r="DT11" s="3" t="n">
        <f aca="false">IF(OR(ISBLANK(AN11),ISBLANK(AD11)),"",ABS((AN11-AD11)*EC11-M11)^2)</f>
        <v>6.71824630776564</v>
      </c>
      <c r="DU11" s="3" t="n">
        <f aca="false">IF(OR(ISBLANK(AO11),ISBLANK(AE11)),"",ABS((AO11-AE11)*EC11-M11)^2)</f>
        <v>6.71469075385211</v>
      </c>
      <c r="DV11" s="3" t="n">
        <f aca="false">IF(OR(ISBLANK(AQ11),ISBLANK(AH11)),"",ABS((AQ11-AH11)*EC11-M11)^2)</f>
        <v>0.0299054396024873</v>
      </c>
      <c r="DW11" s="3" t="n">
        <f aca="false">IF(OR(ISBLANK(AR11),ISBLANK(AI11)),"",ABS((AR11-AI11)*EC11-M11)^2)</f>
        <v>0.0280119499154531</v>
      </c>
      <c r="DX11" s="3" t="n">
        <f aca="false">IF(OR(ISBLANK(AT11),ISBLANK(AH11)),"",ABS((AT11-AH11)*EC11-M11)^2)</f>
        <v>27.3640032116989</v>
      </c>
      <c r="DY11" s="0" t="n">
        <f aca="false">IF(OR(ISBLANK(AX11),ISBLANK(AU11)),"",((AX11-AU11)*EC11-M11)^2)</f>
        <v>0.0746969074253363</v>
      </c>
      <c r="DZ11" s="0" t="n">
        <f aca="false">IF(ISBLANK(BR11),"",(BR11-M11)^2)</f>
        <v>0.0243672100000001</v>
      </c>
      <c r="EC11" s="0" t="n">
        <v>27.211386245988</v>
      </c>
      <c r="ED11" s="6"/>
      <c r="EE11" s="6"/>
      <c r="EF11" s="6"/>
      <c r="EG11" s="6"/>
      <c r="EH11" s="6"/>
    </row>
    <row r="12" customFormat="false" ht="12.8" hidden="false" customHeight="false" outlineLevel="0" collapsed="false">
      <c r="A12" s="1"/>
      <c r="B12" s="6" t="n">
        <v>16</v>
      </c>
      <c r="C12" s="6" t="n">
        <v>4</v>
      </c>
      <c r="D12" s="0" t="n">
        <f aca="false">B12-C12</f>
        <v>12</v>
      </c>
      <c r="E12" s="0" t="s">
        <v>47</v>
      </c>
      <c r="F12" s="0" t="n">
        <v>2</v>
      </c>
      <c r="G12" s="0" t="n">
        <v>13</v>
      </c>
      <c r="H12" s="0" t="s">
        <v>70</v>
      </c>
      <c r="I12" s="0" t="n">
        <v>1</v>
      </c>
      <c r="J12" s="0" t="s">
        <v>71</v>
      </c>
      <c r="K12" s="0" t="s">
        <v>72</v>
      </c>
      <c r="L12" s="0" t="s">
        <v>69</v>
      </c>
      <c r="M12" s="0" t="n">
        <v>7.932</v>
      </c>
      <c r="N12" s="0" t="n">
        <v>-78.04357346</v>
      </c>
      <c r="O12" s="0" t="n">
        <v>-77.7635917069109</v>
      </c>
      <c r="P12" s="0" t="s">
        <v>52</v>
      </c>
      <c r="Q12" s="0" t="n">
        <f aca="false">=IF(ISBLANK(BR12),"",BR12)</f>
        <v>7.7362</v>
      </c>
      <c r="R12" s="0" t="n">
        <v>2</v>
      </c>
      <c r="S12" s="0" t="n">
        <v>2</v>
      </c>
      <c r="T12" s="0" t="n">
        <v>4</v>
      </c>
      <c r="V12" s="0" t="n">
        <v>-78.0724377</v>
      </c>
      <c r="W12" s="0" t="n">
        <v>-78.1247818</v>
      </c>
      <c r="X12" s="0" t="n">
        <v>-77.81187184</v>
      </c>
      <c r="Y12" s="0" t="n">
        <v>-77.82230504</v>
      </c>
      <c r="Z12" s="0" t="n">
        <v>-78.07213863</v>
      </c>
      <c r="AA12" s="6" t="n">
        <v>-78.07213863</v>
      </c>
      <c r="AB12" s="0" t="n">
        <v>0</v>
      </c>
      <c r="AC12" s="0" t="n">
        <v>-77.75928778</v>
      </c>
      <c r="AD12" s="0" t="n">
        <v>-78.12267287</v>
      </c>
      <c r="AE12" s="6" t="n">
        <v>-78.12267287</v>
      </c>
      <c r="AF12" s="0" t="n">
        <v>0</v>
      </c>
      <c r="AG12" s="0" t="n">
        <v>-77.78737018</v>
      </c>
      <c r="AH12" s="0" t="n">
        <v>-78.33678178</v>
      </c>
      <c r="AI12" s="6" t="n">
        <v>-78.33678178</v>
      </c>
      <c r="AJ12" s="0" t="n">
        <v>0</v>
      </c>
      <c r="AK12" s="0" t="n">
        <v>-77.8167003</v>
      </c>
      <c r="AL12" s="0" t="n">
        <v>-77.8147063929705</v>
      </c>
      <c r="AM12" s="7" t="n">
        <v>0.00524846312391423</v>
      </c>
      <c r="AN12" s="0" t="n">
        <v>-77.91848354</v>
      </c>
      <c r="AO12" s="0" t="n">
        <v>-77.9184730147889</v>
      </c>
      <c r="AP12" s="7" t="n">
        <v>2.16799778245639E-005</v>
      </c>
      <c r="AQ12" s="0" t="n">
        <v>-78.03852062</v>
      </c>
      <c r="AR12" s="0" t="n">
        <v>-78.03832839</v>
      </c>
      <c r="AS12" s="7" t="n">
        <v>0.000231116158254034</v>
      </c>
      <c r="AT12" s="0" t="n">
        <v>-77.86425931</v>
      </c>
      <c r="AU12" s="0" t="n">
        <v>-78.33141609</v>
      </c>
      <c r="AV12" s="6" t="n">
        <v>-78.33141609</v>
      </c>
      <c r="AW12" s="0" t="n">
        <v>0</v>
      </c>
      <c r="AX12" s="0" t="n">
        <v>-78.0328047</v>
      </c>
      <c r="AY12" s="0" t="n">
        <v>-78.0326254122099</v>
      </c>
      <c r="AZ12" s="7" t="n">
        <v>0.000147247319659884</v>
      </c>
      <c r="BB12" s="0" t="n">
        <f aca="false">IF(OR(ISBLANK(O12),ISBLANK(N12)),"",(O12-N12)*EC12)</f>
        <v>7.61869162513643</v>
      </c>
      <c r="BC12" s="0" t="n">
        <f aca="false">IF(OR(ISBLANK(X12),ISBLANK(V12)),"",(X12-V12)*EC12)</f>
        <v>7.09035825897803</v>
      </c>
      <c r="BD12" s="3" t="n">
        <f aca="false">IF(OR(ISBLANK(X12),ISBLANK(W12)),"",(X12-W12)*EC12)</f>
        <v>8.51471378177663</v>
      </c>
      <c r="BE12" s="3" t="n">
        <f aca="false">IF(OR(ISBLANK(Y12),ISBLANK(V12)),"",(Y12-V12)*EC12)</f>
        <v>6.80645642399616</v>
      </c>
      <c r="BF12" s="3" t="n">
        <f aca="false">IF(OR(ISBLANK(Y12),ISBLANK(W12)),"",(Y12-W12)*EC12)</f>
        <v>8.23081194679475</v>
      </c>
      <c r="BG12" s="3" t="n">
        <f aca="false">IF(OR(ISBLANK(AC12),ISBLANK(Z12)),"",(AC12-Z12)*EC12)</f>
        <v>8.51310531673576</v>
      </c>
      <c r="BH12" s="3" t="n">
        <f aca="false">IF(OR(ISBLANK(AG12),ISBLANK(AD12)),"",(AG12-AD12)*EC12)</f>
        <v>9.12405100690894</v>
      </c>
      <c r="BI12" s="3" t="n">
        <f aca="false">IF(OR(ISBLANK(AK12),ISBLANK(Z12)),"",(AK12-Z12)*EC12)</f>
        <v>6.95083105966025</v>
      </c>
      <c r="BJ12" s="3" t="n">
        <f aca="false">IF(OR(ISBLANK(AL12),ISBLANK(AA12)),"",(AL12-AA12)*EC12)</f>
        <v>7.00508803397782</v>
      </c>
      <c r="BK12" s="3" t="n">
        <f aca="false">IF(OR(ISBLANK(AN12),ISBLANK(AD12)),"",(AN12-AD12)*EC12)</f>
        <v>5.55627472593965</v>
      </c>
      <c r="BL12" s="3" t="n">
        <f aca="false">IF(OR(ISBLANK(AO12),ISBLANK(AE12)),"",(AO12-AE12)*EC12)</f>
        <v>5.55656113152371</v>
      </c>
      <c r="BM12" s="3" t="n">
        <f aca="false">IF(OR(ISBLANK(AQ12),ISBLANK(AH12)),"",(AQ12-AH12)*EC12)</f>
        <v>8.11609962693631</v>
      </c>
      <c r="BN12" s="3" t="n">
        <f aca="false">IF(OR(ISBLANK(AR12),ISBLANK(AI12)),"",(AR12-AI12)*EC12)</f>
        <v>8.12133047171427</v>
      </c>
      <c r="BO12" s="3" t="n">
        <f aca="false">IF(OR(ISBLANK(AT12),ISBLANK(AH12)),"",(AT12-AH12)*EC12)</f>
        <v>12.8579914410783</v>
      </c>
      <c r="BP12" s="0" t="n">
        <f aca="false">=IF(OR(ISBLANK(AX12),ISBLANK(AU12)),"",(AX12-AU12)*EC12)</f>
        <v>8.12562987074149</v>
      </c>
      <c r="BQ12" s="0" t="n">
        <f aca="false">=IF(OR(ISBLANK(AY12),ISBLANK(AV12)),"",(AY12-AV12)*EC12)</f>
        <v>8.1305085400472</v>
      </c>
      <c r="BR12" s="0" t="n">
        <v>7.7362</v>
      </c>
      <c r="BU12" s="0" t="n">
        <f aca="false">IF(OR(ISBLANK(O12),ISBLANK(N12)),"",(O12-N12)*EC12-M12)</f>
        <v>-0.313308374863566</v>
      </c>
      <c r="BV12" s="0" t="n">
        <f aca="false">IF(OR(ISBLANK(X12),ISBLANK(V12)),"",(X12-V12)*EC12-M12)</f>
        <v>-0.841641741021971</v>
      </c>
      <c r="BW12" s="3" t="n">
        <f aca="false">IF(OR(ISBLANK(X12),ISBLANK(W12)),"",(X12-W12)*EC12-M12)</f>
        <v>0.582713781776626</v>
      </c>
      <c r="BX12" s="3" t="n">
        <f aca="false">IF(OR(ISBLANK(Y12),ISBLANK(V12)),"",(Y12-V12)*EC12-M12)</f>
        <v>-1.12554357600384</v>
      </c>
      <c r="BY12" s="3" t="n">
        <f aca="false">IF(OR(ISBLANK(Y12),ISBLANK(W12)),"",(Y12-W12)*EC12-M12)</f>
        <v>0.298811946794753</v>
      </c>
      <c r="BZ12" s="3" t="n">
        <f aca="false">IF(OR(ISBLANK(AC12),ISBLANK(Z12)),"",(AC12-Z12)*EC12-M12)</f>
        <v>0.581105316735757</v>
      </c>
      <c r="CA12" s="3" t="n">
        <f aca="false">IF(OR(ISBLANK(AG12),ISBLANK(AD12)),"",(AG12-AD12)*EC12-M12)</f>
        <v>1.19205100690894</v>
      </c>
      <c r="CB12" s="3" t="n">
        <f aca="false">IF(OR(ISBLANK(AK12),ISBLANK(Z12)),"",(AK12-Z12)*EC12-M12)</f>
        <v>-0.981168940339747</v>
      </c>
      <c r="CC12" s="3" t="n">
        <f aca="false">IF(OR(ISBLANK(AL12),ISBLANK(AA12)),"",(AL12-AA12)*EC12-M12)</f>
        <v>-0.926911966022178</v>
      </c>
      <c r="CD12" s="3" t="n">
        <f aca="false">IF(OR(ISBLANK(AN12),ISBLANK(AD12)),"",(AN12-AD12)*EC12-M12)</f>
        <v>-2.37572527406035</v>
      </c>
      <c r="CE12" s="3" t="n">
        <f aca="false">IF(OR(ISBLANK(AO12),ISBLANK(AE12)),"",(AO12-AE12)*EC12-M12)</f>
        <v>-2.37543886847629</v>
      </c>
      <c r="CF12" s="3" t="n">
        <f aca="false">IF(OR(ISBLANK(AQ12),ISBLANK(AH12)),"",(AQ12-AH12)*EC12-M12)</f>
        <v>0.184099626936305</v>
      </c>
      <c r="CG12" s="3" t="n">
        <f aca="false">IF(OR(ISBLANK(AR12),ISBLANK(AI12)),"",(AR12-AI12)*EC12-M12)</f>
        <v>0.189330471714266</v>
      </c>
      <c r="CH12" s="3" t="n">
        <f aca="false">IF(OR(ISBLANK(AT12),ISBLANK(AH12)),"",(AT12-AH12)*EC12-M12)</f>
        <v>4.92599144107831</v>
      </c>
      <c r="CI12" s="0" t="n">
        <f aca="false">IF(OR(ISBLANK(AX12),ISBLANK(AU12)),"",(AX12-AU12)*EC12-M12)</f>
        <v>0.193629870741491</v>
      </c>
      <c r="CJ12" s="0" t="n">
        <f aca="false">IF(OR(ISBLANK(AY12),ISBLANK(AV12)),"",(AY12-AV12)*EC12-M12)</f>
        <v>0.198508540047198</v>
      </c>
      <c r="CK12" s="0" t="n">
        <f aca="false">IF(ISBLANK(BR12),"",BR12-M12)</f>
        <v>-0.1958</v>
      </c>
      <c r="CN12" s="0" t="n">
        <f aca="false">IF(OR(ISBLANK(O12),ISBLANK(N12)),"",ABS((O12-N12)*EC12-M12))</f>
        <v>0.313308374863566</v>
      </c>
      <c r="CO12" s="0" t="n">
        <f aca="false">IF(OR(ISBLANK(X12),ISBLANK(V12)),"",ABS((X12-V12)*EC12-M12))</f>
        <v>0.841641741021971</v>
      </c>
      <c r="CP12" s="3" t="n">
        <f aca="false">IF(OR(ISBLANK(X12),ISBLANK(W12)),"",ABS((X12-W12)*EC12-M12))</f>
        <v>0.582713781776626</v>
      </c>
      <c r="CQ12" s="3" t="n">
        <f aca="false">IF(OR(ISBLANK(Y12),ISBLANK(V12)),"",ABS((Y12-V12)*EC12-M12))</f>
        <v>1.12554357600384</v>
      </c>
      <c r="CR12" s="3" t="n">
        <f aca="false">IF(OR(ISBLANK(Y12),ISBLANK(W12)),"",ABS((Y12-W12)*EC12-M12))</f>
        <v>0.298811946794753</v>
      </c>
      <c r="CS12" s="3" t="n">
        <f aca="false">IF(OR(ISBLANK(AC12),ISBLANK(Z12)),"",ABS((AC12-Z12)*EC12-M12))</f>
        <v>0.581105316735757</v>
      </c>
      <c r="CT12" s="3" t="n">
        <f aca="false">IF(OR(ISBLANK(AG12),ISBLANK(AD12)),"",ABS((AG12-AD12)*EC12-M12))</f>
        <v>1.19205100690894</v>
      </c>
      <c r="CU12" s="3" t="n">
        <f aca="false">IF(OR(ISBLANK(AK12),ISBLANK(Z12)),"",ABS((AK12-Z12)*EC12-M12))</f>
        <v>0.981168940339747</v>
      </c>
      <c r="CV12" s="3" t="n">
        <f aca="false">IF(OR(ISBLANK(AL12),ISBLANK(AA12)),"",ABS((AL12-AA12)*EC12-M12))</f>
        <v>0.926911966022178</v>
      </c>
      <c r="CW12" s="3" t="n">
        <f aca="false">IF(OR(ISBLANK(AL12),ISBLANK(AA12)),"",ABS((AK12-Z12-AL12+AA12)*EC12))</f>
        <v>0.0542569743175682</v>
      </c>
      <c r="CX12" s="3" t="n">
        <f aca="false">IF(OR(ISBLANK(AN12),ISBLANK(AD12)),"",ABS((AN12-AD12)*EC12-M12))</f>
        <v>2.37572527406035</v>
      </c>
      <c r="CY12" s="3" t="n">
        <f aca="false">IF(OR(ISBLANK(AO12),ISBLANK(AE12)),"",ABS((AO12-AE12)*EC12-M12))</f>
        <v>2.37543886847629</v>
      </c>
      <c r="CZ12" s="3" t="n">
        <f aca="false">IF(OR(ISBLANK(AL12),ISBLANK(AA12)),"",ABS((AO12-AE12-AN12+AD12)*EC12))</f>
        <v>0.000286405584055387</v>
      </c>
      <c r="DA12" s="3" t="n">
        <f aca="false">IF(OR(ISBLANK(AQ12),ISBLANK(AH12)),"",ABS((AQ12-AH12)*EC12-M12))</f>
        <v>0.184099626936305</v>
      </c>
      <c r="DB12" s="3" t="n">
        <f aca="false">IF(OR(ISBLANK(AR12),ISBLANK(AI12)),"",ABS((AR12-AI12)*EC12-M12))</f>
        <v>0.189330471714266</v>
      </c>
      <c r="DC12" s="3" t="n">
        <f aca="false">IF(OR(ISBLANK(AR12),ISBLANK(AI12)),"",ABS((AR12-AI12-AQ12+AH12)*EC12))</f>
        <v>0.00523084477796096</v>
      </c>
      <c r="DD12" s="3" t="n">
        <f aca="false">IF(OR(ISBLANK(AT12),ISBLANK(AH12)),"",ABS((AT12-AH12)*EC12-M12))</f>
        <v>4.92599144107831</v>
      </c>
      <c r="DE12" s="0" t="n">
        <f aca="false">IF(OR(ISBLANK(AX12),ISBLANK(AU12)),"",ABS((AX12-AU12)*EC12-M12))</f>
        <v>0.193629870741491</v>
      </c>
      <c r="DF12" s="0" t="n">
        <f aca="false">IF(OR(ISBLANK(AY12),ISBLANK(AV12)),"",ABS((AY12-AV12)*EC12-M12))</f>
        <v>0.198508540047198</v>
      </c>
      <c r="DG12" s="3" t="n">
        <f aca="false">IF(OR(ISBLANK(AY12),ISBLANK(AV12)),"",ABS((AY12-AV12-AX12+AU12)*EC12))</f>
        <v>0.00487866930609352</v>
      </c>
      <c r="DH12" s="0" t="n">
        <f aca="false">IF(ISBLANK(BR12),"",ABS(BR12-M12))</f>
        <v>0.1958</v>
      </c>
      <c r="DK12" s="0" t="n">
        <f aca="false">IF(OR(ISBLANK(O12),ISBLANK(N12)),"",((O12-N12)*EC12-M12)^2)</f>
        <v>0.0981621377596489</v>
      </c>
      <c r="DL12" s="0" t="n">
        <f aca="false">IF(OR(ISBLANK(X12),ISBLANK(V12)),"",ABS((X12-V12)*EC12-M12)^2)</f>
        <v>0.708360820230495</v>
      </c>
      <c r="DM12" s="3" t="n">
        <f aca="false">IF(OR(ISBLANK(X12),ISBLANK(W12)),"",ABS((X12-W12)*EC12-M12)^2)</f>
        <v>0.339555351472417</v>
      </c>
      <c r="DN12" s="3" t="n">
        <f aca="false">IF(OR(ISBLANK(Y12),ISBLANK(V12)),"",ABS((Y12-V12)*EC12-M12)^2)</f>
        <v>1.26684834148352</v>
      </c>
      <c r="DO12" s="3" t="n">
        <f aca="false">IF(OR(ISBLANK(Y12),ISBLANK(W12)),"",ABS((Y12-W12)*EC12-M12)^2)</f>
        <v>0.0892885795472706</v>
      </c>
      <c r="DP12" s="3" t="n">
        <f aca="false">IF(OR(ISBLANK(AC12),ISBLANK(Z12)),"",ABS((AC12-Z12)*EC12-M12)^2)</f>
        <v>0.337683389138564</v>
      </c>
      <c r="DQ12" s="3" t="n">
        <f aca="false">IF(OR(ISBLANK(AG12),ISBLANK(AD12)),"",ABS((AG12-AD12)*EC12-M12)^2)</f>
        <v>1.42098560307262</v>
      </c>
      <c r="DR12" s="3" t="n">
        <f aca="false">IF(OR(ISBLANK(AK12),ISBLANK(Z12)),"",ABS((AK12-Z12)*EC12-M12)^2)</f>
        <v>0.962692489487421</v>
      </c>
      <c r="DS12" s="3" t="n">
        <f aca="false">IF(OR(ISBLANK(AL12),ISBLANK(AA12)),"",ABS((AL12-AA12)*EC12-M12)^2)</f>
        <v>0.8591657927551</v>
      </c>
      <c r="DT12" s="3" t="n">
        <f aca="false">IF(OR(ISBLANK(AN12),ISBLANK(AD12)),"",ABS((AN12-AD12)*EC12-M12)^2)</f>
        <v>5.64407057780911</v>
      </c>
      <c r="DU12" s="3" t="n">
        <f aca="false">IF(OR(ISBLANK(AO12),ISBLANK(AE12)),"",ABS((AO12-AE12)*EC12-M12)^2)</f>
        <v>5.64270981786792</v>
      </c>
      <c r="DV12" s="3" t="n">
        <f aca="false">IF(OR(ISBLANK(AQ12),ISBLANK(AH12)),"",ABS((AQ12-AH12)*EC12-M12)^2)</f>
        <v>0.0338926726380868</v>
      </c>
      <c r="DW12" s="3" t="n">
        <f aca="false">IF(OR(ISBLANK(AR12),ISBLANK(AI12)),"",ABS((AR12-AI12)*EC12-M12)^2)</f>
        <v>0.0358460275195464</v>
      </c>
      <c r="DX12" s="3" t="n">
        <f aca="false">IF(OR(ISBLANK(AT12),ISBLANK(AH12)),"",ABS((AT12-AH12)*EC12-M12)^2)</f>
        <v>24.2653916775768</v>
      </c>
      <c r="DY12" s="0" t="n">
        <f aca="false">IF(OR(ISBLANK(AX12),ISBLANK(AU12)),"",((AX12-AU12)*EC12-M12)^2)</f>
        <v>0.0374925268433665</v>
      </c>
      <c r="DZ12" s="0" t="n">
        <f aca="false">IF(ISBLANK(BR12),"",(BR12-M12)^2)</f>
        <v>0.0383376400000001</v>
      </c>
      <c r="EC12" s="0" t="n">
        <v>27.211386245988</v>
      </c>
    </row>
    <row r="13" customFormat="false" ht="12.8" hidden="false" customHeight="false" outlineLevel="0" collapsed="false">
      <c r="A13" s="1"/>
      <c r="B13" s="6" t="n">
        <v>16</v>
      </c>
      <c r="C13" s="6" t="n">
        <v>4</v>
      </c>
      <c r="D13" s="0" t="n">
        <f aca="false">B13-C13</f>
        <v>12</v>
      </c>
      <c r="E13" s="0" t="s">
        <v>47</v>
      </c>
      <c r="F13" s="0" t="n">
        <v>2</v>
      </c>
      <c r="G13" s="0" t="n">
        <v>13</v>
      </c>
      <c r="H13" s="0" t="s">
        <v>75</v>
      </c>
      <c r="I13" s="0" t="n">
        <v>3</v>
      </c>
      <c r="J13" s="0" t="s">
        <v>71</v>
      </c>
      <c r="K13" s="0" t="s">
        <v>72</v>
      </c>
      <c r="L13" s="0" t="s">
        <v>69</v>
      </c>
      <c r="M13" s="0" t="n">
        <v>4.54</v>
      </c>
      <c r="N13" s="0" t="n">
        <v>-78.04357346</v>
      </c>
      <c r="O13" s="0" t="n">
        <v>-77.9122084048538</v>
      </c>
      <c r="P13" s="0" t="s">
        <v>52</v>
      </c>
      <c r="Q13" s="0" t="n">
        <f aca="false">=IF(ISBLANK(BR13),"",BR13)</f>
        <v>3.6185</v>
      </c>
      <c r="R13" s="0" t="n">
        <v>1</v>
      </c>
      <c r="S13" s="0" t="n">
        <v>2</v>
      </c>
      <c r="T13" s="0" t="n">
        <v>0</v>
      </c>
      <c r="V13" s="0" t="n">
        <v>-78.0724377</v>
      </c>
      <c r="W13" s="0" t="n">
        <v>-78.1247818</v>
      </c>
      <c r="X13" s="0" t="n">
        <v>-77.93630335</v>
      </c>
      <c r="Y13" s="0" t="n">
        <v>-77.94560081</v>
      </c>
      <c r="Z13" s="0" t="n">
        <v>-78.07213863</v>
      </c>
      <c r="AA13" s="6" t="n">
        <v>-78.07213863</v>
      </c>
      <c r="AB13" s="0" t="n">
        <v>0</v>
      </c>
      <c r="AC13" s="0" t="n">
        <v>-77.9106189</v>
      </c>
      <c r="AD13" s="0" t="n">
        <v>-78.12267287</v>
      </c>
      <c r="AE13" s="6" t="n">
        <v>-78.12267287</v>
      </c>
      <c r="AF13" s="0" t="n">
        <v>0</v>
      </c>
      <c r="AG13" s="0" t="n">
        <v>-77.91786554</v>
      </c>
      <c r="AH13" s="0" t="n">
        <v>-78.33678178</v>
      </c>
      <c r="AI13" s="6" t="n">
        <v>-78.33678178</v>
      </c>
      <c r="AJ13" s="0" t="n">
        <v>0</v>
      </c>
      <c r="AK13" s="0" t="n">
        <v>-77.9560209</v>
      </c>
      <c r="AL13" s="0" t="n">
        <v>-77.94566889</v>
      </c>
      <c r="AM13" s="0" t="n">
        <v>2.00000001778862</v>
      </c>
      <c r="AN13" s="0" t="n">
        <v>-78.0551253</v>
      </c>
      <c r="AO13" s="0" t="n">
        <v>-78.0550879920905</v>
      </c>
      <c r="AP13" s="0" t="n">
        <v>1.99999997454292</v>
      </c>
      <c r="AQ13" s="0" t="n">
        <v>-78.17647099</v>
      </c>
      <c r="AR13" s="0" t="n">
        <v>-78.17597137</v>
      </c>
      <c r="AS13" s="0" t="n">
        <v>2.00006963835826</v>
      </c>
      <c r="AT13" s="0" t="n">
        <v>-77.99198904</v>
      </c>
      <c r="AU13" s="0" t="n">
        <v>-78.33141609</v>
      </c>
      <c r="AV13" s="6" t="n">
        <v>-78.33141609</v>
      </c>
      <c r="AW13" s="0" t="n">
        <v>0</v>
      </c>
      <c r="AX13" s="0" t="n">
        <v>-78.17444572</v>
      </c>
      <c r="AY13" s="0" t="n">
        <v>-78.174088565014</v>
      </c>
      <c r="AZ13" s="0" t="n">
        <v>2.00006836712567</v>
      </c>
      <c r="BB13" s="0" t="n">
        <f aca="false">IF(OR(ISBLANK(O13),ISBLANK(N13)),"",(O13-N13)*EC13)</f>
        <v>3.57462525480889</v>
      </c>
      <c r="BC13" s="0" t="n">
        <f aca="false">IF(OR(ISBLANK(X13),ISBLANK(V13)),"",(X13-V13)*EC13)</f>
        <v>3.70440437919629</v>
      </c>
      <c r="BD13" s="3" t="n">
        <f aca="false">IF(OR(ISBLANK(X13),ISBLANK(W13)),"",(X13-W13)*EC13)</f>
        <v>5.12875990199489</v>
      </c>
      <c r="BE13" s="3" t="n">
        <f aca="false">IF(OR(ISBLANK(Y13),ISBLANK(V13)),"",(Y13-V13)*EC13)</f>
        <v>3.4514076040297</v>
      </c>
      <c r="BF13" s="3" t="n">
        <f aca="false">IF(OR(ISBLANK(Y13),ISBLANK(W13)),"",(Y13-W13)*EC13)</f>
        <v>4.87576312682829</v>
      </c>
      <c r="BG13" s="3" t="n">
        <f aca="false">IF(OR(ISBLANK(AC13),ISBLANK(Z13)),"",(AC13-Z13)*EC13)</f>
        <v>4.39517575937756</v>
      </c>
      <c r="BH13" s="3" t="n">
        <f aca="false">IF(OR(ISBLANK(AG13),ISBLANK(AD13)),"",(AG13-AD13)*EC13)</f>
        <v>5.57309136263975</v>
      </c>
      <c r="BI13" s="3" t="n">
        <f aca="false">IF(OR(ISBLANK(AK13),ISBLANK(Z13)),"",(AK13-Z13)*EC13)</f>
        <v>3.15972440103732</v>
      </c>
      <c r="BJ13" s="3" t="n">
        <f aca="false">IF(OR(ISBLANK(AL13),ISBLANK(AA13)),"",(AL13-AA13)*EC13)</f>
        <v>3.4414169435698</v>
      </c>
      <c r="BK13" s="3" t="n">
        <f aca="false">IF(OR(ISBLANK(AN13),ISBLANK(AD13)),"",(AN13-AD13)*EC13)</f>
        <v>1.83806301724797</v>
      </c>
      <c r="BL13" s="3" t="n">
        <f aca="false">IF(OR(ISBLANK(AO13),ISBLANK(AE13)),"",(AO13-AE13)*EC13)</f>
        <v>1.83907821718363</v>
      </c>
      <c r="BM13" s="3" t="n">
        <f aca="false">IF(OR(ISBLANK(AQ13),ISBLANK(AH13)),"",(AQ13-AH13)*EC13)</f>
        <v>4.36227882608939</v>
      </c>
      <c r="BN13" s="3" t="n">
        <f aca="false">IF(OR(ISBLANK(AR13),ISBLANK(AI13)),"",(AR13-AI13)*EC13)</f>
        <v>4.37587417888559</v>
      </c>
      <c r="BO13" s="3" t="n">
        <f aca="false">IF(OR(ISBLANK(AT13),ISBLANK(AH13)),"",(AT13-AH13)*EC13)</f>
        <v>9.38228842295259</v>
      </c>
      <c r="BP13" s="0" t="n">
        <f aca="false">=IF(OR(ISBLANK(AX13),ISBLANK(AU13)),"",(AX13-AU13)*EC13)</f>
        <v>4.27138136724593</v>
      </c>
      <c r="BQ13" s="0" t="n">
        <f aca="false">=IF(OR(ISBLANK(AY13),ISBLANK(AV13)),"",(AY13-AV13)*EC13)</f>
        <v>4.28110004951942</v>
      </c>
      <c r="BR13" s="0" t="n">
        <v>3.6185</v>
      </c>
      <c r="BU13" s="0" t="n">
        <f aca="false">IF(OR(ISBLANK(O13),ISBLANK(N13)),"",(O13-N13)*EC13-M13)</f>
        <v>-0.965374745191111</v>
      </c>
      <c r="BV13" s="0" t="n">
        <f aca="false">IF(OR(ISBLANK(X13),ISBLANK(V13)),"",(X13-V13)*EC13-M13)</f>
        <v>-0.835595620803705</v>
      </c>
      <c r="BW13" s="3" t="n">
        <f aca="false">IF(OR(ISBLANK(X13),ISBLANK(W13)),"",(X13-W13)*EC13-M13)</f>
        <v>0.588759901994891</v>
      </c>
      <c r="BX13" s="3" t="n">
        <f aca="false">IF(OR(ISBLANK(Y13),ISBLANK(V13)),"",(Y13-V13)*EC13-M13)</f>
        <v>-1.0885923959703</v>
      </c>
      <c r="BY13" s="3" t="n">
        <f aca="false">IF(OR(ISBLANK(Y13),ISBLANK(W13)),"",(Y13-W13)*EC13-M13)</f>
        <v>0.335763126828292</v>
      </c>
      <c r="BZ13" s="3" t="n">
        <f aca="false">IF(OR(ISBLANK(AC13),ISBLANK(Z13)),"",(AC13-Z13)*EC13-M13)</f>
        <v>-0.144824240622444</v>
      </c>
      <c r="CA13" s="3" t="n">
        <f aca="false">IF(OR(ISBLANK(AG13),ISBLANK(AD13)),"",(AG13-AD13)*EC13-M13)</f>
        <v>1.03309136263975</v>
      </c>
      <c r="CB13" s="3" t="n">
        <f aca="false">IF(OR(ISBLANK(AK13),ISBLANK(Z13)),"",(AK13-Z13)*EC13-M13)</f>
        <v>-1.38027559896268</v>
      </c>
      <c r="CC13" s="3" t="n">
        <f aca="false">IF(OR(ISBLANK(AL13),ISBLANK(AA13)),"",(AL13-AA13)*EC13-M13)</f>
        <v>-1.0985830564302</v>
      </c>
      <c r="CD13" s="3" t="n">
        <f aca="false">IF(OR(ISBLANK(AN13),ISBLANK(AD13)),"",(AN13-AD13)*EC13-M13)</f>
        <v>-2.70193698275203</v>
      </c>
      <c r="CE13" s="3" t="n">
        <f aca="false">IF(OR(ISBLANK(AO13),ISBLANK(AE13)),"",(AO13-AE13)*EC13-M13)</f>
        <v>-2.70092178281637</v>
      </c>
      <c r="CF13" s="3" t="n">
        <f aca="false">IF(OR(ISBLANK(AQ13),ISBLANK(AH13)),"",(AQ13-AH13)*EC13-M13)</f>
        <v>-0.177721173910613</v>
      </c>
      <c r="CG13" s="3" t="n">
        <f aca="false">IF(OR(ISBLANK(AR13),ISBLANK(AI13)),"",(AR13-AI13)*EC13-M13)</f>
        <v>-0.16412582111441</v>
      </c>
      <c r="CH13" s="3" t="n">
        <f aca="false">IF(OR(ISBLANK(AT13),ISBLANK(AH13)),"",(AT13-AH13)*EC13-M13)</f>
        <v>4.84228842295259</v>
      </c>
      <c r="CI13" s="0" t="n">
        <f aca="false">IF(OR(ISBLANK(AX13),ISBLANK(AU13)),"",(AX13-AU13)*EC13-M13)</f>
        <v>-0.268618632754068</v>
      </c>
      <c r="CJ13" s="0" t="n">
        <f aca="false">IF(OR(ISBLANK(AY13),ISBLANK(AV13)),"",(AY13-AV13)*EC13-M13)</f>
        <v>-0.258899950480578</v>
      </c>
      <c r="CK13" s="0" t="n">
        <f aca="false">IF(ISBLANK(BR13),"",BR13-M13)</f>
        <v>-0.9215</v>
      </c>
      <c r="CN13" s="0" t="n">
        <f aca="false">IF(OR(ISBLANK(O13),ISBLANK(N13)),"",ABS((O13-N13)*EC13-M13))</f>
        <v>0.965374745191111</v>
      </c>
      <c r="CO13" s="0" t="n">
        <f aca="false">IF(OR(ISBLANK(X13),ISBLANK(V13)),"",ABS((X13-V13)*EC13-M13))</f>
        <v>0.835595620803705</v>
      </c>
      <c r="CP13" s="3" t="n">
        <f aca="false">IF(OR(ISBLANK(X13),ISBLANK(W13)),"",ABS((X13-W13)*EC13-M13))</f>
        <v>0.588759901994891</v>
      </c>
      <c r="CQ13" s="3" t="n">
        <f aca="false">IF(OR(ISBLANK(Y13),ISBLANK(V13)),"",ABS((Y13-V13)*EC13-M13))</f>
        <v>1.0885923959703</v>
      </c>
      <c r="CR13" s="3" t="n">
        <f aca="false">IF(OR(ISBLANK(Y13),ISBLANK(W13)),"",ABS((Y13-W13)*EC13-M13))</f>
        <v>0.335763126828292</v>
      </c>
      <c r="CS13" s="3" t="n">
        <f aca="false">IF(OR(ISBLANK(AC13),ISBLANK(Z13)),"",ABS((AC13-Z13)*EC13-M13))</f>
        <v>0.144824240622444</v>
      </c>
      <c r="CT13" s="3" t="n">
        <f aca="false">IF(OR(ISBLANK(AG13),ISBLANK(AD13)),"",ABS((AG13-AD13)*EC13-M13))</f>
        <v>1.03309136263975</v>
      </c>
      <c r="CU13" s="3" t="n">
        <f aca="false">IF(OR(ISBLANK(AK13),ISBLANK(Z13)),"",ABS((AK13-Z13)*EC13-M13))</f>
        <v>1.38027559896268</v>
      </c>
      <c r="CV13" s="3" t="n">
        <f aca="false">IF(OR(ISBLANK(AL13),ISBLANK(AA13)),"",ABS((AL13-AA13)*EC13-M13))</f>
        <v>1.0985830564302</v>
      </c>
      <c r="CW13" s="3" t="n">
        <f aca="false">IF(OR(ISBLANK(AL13),ISBLANK(AA13)),"",ABS((AK13-Z13-AL13+AA13)*EC13))</f>
        <v>0.281692542532477</v>
      </c>
      <c r="CX13" s="3" t="n">
        <f aca="false">IF(OR(ISBLANK(AN13),ISBLANK(AD13)),"",ABS((AN13-AD13)*EC13-M13))</f>
        <v>2.70193698275203</v>
      </c>
      <c r="CY13" s="3" t="n">
        <f aca="false">IF(OR(ISBLANK(AO13),ISBLANK(AE13)),"",ABS((AO13-AE13)*EC13-M13))</f>
        <v>2.70092178281637</v>
      </c>
      <c r="CZ13" s="3" t="n">
        <f aca="false">IF(OR(ISBLANK(AL13),ISBLANK(AA13)),"",ABS((AO13-AE13-AN13+AD13)*EC13))</f>
        <v>0.00101519993566343</v>
      </c>
      <c r="DA13" s="3" t="n">
        <f aca="false">IF(OR(ISBLANK(AQ13),ISBLANK(AH13)),"",ABS((AQ13-AH13)*EC13-M13))</f>
        <v>0.177721173910613</v>
      </c>
      <c r="DB13" s="3" t="n">
        <f aca="false">IF(OR(ISBLANK(AR13),ISBLANK(AI13)),"",ABS((AR13-AI13)*EC13-M13))</f>
        <v>0.16412582111441</v>
      </c>
      <c r="DC13" s="3" t="n">
        <f aca="false">IF(OR(ISBLANK(AR13),ISBLANK(AI13)),"",ABS((AR13-AI13-AQ13+AH13)*EC13))</f>
        <v>0.0135953527962033</v>
      </c>
      <c r="DD13" s="3" t="n">
        <f aca="false">IF(OR(ISBLANK(AT13),ISBLANK(AH13)),"",ABS((AT13-AH13)*EC13-M13))</f>
        <v>4.84228842295259</v>
      </c>
      <c r="DE13" s="0" t="n">
        <f aca="false">IF(OR(ISBLANK(AX13),ISBLANK(AU13)),"",ABS((AX13-AU13)*EC13-M13))</f>
        <v>0.268618632754068</v>
      </c>
      <c r="DF13" s="0" t="n">
        <f aca="false">IF(OR(ISBLANK(AY13),ISBLANK(AV13)),"",ABS((AY13-AV13)*EC13-M13))</f>
        <v>0.258899950480578</v>
      </c>
      <c r="DG13" s="3" t="n">
        <f aca="false">IF(OR(ISBLANK(AY13),ISBLANK(AV13)),"",ABS((AY13-AV13-AX13+AU13)*EC13))</f>
        <v>0.0097186822734901</v>
      </c>
      <c r="DH13" s="0" t="n">
        <f aca="false">IF(ISBLANK(BR13),"",ABS(BR13-M13))</f>
        <v>0.9215</v>
      </c>
      <c r="DK13" s="0" t="n">
        <f aca="false">IF(OR(ISBLANK(O13),ISBLANK(N13)),"",((O13-N13)*EC13-M13)^2)</f>
        <v>0.931948398652803</v>
      </c>
      <c r="DL13" s="0" t="n">
        <f aca="false">IF(OR(ISBLANK(X13),ISBLANK(V13)),"",ABS((X13-V13)*EC13-M13)^2)</f>
        <v>0.69822004150633</v>
      </c>
      <c r="DM13" s="3" t="n">
        <f aca="false">IF(OR(ISBLANK(X13),ISBLANK(W13)),"",ABS((X13-W13)*EC13-M13)^2)</f>
        <v>0.346638222197033</v>
      </c>
      <c r="DN13" s="3" t="n">
        <f aca="false">IF(OR(ISBLANK(Y13),ISBLANK(V13)),"",ABS((Y13-V13)*EC13-M13)^2)</f>
        <v>1.18503340456437</v>
      </c>
      <c r="DO13" s="3" t="n">
        <f aca="false">IF(OR(ISBLANK(Y13),ISBLANK(W13)),"",ABS((Y13-W13)*EC13-M13)^2)</f>
        <v>0.112736877337512</v>
      </c>
      <c r="DP13" s="3" t="n">
        <f aca="false">IF(OR(ISBLANK(AC13),ISBLANK(Z13)),"",ABS((AC13-Z13)*EC13-M13)^2)</f>
        <v>0.0209740606718677</v>
      </c>
      <c r="DQ13" s="3" t="n">
        <f aca="false">IF(OR(ISBLANK(AG13),ISBLANK(AD13)),"",ABS((AG13-AD13)*EC13-M13)^2)</f>
        <v>1.06727776356086</v>
      </c>
      <c r="DR13" s="3" t="n">
        <f aca="false">IF(OR(ISBLANK(AK13),ISBLANK(Z13)),"",ABS((AK13-Z13)*EC13-M13)^2)</f>
        <v>1.90516072909177</v>
      </c>
      <c r="DS13" s="3" t="n">
        <f aca="false">IF(OR(ISBLANK(AL13),ISBLANK(AA13)),"",ABS((AL13-AA13)*EC13-M13)^2)</f>
        <v>1.20688473187552</v>
      </c>
      <c r="DT13" s="3" t="n">
        <f aca="false">IF(OR(ISBLANK(AN13),ISBLANK(AD13)),"",ABS((AN13-AD13)*EC13-M13)^2)</f>
        <v>7.30046345876315</v>
      </c>
      <c r="DU13" s="3" t="n">
        <f aca="false">IF(OR(ISBLANK(AO13),ISBLANK(AE13)),"",ABS((AO13-AE13)*EC13-M13)^2)</f>
        <v>7.29497847689195</v>
      </c>
      <c r="DV13" s="3" t="n">
        <f aca="false">IF(OR(ISBLANK(AQ13),ISBLANK(AH13)),"",ABS((AQ13-AH13)*EC13-M13)^2)</f>
        <v>0.0315848156561664</v>
      </c>
      <c r="DW13" s="3" t="n">
        <f aca="false">IF(OR(ISBLANK(AR13),ISBLANK(AI13)),"",ABS((AR13-AI13)*EC13-M13)^2)</f>
        <v>0.0269372851564792</v>
      </c>
      <c r="DX13" s="3" t="n">
        <f aca="false">IF(OR(ISBLANK(AT13),ISBLANK(AH13)),"",ABS((AT13-AH13)*EC13-M13)^2)</f>
        <v>23.4477571710607</v>
      </c>
      <c r="DY13" s="0" t="n">
        <f aca="false">IF(OR(ISBLANK(AX13),ISBLANK(AU13)),"",((AX13-AU13)*EC13-M13)^2)</f>
        <v>0.0721559698626648</v>
      </c>
      <c r="DZ13" s="0" t="n">
        <f aca="false">IF(ISBLANK(BR13),"",(BR13-M13)^2)</f>
        <v>0.84916225</v>
      </c>
      <c r="EC13" s="0" t="n">
        <v>27.211386245988</v>
      </c>
    </row>
    <row r="14" customFormat="false" ht="12.8" hidden="false" customHeight="false" outlineLevel="0" collapsed="false">
      <c r="A14" s="1" t="s">
        <v>78</v>
      </c>
      <c r="B14" s="0" t="n">
        <v>16</v>
      </c>
      <c r="C14" s="6" t="n">
        <v>4</v>
      </c>
      <c r="D14" s="0" t="n">
        <f aca="false">B14-C14</f>
        <v>12</v>
      </c>
      <c r="E14" s="0" t="s">
        <v>47</v>
      </c>
      <c r="F14" s="0" t="n">
        <v>2</v>
      </c>
      <c r="G14" s="0" t="n">
        <v>13</v>
      </c>
      <c r="H14" s="0" t="s">
        <v>79</v>
      </c>
      <c r="I14" s="0" t="n">
        <v>1</v>
      </c>
      <c r="J14" s="0" t="s">
        <v>71</v>
      </c>
      <c r="K14" s="0" t="s">
        <v>80</v>
      </c>
      <c r="L14" s="0" t="s">
        <v>69</v>
      </c>
      <c r="M14" s="0" t="n">
        <v>5.245</v>
      </c>
      <c r="N14" s="0" t="n">
        <v>-94.0470109446</v>
      </c>
      <c r="O14" s="0" t="n">
        <v>-93.8790618795548</v>
      </c>
      <c r="P14" s="0" t="s">
        <v>52</v>
      </c>
      <c r="Q14" s="0" t="n">
        <f aca="false">=IF(ISBLANK(BR14),"",BR14)</f>
        <v>5.85766</v>
      </c>
      <c r="R14" s="0" t="n">
        <v>1</v>
      </c>
      <c r="S14" s="0" t="n">
        <v>2</v>
      </c>
      <c r="T14" s="0" t="n">
        <v>1</v>
      </c>
      <c r="V14" s="0" t="n">
        <v>-94.07404619</v>
      </c>
      <c r="W14" s="0" t="n">
        <v>-94.15203006</v>
      </c>
      <c r="X14" s="0" t="n">
        <v>-93.8788722</v>
      </c>
      <c r="Y14" s="0" t="n">
        <v>-93.9168543</v>
      </c>
      <c r="Z14" s="0" t="n">
        <v>-94.07380331</v>
      </c>
      <c r="AA14" s="0" t="n">
        <v>-94.07380331</v>
      </c>
      <c r="AB14" s="0" t="n">
        <v>0</v>
      </c>
      <c r="AC14" s="0" t="n">
        <v>-93.83174407</v>
      </c>
      <c r="AD14" s="0" t="n">
        <v>-94.14949334</v>
      </c>
      <c r="AE14" s="0" t="n">
        <v>-94.14949334</v>
      </c>
      <c r="AF14" s="0" t="n">
        <v>0</v>
      </c>
      <c r="AG14" s="0" t="n">
        <v>-93.85811425</v>
      </c>
      <c r="AH14" s="0" t="n">
        <v>-94.35724611</v>
      </c>
      <c r="AI14" s="0" t="n">
        <v>-94.35724611</v>
      </c>
      <c r="AJ14" s="0" t="n">
        <v>0</v>
      </c>
      <c r="AK14" s="0" t="n">
        <v>-93.93561592</v>
      </c>
      <c r="AL14" s="0" t="n">
        <v>-93.9234761042102</v>
      </c>
      <c r="AM14" s="7" t="n">
        <v>0.0308263667777604</v>
      </c>
      <c r="AN14" s="0" t="n">
        <v>-94.06847571</v>
      </c>
      <c r="AO14" s="0" t="n">
        <v>-94.0683783634054</v>
      </c>
      <c r="AP14" s="7" t="n">
        <v>8.08986541230756E-005</v>
      </c>
      <c r="AQ14" s="0" t="n">
        <v>-94.17252654</v>
      </c>
      <c r="AR14" s="0" t="n">
        <v>-94.17176966</v>
      </c>
      <c r="AS14" s="7" t="n">
        <v>0.000588637688250613</v>
      </c>
      <c r="AT14" s="0" t="n">
        <v>-93.98651862</v>
      </c>
      <c r="AU14" s="0" t="n">
        <v>-94.3565332638889</v>
      </c>
      <c r="AV14" s="0" t="n">
        <v>-94.3565332638889</v>
      </c>
      <c r="AW14" s="0" t="n">
        <v>0</v>
      </c>
      <c r="AX14" s="0" t="n">
        <v>-94.16860718</v>
      </c>
      <c r="AY14" s="0" t="n">
        <v>-94.1680181390013</v>
      </c>
      <c r="AZ14" s="7" t="n">
        <v>0.000476748153611763</v>
      </c>
      <c r="BB14" s="0" t="n">
        <f aca="false">IF(OR(ISBLANK(O14),ISBLANK(N14)),"",(O14-N14)*EC14)</f>
        <v>4.57012687859768</v>
      </c>
      <c r="BC14" s="0" t="n">
        <f aca="false">IF(OR(ISBLANK(X14),ISBLANK(V14)),"",(X14-V14)*EC14)</f>
        <v>5.31095482706062</v>
      </c>
      <c r="BD14" s="3" t="n">
        <f aca="false">IF(OR(ISBLANK(X14),ISBLANK(W14)),"",(X14-W14)*EC14)</f>
        <v>7.43300403458745</v>
      </c>
      <c r="BE14" s="3" t="n">
        <f aca="false">IF(OR(ISBLANK(Y14),ISBLANK(V14)),"",(Y14-V14)*EC14)</f>
        <v>4.27740923352705</v>
      </c>
      <c r="BF14" s="3" t="n">
        <f aca="false">IF(OR(ISBLANK(Y14),ISBLANK(W14)),"",(Y14-W14)*EC14)</f>
        <v>6.39945844105389</v>
      </c>
      <c r="BG14" s="3" t="n">
        <f aca="false">IF(OR(ISBLANK(AC14),ISBLANK(Z14)),"",(AC14-Z14)*EC14)</f>
        <v>6.5867674740504</v>
      </c>
      <c r="BH14" s="3" t="n">
        <f aca="false">IF(OR(ISBLANK(AG14),ISBLANK(AD14)),"",(AG14-AD14)*EC14)</f>
        <v>7.92882896199468</v>
      </c>
      <c r="BI14" s="3" t="n">
        <f aca="false">IF(OR(ISBLANK(AK14),ISBLANK(Z14)),"",(AK14-Z14)*EC14)</f>
        <v>3.76027044361495</v>
      </c>
      <c r="BJ14" s="3" t="n">
        <f aca="false">IF(OR(ISBLANK(AL14),ISBLANK(AA14)),"",(AL14-AA14)*EC14)</f>
        <v>4.09061166002541</v>
      </c>
      <c r="BK14" s="3" t="n">
        <f aca="false">IF(OR(ISBLANK(AN14),ISBLANK(AD14)),"",(AN14-AD14)*EC14)</f>
        <v>2.20460202266469</v>
      </c>
      <c r="BL14" s="3" t="n">
        <f aca="false">IF(OR(ISBLANK(AO14),ISBLANK(AE14)),"",(AO14-AE14)*EC14)</f>
        <v>2.20725095845009</v>
      </c>
      <c r="BM14" s="3" t="n">
        <f aca="false">IF(OR(ISBLANK(AQ14),ISBLANK(AH14)),"",(AQ14-AH14)*EC14)</f>
        <v>5.02647556646278</v>
      </c>
      <c r="BN14" s="3" t="n">
        <f aca="false">IF(OR(ISBLANK(AR14),ISBLANK(AI14)),"",(AR14-AI14)*EC14)</f>
        <v>5.04707132048496</v>
      </c>
      <c r="BO14" s="3" t="n">
        <f aca="false">IF(OR(ISBLANK(AT14),ISBLANK(AH14)),"",(AT14-AH14)*EC14)</f>
        <v>10.0880089223959</v>
      </c>
      <c r="BP14" s="0" t="n">
        <f aca="false">=IF(OR(ISBLANK(AX14),ISBLANK(AU14)),"",(AX14-AU14)*EC14)</f>
        <v>5.1137292543971</v>
      </c>
      <c r="BQ14" s="0" t="n">
        <f aca="false">=IF(OR(ISBLANK(AY14),ISBLANK(AV14)),"",(AY14-AV14)*EC14)</f>
        <v>5.12975787652719</v>
      </c>
      <c r="BR14" s="0" t="n">
        <v>5.85766</v>
      </c>
      <c r="BU14" s="0" t="n">
        <f aca="false">IF(OR(ISBLANK(O14),ISBLANK(N14)),"",(O14-N14)*EC14-M14)</f>
        <v>-0.674873121402319</v>
      </c>
      <c r="BV14" s="0" t="n">
        <f aca="false">IF(OR(ISBLANK(X14),ISBLANK(V14)),"",(X14-V14)*EC14-M14)</f>
        <v>0.0659548270606178</v>
      </c>
      <c r="BW14" s="3" t="n">
        <f aca="false">IF(OR(ISBLANK(X14),ISBLANK(W14)),"",(X14-W14)*EC14-M14)</f>
        <v>2.18800403458745</v>
      </c>
      <c r="BX14" s="3" t="n">
        <f aca="false">IF(OR(ISBLANK(Y14),ISBLANK(V14)),"",(Y14-V14)*EC14-M14)</f>
        <v>-0.967590766472949</v>
      </c>
      <c r="BY14" s="3" t="n">
        <f aca="false">IF(OR(ISBLANK(Y14),ISBLANK(W14)),"",(Y14-W14)*EC14-M14)</f>
        <v>1.15445844105389</v>
      </c>
      <c r="BZ14" s="3" t="n">
        <f aca="false">IF(OR(ISBLANK(AC14),ISBLANK(Z14)),"",(AC14-Z14)*EC14-M14)</f>
        <v>1.3417674740504</v>
      </c>
      <c r="CA14" s="3" t="n">
        <f aca="false">IF(OR(ISBLANK(AG14),ISBLANK(AD14)),"",(AG14-AD14)*EC14-M14)</f>
        <v>2.68382896199468</v>
      </c>
      <c r="CB14" s="3" t="n">
        <f aca="false">IF(OR(ISBLANK(AK14),ISBLANK(Z14)),"",(AK14-Z14)*EC14-M14)</f>
        <v>-1.48472955638505</v>
      </c>
      <c r="CC14" s="3" t="n">
        <f aca="false">IF(OR(ISBLANK(AL14),ISBLANK(AA14)),"",(AL14-AA14)*EC14-M14)</f>
        <v>-1.15438833997459</v>
      </c>
      <c r="CD14" s="3" t="n">
        <f aca="false">IF(OR(ISBLANK(AN14),ISBLANK(AD14)),"",(AN14-AD14)*EC14-M14)</f>
        <v>-3.04039797733531</v>
      </c>
      <c r="CE14" s="3" t="n">
        <f aca="false">IF(OR(ISBLANK(AO14),ISBLANK(AE14)),"",(AO14-AE14)*EC14-M14)</f>
        <v>-3.03774904154991</v>
      </c>
      <c r="CF14" s="3" t="n">
        <f aca="false">IF(OR(ISBLANK(AQ14),ISBLANK(AH14)),"",(AQ14-AH14)*EC14-M14)</f>
        <v>-0.218524433537221</v>
      </c>
      <c r="CG14" s="3" t="n">
        <f aca="false">IF(OR(ISBLANK(AR14),ISBLANK(AI14)),"",(AR14-AI14)*EC14-M14)</f>
        <v>-0.197928679515044</v>
      </c>
      <c r="CH14" s="3" t="n">
        <f aca="false">IF(OR(ISBLANK(AT14),ISBLANK(AH14)),"",(AT14-AH14)*EC14-M14)</f>
        <v>4.84300892239585</v>
      </c>
      <c r="CI14" s="0" t="n">
        <f aca="false">IF(OR(ISBLANK(AX14),ISBLANK(AU14)),"",(AX14-AU14)*EC14-M14)</f>
        <v>-0.131270745602901</v>
      </c>
      <c r="CJ14" s="0" t="n">
        <f aca="false">IF(OR(ISBLANK(AY14),ISBLANK(AV14)),"",(AY14-AV14)*EC14-M14)</f>
        <v>-0.115242123472814</v>
      </c>
      <c r="CK14" s="0" t="n">
        <f aca="false">IF(ISBLANK(BR14),"",BR14-M14)</f>
        <v>0.61266</v>
      </c>
      <c r="CN14" s="0" t="n">
        <f aca="false">IF(OR(ISBLANK(O14),ISBLANK(N14)),"",ABS((O14-N14)*EC14-M14))</f>
        <v>0.674873121402319</v>
      </c>
      <c r="CO14" s="0" t="n">
        <f aca="false">IF(OR(ISBLANK(X14),ISBLANK(V14)),"",ABS((X14-V14)*EC14-M14))</f>
        <v>0.0659548270606178</v>
      </c>
      <c r="CP14" s="3" t="n">
        <f aca="false">IF(OR(ISBLANK(X14),ISBLANK(W14)),"",ABS((X14-W14)*EC14-M14))</f>
        <v>2.18800403458745</v>
      </c>
      <c r="CQ14" s="3" t="n">
        <f aca="false">IF(OR(ISBLANK(Y14),ISBLANK(V14)),"",ABS((Y14-V14)*EC14-M14))</f>
        <v>0.967590766472949</v>
      </c>
      <c r="CR14" s="3" t="n">
        <f aca="false">IF(OR(ISBLANK(Y14),ISBLANK(W14)),"",ABS((Y14-W14)*EC14-M14))</f>
        <v>1.15445844105389</v>
      </c>
      <c r="CS14" s="3" t="n">
        <f aca="false">IF(OR(ISBLANK(AC14),ISBLANK(Z14)),"",ABS((AC14-Z14)*EC14-M14))</f>
        <v>1.3417674740504</v>
      </c>
      <c r="CT14" s="3" t="n">
        <f aca="false">IF(OR(ISBLANK(AG14),ISBLANK(AD14)),"",ABS((AG14-AD14)*EC14-M14))</f>
        <v>2.68382896199468</v>
      </c>
      <c r="CU14" s="3" t="n">
        <f aca="false">IF(OR(ISBLANK(AK14),ISBLANK(Z14)),"",ABS((AK14-Z14)*EC14-M14))</f>
        <v>1.48472955638505</v>
      </c>
      <c r="CV14" s="3" t="n">
        <f aca="false">IF(OR(ISBLANK(AL14),ISBLANK(AA14)),"",ABS((AL14-AA14)*EC14-M14))</f>
        <v>1.15438833997459</v>
      </c>
      <c r="CW14" s="3" t="n">
        <f aca="false">IF(OR(ISBLANK(AL14),ISBLANK(AA14)),"",ABS((AK14-Z14-AL14+AA14)*EC14))</f>
        <v>0.330341216410463</v>
      </c>
      <c r="CX14" s="3" t="n">
        <f aca="false">IF(OR(ISBLANK(AN14),ISBLANK(AD14)),"",ABS((AN14-AD14)*EC14-M14))</f>
        <v>3.04039797733531</v>
      </c>
      <c r="CY14" s="3" t="n">
        <f aca="false">IF(OR(ISBLANK(AO14),ISBLANK(AE14)),"",ABS((AO14-AE14)*EC14-M14))</f>
        <v>3.03774904154991</v>
      </c>
      <c r="CZ14" s="3" t="n">
        <f aca="false">IF(OR(ISBLANK(AL14),ISBLANK(AA14)),"",ABS((AO14-AE14-AN14+AD14)*EC14))</f>
        <v>0.0026489357854022</v>
      </c>
      <c r="DA14" s="3" t="n">
        <f aca="false">IF(OR(ISBLANK(AQ14),ISBLANK(AH14)),"",ABS((AQ14-AH14)*EC14-M14))</f>
        <v>0.218524433537221</v>
      </c>
      <c r="DB14" s="3" t="n">
        <f aca="false">IF(OR(ISBLANK(AR14),ISBLANK(AI14)),"",ABS((AR14-AI14)*EC14-M14))</f>
        <v>0.197928679515044</v>
      </c>
      <c r="DC14" s="3" t="n">
        <f aca="false">IF(OR(ISBLANK(AR14),ISBLANK(AI14)),"",ABS((AR14-AI14-AQ14+AH14)*EC14))</f>
        <v>0.0205957540221765</v>
      </c>
      <c r="DD14" s="3" t="n">
        <f aca="false">IF(OR(ISBLANK(AT14),ISBLANK(AH14)),"",ABS((AT14-AH14)*EC14-M14))</f>
        <v>4.84300892239585</v>
      </c>
      <c r="DE14" s="0" t="n">
        <f aca="false">IF(OR(ISBLANK(AX14),ISBLANK(AU14)),"",ABS((AX14-AU14)*EC14-M14))</f>
        <v>0.131270745602901</v>
      </c>
      <c r="DF14" s="0" t="n">
        <f aca="false">IF(OR(ISBLANK(AY14),ISBLANK(AV14)),"",ABS((AY14-AV14)*EC14-M14))</f>
        <v>0.115242123472814</v>
      </c>
      <c r="DG14" s="3" t="n">
        <f aca="false">IF(OR(ISBLANK(AY14),ISBLANK(AV14)),"",ABS((AY14-AV14-AX14+AU14)*EC14))</f>
        <v>0.0160286221293134</v>
      </c>
      <c r="DH14" s="0" t="n">
        <f aca="false">IF(ISBLANK(BR14),"",ABS(BR14-M14))</f>
        <v>0.61266</v>
      </c>
      <c r="DK14" s="0" t="n">
        <f aca="false">IF(OR(ISBLANK(O14),ISBLANK(N14)),"",((O14-N14)*EC14-M14)^2)</f>
        <v>0.455453729991309</v>
      </c>
      <c r="DL14" s="0" t="n">
        <f aca="false">IF(OR(ISBLANK(X14),ISBLANK(V14)),"",ABS((X14-V14)*EC14-M14)^2)</f>
        <v>0.00435003921259601</v>
      </c>
      <c r="DM14" s="3" t="n">
        <f aca="false">IF(OR(ISBLANK(X14),ISBLANK(W14)),"",ABS((X14-W14)*EC14-M14)^2)</f>
        <v>4.78736165537098</v>
      </c>
      <c r="DN14" s="3" t="n">
        <f aca="false">IF(OR(ISBLANK(Y14),ISBLANK(V14)),"",ABS((Y14-V14)*EC14-M14)^2)</f>
        <v>0.936231891363708</v>
      </c>
      <c r="DO14" s="3" t="n">
        <f aca="false">IF(OR(ISBLANK(Y14),ISBLANK(W14)),"",ABS((Y14-W14)*EC14-M14)^2)</f>
        <v>1.33277429212057</v>
      </c>
      <c r="DP14" s="3" t="n">
        <f aca="false">IF(OR(ISBLANK(AC14),ISBLANK(Z14)),"",ABS((AC14-Z14)*EC14-M14)^2)</f>
        <v>1.80033995441958</v>
      </c>
      <c r="DQ14" s="3" t="n">
        <f aca="false">IF(OR(ISBLANK(AG14),ISBLANK(AD14)),"",ABS((AG14-AD14)*EC14-M14)^2)</f>
        <v>7.20293789724143</v>
      </c>
      <c r="DR14" s="3" t="n">
        <f aca="false">IF(OR(ISBLANK(AK14),ISBLANK(Z14)),"",ABS((AK14-Z14)*EC14-M14)^2)</f>
        <v>2.20442185560336</v>
      </c>
      <c r="DS14" s="3" t="n">
        <f aca="false">IF(OR(ISBLANK(AL14),ISBLANK(AA14)),"",ABS((AL14-AA14)*EC14-M14)^2)</f>
        <v>1.33261243946929</v>
      </c>
      <c r="DT14" s="3" t="n">
        <f aca="false">IF(OR(ISBLANK(AN14),ISBLANK(AD14)),"",ABS((AN14-AD14)*EC14-M14)^2)</f>
        <v>9.24401986058467</v>
      </c>
      <c r="DU14" s="3" t="n">
        <f aca="false">IF(OR(ISBLANK(AO14),ISBLANK(AE14)),"",ABS((AO14-AE14)*EC14-M14)^2)</f>
        <v>9.22791923943741</v>
      </c>
      <c r="DV14" s="3" t="n">
        <f aca="false">IF(OR(ISBLANK(AQ14),ISBLANK(AH14)),"",ABS((AQ14-AH14)*EC14-M14)^2)</f>
        <v>0.0477529280527632</v>
      </c>
      <c r="DW14" s="3" t="n">
        <f aca="false">IF(OR(ISBLANK(AR14),ISBLANK(AI14)),"",ABS((AR14-AI14)*EC14-M14)^2)</f>
        <v>0.0391757621745691</v>
      </c>
      <c r="DX14" s="3" t="n">
        <f aca="false">IF(OR(ISBLANK(AT14),ISBLANK(AH14)),"",ABS((AT14-AH14)*EC14-M14)^2)</f>
        <v>23.4547354224058</v>
      </c>
      <c r="DY14" s="0" t="n">
        <f aca="false">IF(OR(ISBLANK(AX14),ISBLANK(AU14)),"",((AX14-AU14)*EC14-M14)^2)</f>
        <v>0.0172320086511415</v>
      </c>
      <c r="DZ14" s="0" t="n">
        <f aca="false">IF(ISBLANK(BR14),"",(BR14-M14)^2)</f>
        <v>0.3753522756</v>
      </c>
      <c r="EC14" s="0" t="n">
        <v>27.211386245988</v>
      </c>
    </row>
    <row r="15" customFormat="false" ht="12.8" hidden="false" customHeight="false" outlineLevel="0" collapsed="false">
      <c r="A15" s="1"/>
      <c r="B15" s="0" t="n">
        <v>16</v>
      </c>
      <c r="C15" s="6" t="n">
        <v>4</v>
      </c>
      <c r="D15" s="0" t="n">
        <f aca="false">B15-C15</f>
        <v>12</v>
      </c>
      <c r="E15" s="0" t="s">
        <v>47</v>
      </c>
      <c r="F15" s="0" t="n">
        <v>2</v>
      </c>
      <c r="G15" s="0" t="n">
        <v>13</v>
      </c>
      <c r="H15" s="0" t="s">
        <v>81</v>
      </c>
      <c r="I15" s="0" t="n">
        <v>3</v>
      </c>
      <c r="J15" s="0" t="s">
        <v>71</v>
      </c>
      <c r="K15" s="0" t="s">
        <v>80</v>
      </c>
      <c r="L15" s="0" t="s">
        <v>69</v>
      </c>
      <c r="M15" s="0" t="n">
        <v>4.63</v>
      </c>
      <c r="N15" s="0" t="n">
        <v>-94.0470109446</v>
      </c>
      <c r="O15" s="0" t="n">
        <v>-93.9019113249221</v>
      </c>
      <c r="P15" s="0" t="s">
        <v>52</v>
      </c>
      <c r="Q15" s="0" t="n">
        <f aca="false">=IF(ISBLANK(BR15),"",BR15)</f>
        <v>4.71255</v>
      </c>
      <c r="R15" s="0" t="n">
        <v>2</v>
      </c>
      <c r="S15" s="0" t="n">
        <v>2</v>
      </c>
      <c r="T15" s="0" t="n">
        <v>1</v>
      </c>
      <c r="V15" s="0" t="n">
        <v>-94.07404619</v>
      </c>
      <c r="W15" s="0" t="n">
        <v>-94.15203006</v>
      </c>
      <c r="X15" s="0" t="n">
        <v>-93.9155138</v>
      </c>
      <c r="Y15" s="0" t="n">
        <v>-93.94149815</v>
      </c>
      <c r="Z15" s="0" t="n">
        <v>-94.07380331</v>
      </c>
      <c r="AA15" s="0" t="n">
        <v>-94.07380331</v>
      </c>
      <c r="AB15" s="0" t="n">
        <v>0</v>
      </c>
      <c r="AC15" s="0" t="n">
        <v>-93.87382631</v>
      </c>
      <c r="AD15" s="0" t="n">
        <v>-94.14949334</v>
      </c>
      <c r="AE15" s="0" t="n">
        <v>-94.14949334</v>
      </c>
      <c r="AF15" s="0" t="n">
        <v>0</v>
      </c>
      <c r="AG15" s="0" t="n">
        <v>-93.89462105</v>
      </c>
      <c r="AH15" s="0" t="n">
        <v>-94.35724611</v>
      </c>
      <c r="AI15" s="0" t="n">
        <v>-94.35724611</v>
      </c>
      <c r="AJ15" s="0" t="n">
        <v>0</v>
      </c>
      <c r="AK15" s="0" t="n">
        <v>-93.95919408</v>
      </c>
      <c r="AL15" s="0" t="n">
        <v>-93.9475156112049</v>
      </c>
      <c r="AM15" s="0" t="n">
        <v>1.99999992788275</v>
      </c>
      <c r="AN15" s="0" t="n">
        <v>-94.09154318</v>
      </c>
      <c r="AO15" s="0" t="n">
        <v>-94.091455648463</v>
      </c>
      <c r="AP15" s="0" t="n">
        <v>1.99999996536981</v>
      </c>
      <c r="AQ15" s="0" t="n">
        <v>-94.19560082</v>
      </c>
      <c r="AR15" s="0" t="n">
        <v>-94.194875</v>
      </c>
      <c r="AS15" s="0" t="n">
        <v>2.00009416899222</v>
      </c>
      <c r="AT15" s="0" t="n">
        <v>-93.98532966</v>
      </c>
      <c r="AU15" s="0" t="n">
        <v>-94.3565332638889</v>
      </c>
      <c r="AV15" s="0" t="n">
        <v>-94.3565332638889</v>
      </c>
      <c r="AW15" s="0" t="n">
        <v>0</v>
      </c>
      <c r="AX15" s="0" t="n">
        <v>-94.19185498</v>
      </c>
      <c r="AY15" s="0" t="n">
        <v>-94.1912674506801</v>
      </c>
      <c r="AZ15" s="0" t="n">
        <v>2.00009090936457</v>
      </c>
      <c r="BB15" s="0" t="n">
        <f aca="false">IF(OR(ISBLANK(O15),ISBLANK(N15)),"",(O15-N15)*EC15)</f>
        <v>3.9483617952015</v>
      </c>
      <c r="BC15" s="0" t="n">
        <f aca="false">IF(OR(ISBLANK(X15),ISBLANK(V15)),"",(X15-V15)*EC15)</f>
        <v>4.31388609678974</v>
      </c>
      <c r="BD15" s="3" t="n">
        <f aca="false">IF(OR(ISBLANK(X15),ISBLANK(W15)),"",(X15-W15)*EC15)</f>
        <v>6.43593530431657</v>
      </c>
      <c r="BE15" s="3" t="n">
        <f aca="false">IF(OR(ISBLANK(Y15),ISBLANK(V15)),"",(Y15-V15)*EC15)</f>
        <v>3.60681591258875</v>
      </c>
      <c r="BF15" s="3" t="n">
        <f aca="false">IF(OR(ISBLANK(Y15),ISBLANK(W15)),"",(Y15-W15)*EC15)</f>
        <v>5.72886512011559</v>
      </c>
      <c r="BG15" s="3" t="n">
        <f aca="false">IF(OR(ISBLANK(AC15),ISBLANK(Z15)),"",(AC15-Z15)*EC15)</f>
        <v>5.44165138731405</v>
      </c>
      <c r="BH15" s="3" t="n">
        <f aca="false">IF(OR(ISBLANK(AG15),ISBLANK(AD15)),"",(AG15-AD15)*EC15)</f>
        <v>6.9354283265897</v>
      </c>
      <c r="BI15" s="3" t="n">
        <f aca="false">IF(OR(ISBLANK(AK15),ISBLANK(Z15)),"",(AK15-Z15)*EC15)</f>
        <v>3.11867602488525</v>
      </c>
      <c r="BJ15" s="3" t="n">
        <f aca="false">IF(OR(ISBLANK(AL15),ISBLANK(AA15)),"",(AL15-AA15)*EC15)</f>
        <v>3.43646335002997</v>
      </c>
      <c r="BK15" s="3" t="n">
        <f aca="false">IF(OR(ISBLANK(AN15),ISBLANK(AD15)),"",(AN15-AD15)*EC15)</f>
        <v>1.57690418677692</v>
      </c>
      <c r="BL15" s="3" t="n">
        <f aca="false">IF(OR(ISBLANK(AO15),ISBLANK(AE15)),"",(AO15-AE15)*EC15)</f>
        <v>1.57928604123792</v>
      </c>
      <c r="BM15" s="3" t="n">
        <f aca="false">IF(OR(ISBLANK(AQ15),ISBLANK(AH15)),"",(AQ15-AH15)*EC15)</f>
        <v>4.39859242103501</v>
      </c>
      <c r="BN15" s="3" t="n">
        <f aca="false">IF(OR(ISBLANK(AR15),ISBLANK(AI15)),"",(AR15-AI15)*EC15)</f>
        <v>4.41834298940006</v>
      </c>
      <c r="BO15" s="3" t="n">
        <f aca="false">IF(OR(ISBLANK(AT15),ISBLANK(AH15)),"",(AT15-AH15)*EC15)</f>
        <v>10.1203621721867</v>
      </c>
      <c r="BP15" s="0" t="n">
        <f aca="false">=IF(OR(ISBLANK(AX15),ISBLANK(AU15)),"",(AX15-AU15)*EC15)</f>
        <v>4.48112438922743</v>
      </c>
      <c r="BQ15" s="0" t="n">
        <f aca="false">=IF(OR(ISBLANK(AY15),ISBLANK(AV15)),"",(AY15-AV15)*EC15)</f>
        <v>4.4971118764821</v>
      </c>
      <c r="BR15" s="0" t="n">
        <v>4.71255</v>
      </c>
      <c r="BU15" s="0" t="n">
        <f aca="false">IF(OR(ISBLANK(O15),ISBLANK(N15)),"",(O15-N15)*EC15-M15)</f>
        <v>-0.681638204798503</v>
      </c>
      <c r="BV15" s="0" t="n">
        <f aca="false">IF(OR(ISBLANK(X15),ISBLANK(V15)),"",(X15-V15)*EC15-M15)</f>
        <v>-0.316113903210263</v>
      </c>
      <c r="BW15" s="3" t="n">
        <f aca="false">IF(OR(ISBLANK(X15),ISBLANK(W15)),"",(X15-W15)*EC15-M15)</f>
        <v>1.80593530431657</v>
      </c>
      <c r="BX15" s="3" t="n">
        <f aca="false">IF(OR(ISBLANK(Y15),ISBLANK(V15)),"",(Y15-V15)*EC15-M15)</f>
        <v>-1.02318408741125</v>
      </c>
      <c r="BY15" s="3" t="n">
        <f aca="false">IF(OR(ISBLANK(Y15),ISBLANK(W15)),"",(Y15-W15)*EC15-M15)</f>
        <v>1.09886512011559</v>
      </c>
      <c r="BZ15" s="3" t="n">
        <f aca="false">IF(OR(ISBLANK(AC15),ISBLANK(Z15)),"",(AC15-Z15)*EC15-M15)</f>
        <v>0.811651387314053</v>
      </c>
      <c r="CA15" s="3" t="n">
        <f aca="false">IF(OR(ISBLANK(AG15),ISBLANK(AD15)),"",(AG15-AD15)*EC15-M15)</f>
        <v>2.3054283265897</v>
      </c>
      <c r="CB15" s="3" t="n">
        <f aca="false">IF(OR(ISBLANK(AK15),ISBLANK(Z15)),"",(AK15-Z15)*EC15-M15)</f>
        <v>-1.51132397511475</v>
      </c>
      <c r="CC15" s="3" t="n">
        <f aca="false">IF(OR(ISBLANK(AL15),ISBLANK(AA15)),"",(AL15-AA15)*EC15-M15)</f>
        <v>-1.19353664997003</v>
      </c>
      <c r="CD15" s="3" t="n">
        <f aca="false">IF(OR(ISBLANK(AN15),ISBLANK(AD15)),"",(AN15-AD15)*EC15-M15)</f>
        <v>-3.05309581322308</v>
      </c>
      <c r="CE15" s="3" t="n">
        <f aca="false">IF(OR(ISBLANK(AO15),ISBLANK(AE15)),"",(AO15-AE15)*EC15-M15)</f>
        <v>-3.05071395876208</v>
      </c>
      <c r="CF15" s="3" t="n">
        <f aca="false">IF(OR(ISBLANK(AQ15),ISBLANK(AH15)),"",(AQ15-AH15)*EC15-M15)</f>
        <v>-0.231407578964991</v>
      </c>
      <c r="CG15" s="3" t="n">
        <f aca="false">IF(OR(ISBLANK(AR15),ISBLANK(AI15)),"",(AR15-AI15)*EC15-M15)</f>
        <v>-0.21165701059994</v>
      </c>
      <c r="CH15" s="3" t="n">
        <f aca="false">IF(OR(ISBLANK(AT15),ISBLANK(AH15)),"",(AT15-AH15)*EC15-M15)</f>
        <v>5.4903621721867</v>
      </c>
      <c r="CI15" s="0" t="n">
        <f aca="false">IF(OR(ISBLANK(AX15),ISBLANK(AU15)),"",(AX15-AU15)*EC15-M15)</f>
        <v>-0.148875610772575</v>
      </c>
      <c r="CJ15" s="0" t="n">
        <f aca="false">IF(OR(ISBLANK(AY15),ISBLANK(AV15)),"",(AY15-AV15)*EC15-M15)</f>
        <v>-0.132888123517903</v>
      </c>
      <c r="CK15" s="0" t="n">
        <f aca="false">IF(ISBLANK(BR15),"",BR15-M15)</f>
        <v>0.0825500000000003</v>
      </c>
      <c r="CN15" s="0" t="n">
        <f aca="false">IF(OR(ISBLANK(O15),ISBLANK(N15)),"",ABS((O15-N15)*EC15-M15))</f>
        <v>0.681638204798503</v>
      </c>
      <c r="CO15" s="0" t="n">
        <f aca="false">IF(OR(ISBLANK(X15),ISBLANK(V15)),"",ABS((X15-V15)*EC15-M15))</f>
        <v>0.316113903210263</v>
      </c>
      <c r="CP15" s="3" t="n">
        <f aca="false">IF(OR(ISBLANK(X15),ISBLANK(W15)),"",ABS((X15-W15)*EC15-M15))</f>
        <v>1.80593530431657</v>
      </c>
      <c r="CQ15" s="3" t="n">
        <f aca="false">IF(OR(ISBLANK(Y15),ISBLANK(V15)),"",ABS((Y15-V15)*EC15-M15))</f>
        <v>1.02318408741125</v>
      </c>
      <c r="CR15" s="3" t="n">
        <f aca="false">IF(OR(ISBLANK(Y15),ISBLANK(W15)),"",ABS((Y15-W15)*EC15-M15))</f>
        <v>1.09886512011559</v>
      </c>
      <c r="CS15" s="3" t="n">
        <f aca="false">IF(OR(ISBLANK(AC15),ISBLANK(Z15)),"",ABS((AC15-Z15)*EC15-M15))</f>
        <v>0.811651387314053</v>
      </c>
      <c r="CT15" s="3" t="n">
        <f aca="false">IF(OR(ISBLANK(AG15),ISBLANK(AD15)),"",ABS((AG15-AD15)*EC15-M15))</f>
        <v>2.3054283265897</v>
      </c>
      <c r="CU15" s="3" t="n">
        <f aca="false">IF(OR(ISBLANK(AK15),ISBLANK(Z15)),"",ABS((AK15-Z15)*EC15-M15))</f>
        <v>1.51132397511475</v>
      </c>
      <c r="CV15" s="3" t="n">
        <f aca="false">IF(OR(ISBLANK(AL15),ISBLANK(AA15)),"",ABS((AL15-AA15)*EC15-M15))</f>
        <v>1.19353664997003</v>
      </c>
      <c r="CW15" s="3" t="n">
        <f aca="false">IF(OR(ISBLANK(AL15),ISBLANK(AA15)),"",ABS((AK15-Z15-AL15+AA15)*EC15))</f>
        <v>0.317787325144711</v>
      </c>
      <c r="CX15" s="3" t="n">
        <f aca="false">IF(OR(ISBLANK(AN15),ISBLANK(AD15)),"",ABS((AN15-AD15)*EC15-M15))</f>
        <v>3.05309581322308</v>
      </c>
      <c r="CY15" s="3" t="n">
        <f aca="false">IF(OR(ISBLANK(AO15),ISBLANK(AE15)),"",ABS((AO15-AE15)*EC15-M15))</f>
        <v>3.05071395876208</v>
      </c>
      <c r="CZ15" s="3" t="n">
        <f aca="false">IF(OR(ISBLANK(AL15),ISBLANK(AA15)),"",ABS((AO15-AE15-AN15+AD15)*EC15))</f>
        <v>0.00238185446099469</v>
      </c>
      <c r="DA15" s="3" t="n">
        <f aca="false">IF(OR(ISBLANK(AQ15),ISBLANK(AH15)),"",ABS((AQ15-AH15)*EC15-M15))</f>
        <v>0.231407578964991</v>
      </c>
      <c r="DB15" s="3" t="n">
        <f aca="false">IF(OR(ISBLANK(AR15),ISBLANK(AI15)),"",ABS((AR15-AI15)*EC15-M15))</f>
        <v>0.21165701059994</v>
      </c>
      <c r="DC15" s="3" t="n">
        <f aca="false">IF(OR(ISBLANK(AR15),ISBLANK(AI15)),"",ABS((AR15-AI15-AQ15+AH15)*EC15))</f>
        <v>0.0197505683650506</v>
      </c>
      <c r="DD15" s="3" t="n">
        <f aca="false">IF(OR(ISBLANK(AT15),ISBLANK(AH15)),"",ABS((AT15-AH15)*EC15-M15))</f>
        <v>5.4903621721867</v>
      </c>
      <c r="DE15" s="0" t="n">
        <f aca="false">IF(OR(ISBLANK(AX15),ISBLANK(AU15)),"",ABS((AX15-AU15)*EC15-M15))</f>
        <v>0.148875610772575</v>
      </c>
      <c r="DF15" s="0" t="n">
        <f aca="false">IF(OR(ISBLANK(AY15),ISBLANK(AV15)),"",ABS((AY15-AV15)*EC15-M15))</f>
        <v>0.132888123517903</v>
      </c>
      <c r="DG15" s="3" t="n">
        <f aca="false">IF(OR(ISBLANK(AY15),ISBLANK(AV15)),"",ABS((AY15-AV15-AX15+AU15)*EC15))</f>
        <v>0.0159874872546725</v>
      </c>
      <c r="DH15" s="0" t="n">
        <f aca="false">IF(ISBLANK(BR15),"",ABS(BR15-M15))</f>
        <v>0.0825500000000003</v>
      </c>
      <c r="DK15" s="0" t="n">
        <f aca="false">IF(OR(ISBLANK(O15),ISBLANK(N15)),"",((O15-N15)*EC15-M15)^2)</f>
        <v>0.464630642240927</v>
      </c>
      <c r="DL15" s="0" t="n">
        <f aca="false">IF(OR(ISBLANK(X15),ISBLANK(V15)),"",ABS((X15-V15)*EC15-M15)^2)</f>
        <v>0.0999279998028273</v>
      </c>
      <c r="DM15" s="3" t="n">
        <f aca="false">IF(OR(ISBLANK(X15),ISBLANK(W15)),"",ABS((X15-W15)*EC15-M15)^2)</f>
        <v>3.261402323377</v>
      </c>
      <c r="DN15" s="3" t="n">
        <f aca="false">IF(OR(ISBLANK(Y15),ISBLANK(V15)),"",ABS((Y15-V15)*EC15-M15)^2)</f>
        <v>1.04690567673158</v>
      </c>
      <c r="DO15" s="3" t="n">
        <f aca="false">IF(OR(ISBLANK(Y15),ISBLANK(W15)),"",ABS((Y15-W15)*EC15-M15)^2)</f>
        <v>1.20750455220665</v>
      </c>
      <c r="DP15" s="3" t="n">
        <f aca="false">IF(OR(ISBLANK(AC15),ISBLANK(Z15)),"",ABS((AC15-Z15)*EC15-M15)^2)</f>
        <v>0.658777974528827</v>
      </c>
      <c r="DQ15" s="3" t="n">
        <f aca="false">IF(OR(ISBLANK(AG15),ISBLANK(AD15)),"",ABS((AG15-AD15)*EC15-M15)^2)</f>
        <v>5.31499976904219</v>
      </c>
      <c r="DR15" s="3" t="n">
        <f aca="false">IF(OR(ISBLANK(AK15),ISBLANK(Z15)),"",ABS((AK15-Z15)*EC15-M15)^2)</f>
        <v>2.28410015775664</v>
      </c>
      <c r="DS15" s="3" t="n">
        <f aca="false">IF(OR(ISBLANK(AL15),ISBLANK(AA15)),"",ABS((AL15-AA15)*EC15-M15)^2)</f>
        <v>1.42452973482169</v>
      </c>
      <c r="DT15" s="3" t="n">
        <f aca="false">IF(OR(ISBLANK(AN15),ISBLANK(AD15)),"",ABS((AN15-AD15)*EC15-M15)^2)</f>
        <v>9.3213940447203</v>
      </c>
      <c r="DU15" s="3" t="n">
        <f aca="false">IF(OR(ISBLANK(AO15),ISBLANK(AE15)),"",ABS((AO15-AE15)*EC15-M15)^2)</f>
        <v>9.30685565818583</v>
      </c>
      <c r="DV15" s="3" t="n">
        <f aca="false">IF(OR(ISBLANK(AQ15),ISBLANK(AH15)),"",ABS((AQ15-AH15)*EC15-M15)^2)</f>
        <v>0.0535494676024387</v>
      </c>
      <c r="DW15" s="3" t="n">
        <f aca="false">IF(OR(ISBLANK(AR15),ISBLANK(AI15)),"",ABS((AR15-AI15)*EC15-M15)^2)</f>
        <v>0.0447986901361032</v>
      </c>
      <c r="DX15" s="3" t="n">
        <f aca="false">IF(OR(ISBLANK(AT15),ISBLANK(AH15)),"",ABS((AT15-AH15)*EC15-M15)^2)</f>
        <v>30.1440767817786</v>
      </c>
      <c r="DY15" s="0" t="n">
        <f aca="false">IF(OR(ISBLANK(AX15),ISBLANK(AU15)),"",((AX15-AU15)*EC15-M15)^2)</f>
        <v>0.0221639474829073</v>
      </c>
      <c r="DZ15" s="0" t="n">
        <f aca="false">IF(ISBLANK(BR15),"",(BR15-M15)^2)</f>
        <v>0.00681450250000006</v>
      </c>
      <c r="EC15" s="0" t="n">
        <v>27.211386245988</v>
      </c>
    </row>
    <row r="16" customFormat="false" ht="12.8" hidden="false" customHeight="false" outlineLevel="0" collapsed="false">
      <c r="A16" s="1" t="s">
        <v>84</v>
      </c>
      <c r="B16" s="0" t="n">
        <v>14</v>
      </c>
      <c r="C16" s="0" t="n">
        <v>4</v>
      </c>
      <c r="D16" s="0" t="n">
        <f aca="false">B16-C16</f>
        <v>10</v>
      </c>
      <c r="E16" s="0" t="s">
        <v>47</v>
      </c>
      <c r="F16" s="0" t="n">
        <v>2</v>
      </c>
      <c r="G16" s="0" t="n">
        <v>13</v>
      </c>
      <c r="H16" s="0" t="s">
        <v>85</v>
      </c>
      <c r="I16" s="0" t="n">
        <v>1</v>
      </c>
      <c r="J16" s="0" t="s">
        <v>71</v>
      </c>
      <c r="K16" s="0" t="s">
        <v>80</v>
      </c>
      <c r="L16" s="0" t="s">
        <v>51</v>
      </c>
      <c r="M16" s="0" t="n">
        <v>9.409</v>
      </c>
      <c r="N16" s="0" t="n">
        <v>-108.960221624</v>
      </c>
      <c r="O16" s="0" t="n">
        <v>-108.596441853108</v>
      </c>
      <c r="P16" s="0" t="s">
        <v>52</v>
      </c>
      <c r="Q16" s="0" t="n">
        <f aca="false">=IF(ISBLANK(BR16),"",BR16)</f>
        <v>9.9685</v>
      </c>
      <c r="R16" s="0" t="n">
        <v>45</v>
      </c>
      <c r="S16" s="0" t="n">
        <v>2</v>
      </c>
      <c r="T16" s="0" t="n">
        <v>4</v>
      </c>
      <c r="V16" s="0" t="n">
        <v>-109.00538185</v>
      </c>
      <c r="W16" s="0" t="n">
        <v>-109.07571278</v>
      </c>
      <c r="X16" s="0" t="n">
        <v>-108.65718692</v>
      </c>
      <c r="Y16" s="0" t="n">
        <v>-108.6888648</v>
      </c>
      <c r="Z16" s="0" t="n">
        <v>-109.00469197</v>
      </c>
      <c r="AA16" s="0" t="n">
        <v>-109.00469197</v>
      </c>
      <c r="AB16" s="0" t="n">
        <v>0</v>
      </c>
      <c r="AC16" s="0" t="n">
        <v>-108.593885</v>
      </c>
      <c r="AD16" s="0" t="n">
        <v>-109.07167368</v>
      </c>
      <c r="AE16" s="0" t="n">
        <v>-109.07167368</v>
      </c>
      <c r="AF16" s="0" t="n">
        <v>0</v>
      </c>
      <c r="AG16" s="0" t="n">
        <v>-108.62357012</v>
      </c>
      <c r="AH16" s="0" t="n">
        <v>-109.25920988</v>
      </c>
      <c r="AI16" s="0" t="n">
        <v>-109.25920988</v>
      </c>
      <c r="AJ16" s="0" t="n">
        <v>0</v>
      </c>
      <c r="AK16" s="0" t="n">
        <v>-108.70981807</v>
      </c>
      <c r="AL16" s="0" t="n">
        <v>-108.695559874904</v>
      </c>
      <c r="AM16" s="7" t="n">
        <v>0.0308631934321544</v>
      </c>
      <c r="AN16" s="0" t="n">
        <v>-108.84160536</v>
      </c>
      <c r="AO16" s="0" t="n">
        <v>-108.841555995246</v>
      </c>
      <c r="AP16" s="7" t="n">
        <v>3.3783873108061E-005</v>
      </c>
      <c r="AQ16" s="0" t="n">
        <v>-108.91549338</v>
      </c>
      <c r="AR16" s="0" t="n">
        <v>-108.914067907083</v>
      </c>
      <c r="AS16" s="7" t="n">
        <v>0.00101692224694029</v>
      </c>
      <c r="AT16" s="0" t="n">
        <v>-108.75468556</v>
      </c>
      <c r="AU16" s="0" t="n">
        <v>-109.257892539824</v>
      </c>
      <c r="AV16" s="0" t="n">
        <v>-109.257892539824</v>
      </c>
      <c r="AW16" s="0" t="n">
        <v>0</v>
      </c>
      <c r="AX16" s="0" t="n">
        <v>-108.90506963</v>
      </c>
      <c r="AY16" s="0" t="n">
        <v>-108.903959212143</v>
      </c>
      <c r="AZ16" s="7" t="n">
        <v>0.000781940356745475</v>
      </c>
      <c r="BB16" s="0" t="n">
        <f aca="false">IF(OR(ISBLANK(O16),ISBLANK(N16)),"",(O16-N16)*EC16)</f>
        <v>9.89895185421909</v>
      </c>
      <c r="BC16" s="3" t="n">
        <f aca="false">IF(OR(ISBLANK(X16),ISBLANK(V16)),"",(X16-V16)*EC16)</f>
        <v>9.4748667291249</v>
      </c>
      <c r="BD16" s="3" t="n">
        <f aca="false">IF(OR(ISBLANK(X16),ISBLANK(W16)),"",(X16-W16)*EC16)</f>
        <v>11.3886688303944</v>
      </c>
      <c r="BE16" s="3" t="n">
        <f aca="false">IF(OR(ISBLANK(Y16),ISBLANK(V16)),"",(Y16-V16)*EC16)</f>
        <v>8.61286770099074</v>
      </c>
      <c r="BF16" s="3" t="n">
        <f aca="false">IF(OR(ISBLANK(Y16),ISBLANK(W16)),"",(Y16-W16)*EC16)</f>
        <v>10.5266698022602</v>
      </c>
      <c r="BG16" s="3" t="n">
        <f aca="false">IF(OR(ISBLANK(AC16),ISBLANK(Z16)),"",(AC16-Z16)*EC16)</f>
        <v>11.1786271332139</v>
      </c>
      <c r="BH16" s="3" t="n">
        <f aca="false">IF(OR(ISBLANK(AG16),ISBLANK(AD16)),"",(AG16-AD16)*EC16)</f>
        <v>12.1935190493624</v>
      </c>
      <c r="BI16" s="3" t="n">
        <f aca="false">IF(OR(ISBLANK(AK16),ISBLANK(Z16)),"",(AK16-Z16)*EC16)</f>
        <v>8.02392758676081</v>
      </c>
      <c r="BJ16" s="3" t="n">
        <f aca="false">IF(OR(ISBLANK(AL16),ISBLANK(AA16)),"",(AL16-AA16)*EC16)</f>
        <v>8.41191284068576</v>
      </c>
      <c r="BK16" s="3" t="n">
        <f aca="false">IF(OR(ISBLANK(AN16),ISBLANK(AD16)),"",(AN16-AD16)*EC16)</f>
        <v>6.26047791848559</v>
      </c>
      <c r="BL16" s="3" t="n">
        <f aca="false">IF(OR(ISBLANK(AO16),ISBLANK(AE16)),"",(AO16-AE16)*EC16)</f>
        <v>6.26182120186565</v>
      </c>
      <c r="BM16" s="3" t="n">
        <f aca="false">IF(OR(ISBLANK(AQ16),ISBLANK(AH16)),"",(AQ16-AH16)*EC16)</f>
        <v>9.35300244061911</v>
      </c>
      <c r="BN16" s="3" t="n">
        <f aca="false">IF(OR(ISBLANK(AR16),ISBLANK(AI16)),"",(AR16-AI16)*EC16)</f>
        <v>9.39179153473885</v>
      </c>
      <c r="BO16" s="3" t="n">
        <f aca="false">IF(OR(ISBLANK(AT16),ISBLANK(AH16)),"",(AT16-AH16)*EC16)</f>
        <v>13.7288061420145</v>
      </c>
      <c r="BP16" s="0" t="n">
        <f aca="false">=IF(OR(ISBLANK(AX16),ISBLANK(AU16)),"",(AX16-AU16)*EC16)</f>
        <v>9.60080047565423</v>
      </c>
      <c r="BQ16" s="0" t="n">
        <f aca="false">=IF(OR(ISBLANK(AY16),ISBLANK(AV16)),"",(AY16-AV16)*EC16)</f>
        <v>9.63101648485568</v>
      </c>
      <c r="BR16" s="0" t="n">
        <v>9.9685</v>
      </c>
      <c r="BU16" s="0" t="n">
        <f aca="false">IF(OR(ISBLANK(O16),ISBLANK(N16)),"",(O16-N16)*EC16-M16)</f>
        <v>0.489951854219092</v>
      </c>
      <c r="BV16" s="3" t="n">
        <f aca="false">IF(OR(ISBLANK(X16),ISBLANK(V16)),"",(X16-V16)*EC16-M16)</f>
        <v>0.0658667291248989</v>
      </c>
      <c r="BW16" s="3" t="n">
        <f aca="false">IF(OR(ISBLANK(X16),ISBLANK(W16)),"",(X16-W16)*EC16-M16)</f>
        <v>1.97966883039437</v>
      </c>
      <c r="BX16" s="3" t="n">
        <f aca="false">IF(OR(ISBLANK(Y16),ISBLANK(V16)),"",(Y16-V16)*EC16-M16)</f>
        <v>-0.79613229900926</v>
      </c>
      <c r="BY16" s="3" t="n">
        <f aca="false">IF(OR(ISBLANK(Y16),ISBLANK(W16)),"",(Y16-W16)*EC16-M16)</f>
        <v>1.11766980226021</v>
      </c>
      <c r="BZ16" s="3" t="n">
        <f aca="false">IF(OR(ISBLANK(AC16),ISBLANK(Z16)),"",(AC16-Z16)*EC16-M16)</f>
        <v>1.76962713321389</v>
      </c>
      <c r="CA16" s="3" t="n">
        <f aca="false">IF(OR(ISBLANK(AG16),ISBLANK(AD16)),"",(AG16-AD16)*EC16-M16)</f>
        <v>2.78451904936245</v>
      </c>
      <c r="CB16" s="3" t="n">
        <f aca="false">IF(OR(ISBLANK(AK16),ISBLANK(Z16)),"",(AK16-Z16)*EC16-M16)</f>
        <v>-1.38507241323919</v>
      </c>
      <c r="CC16" s="3" t="n">
        <f aca="false">IF(OR(ISBLANK(AL16),ISBLANK(AA16)),"",(AL16-AA16)*EC16-M16)</f>
        <v>-0.997087159314239</v>
      </c>
      <c r="CD16" s="3" t="n">
        <f aca="false">IF(OR(ISBLANK(AN16),ISBLANK(AD16)),"",(AN16-AD16)*EC16-M16)</f>
        <v>-3.14852208151441</v>
      </c>
      <c r="CE16" s="3" t="n">
        <f aca="false">IF(OR(ISBLANK(AO16),ISBLANK(AE16)),"",(AO16-AE16)*EC16-M16)</f>
        <v>-3.14717879813435</v>
      </c>
      <c r="CF16" s="3" t="n">
        <f aca="false">IF(OR(ISBLANK(AQ16),ISBLANK(AH16)),"",(AQ16-AH16)*EC16-M16)</f>
        <v>-0.0559975593808861</v>
      </c>
      <c r="CG16" s="3" t="n">
        <f aca="false">IF(OR(ISBLANK(AR16),ISBLANK(AI16)),"",(AR16-AI16)*EC16-M16)</f>
        <v>-0.0172084652611542</v>
      </c>
      <c r="CH16" s="3" t="n">
        <f aca="false">IF(OR(ISBLANK(AT16),ISBLANK(AH16)),"",(AT16-AH16)*EC16-M16)</f>
        <v>4.31980614201449</v>
      </c>
      <c r="CI16" s="0" t="n">
        <f aca="false">IF(OR(ISBLANK(AX16),ISBLANK(AU16)),"",(AX16-AU16)*EC16-M16)</f>
        <v>0.19180047565423</v>
      </c>
      <c r="CJ16" s="0" t="n">
        <f aca="false">IF(OR(ISBLANK(AY16),ISBLANK(AV16)),"",(AY16-AV16)*EC16-M16)</f>
        <v>0.222016484855676</v>
      </c>
      <c r="CK16" s="0" t="n">
        <f aca="false">IF(ISBLANK(BR16),"",BR16-M16)</f>
        <v>0.5595</v>
      </c>
      <c r="CN16" s="0" t="n">
        <f aca="false">IF(OR(ISBLANK(O16),ISBLANK(N16)),"",ABS((O16-N16)*EC16-M16))</f>
        <v>0.489951854219092</v>
      </c>
      <c r="CO16" s="3" t="n">
        <f aca="false">IF(OR(ISBLANK(X16),ISBLANK(V16)),"",ABS((X16-V16)*EC16-M16))</f>
        <v>0.0658667291248989</v>
      </c>
      <c r="CP16" s="3" t="n">
        <f aca="false">IF(OR(ISBLANK(X16),ISBLANK(W16)),"",ABS((X16-W16)*EC16-M16))</f>
        <v>1.97966883039437</v>
      </c>
      <c r="CQ16" s="3" t="n">
        <f aca="false">IF(OR(ISBLANK(Y16),ISBLANK(V16)),"",ABS((Y16-V16)*EC16-M16))</f>
        <v>0.79613229900926</v>
      </c>
      <c r="CR16" s="3" t="n">
        <f aca="false">IF(OR(ISBLANK(Y16),ISBLANK(W16)),"",ABS((Y16-W16)*EC16-M16))</f>
        <v>1.11766980226021</v>
      </c>
      <c r="CS16" s="3" t="n">
        <f aca="false">IF(OR(ISBLANK(AC16),ISBLANK(Z16)),"",ABS((AC16-Z16)*EC16-M16))</f>
        <v>1.76962713321389</v>
      </c>
      <c r="CT16" s="3" t="n">
        <f aca="false">IF(OR(ISBLANK(AG16),ISBLANK(AD16)),"",ABS((AG16-AD16)*EC16-M16))</f>
        <v>2.78451904936245</v>
      </c>
      <c r="CU16" s="3" t="n">
        <f aca="false">IF(OR(ISBLANK(AK16),ISBLANK(Z16)),"",ABS((AK16-Z16)*EC16-M16))</f>
        <v>1.38507241323919</v>
      </c>
      <c r="CV16" s="3" t="n">
        <f aca="false">IF(OR(ISBLANK(AL16),ISBLANK(AA16)),"",ABS((AL16-AA16)*EC16-M16))</f>
        <v>0.997087159314239</v>
      </c>
      <c r="CW16" s="3" t="n">
        <f aca="false">IF(OR(ISBLANK(AL16),ISBLANK(AA16)),"",ABS((AK16-Z16-AL16+AA16)*EC16))</f>
        <v>0.387985253924951</v>
      </c>
      <c r="CX16" s="3" t="n">
        <f aca="false">IF(OR(ISBLANK(AN16),ISBLANK(AD16)),"",ABS((AN16-AD16)*EC16-M16))</f>
        <v>3.14852208151441</v>
      </c>
      <c r="CY16" s="3" t="n">
        <f aca="false">IF(OR(ISBLANK(AO16),ISBLANK(AE16)),"",ABS((AO16-AE16)*EC16-M16))</f>
        <v>3.14717879813435</v>
      </c>
      <c r="CZ16" s="3" t="n">
        <f aca="false">IF(OR(ISBLANK(AL16),ISBLANK(AA16)),"",ABS((AO16-AE16-AN16+AD16)*EC16))</f>
        <v>0.00134328338005875</v>
      </c>
      <c r="DA16" s="3" t="n">
        <f aca="false">IF(OR(ISBLANK(AQ16),ISBLANK(AH16)),"",ABS((AQ16-AH16)*EC16-M16))</f>
        <v>0.0559975593808861</v>
      </c>
      <c r="DB16" s="3" t="n">
        <f aca="false">IF(OR(ISBLANK(AR16),ISBLANK(AI16)),"",ABS((AR16-AI16)*EC16-M16))</f>
        <v>0.0172084652611542</v>
      </c>
      <c r="DC16" s="3" t="n">
        <f aca="false">IF(OR(ISBLANK(AR16),ISBLANK(AI16)),"",ABS((AR16-AI16-AQ16+AH16)*EC16))</f>
        <v>0.0387890941197311</v>
      </c>
      <c r="DD16" s="3" t="n">
        <f aca="false">IF(OR(ISBLANK(AT16),ISBLANK(AH16)),"",ABS((AT16-AH16)*EC16-M16))</f>
        <v>4.31980614201449</v>
      </c>
      <c r="DE16" s="0" t="n">
        <f aca="false">IF(OR(ISBLANK(AX16),ISBLANK(AU16)),"",ABS((AX16-AU16)*EC16-M16))</f>
        <v>0.19180047565423</v>
      </c>
      <c r="DF16" s="0" t="n">
        <f aca="false">IF(OR(ISBLANK(AY16),ISBLANK(AV16)),"",ABS((AY16-AV16)*EC16-M16))</f>
        <v>0.222016484855676</v>
      </c>
      <c r="DG16" s="3" t="n">
        <f aca="false">IF(OR(ISBLANK(AY16),ISBLANK(AV16)),"",ABS((AY16-AV16-AX16+AU16)*EC16))</f>
        <v>0.0302160091902318</v>
      </c>
      <c r="DH16" s="0" t="n">
        <f aca="false">IF(ISBLANK(BR16),"",ABS(BR16-M16))</f>
        <v>0.5595</v>
      </c>
      <c r="DI16" s="3"/>
      <c r="DJ16" s="3"/>
      <c r="DK16" s="0" t="n">
        <f aca="false">IF(OR(ISBLANK(O16),ISBLANK(N16)),"",((O16-N16)*EC16-M16)^2)</f>
        <v>0.240052819452726</v>
      </c>
      <c r="DL16" s="3" t="n">
        <f aca="false">IF(OR(ISBLANK(X16),ISBLANK(V16)),"",ABS((X16-V16)*EC16-M16)^2)</f>
        <v>0.0043384260056128</v>
      </c>
      <c r="DM16" s="3" t="n">
        <f aca="false">IF(OR(ISBLANK(X16),ISBLANK(W16)),"",ABS((X16-W16)*EC16-M16)^2)</f>
        <v>3.91908867803501</v>
      </c>
      <c r="DN16" s="3" t="n">
        <f aca="false">IF(OR(ISBLANK(Y16),ISBLANK(V16)),"",ABS((Y16-V16)*EC16-M16)^2)</f>
        <v>0.63382663752577</v>
      </c>
      <c r="DO16" s="3" t="n">
        <f aca="false">IF(OR(ISBLANK(Y16),ISBLANK(W16)),"",ABS((Y16-W16)*EC16-M16)^2)</f>
        <v>1.24918578688438</v>
      </c>
      <c r="DP16" s="3" t="n">
        <f aca="false">IF(OR(ISBLANK(AC16),ISBLANK(Z16)),"",ABS((AC16-Z16)*EC16-M16)^2)</f>
        <v>3.13158019060682</v>
      </c>
      <c r="DQ16" s="3" t="n">
        <f aca="false">IF(OR(ISBLANK(AG16),ISBLANK(AD16)),"",ABS((AG16-AD16)*EC16-M16)^2)</f>
        <v>7.75354633626234</v>
      </c>
      <c r="DR16" s="3" t="n">
        <f aca="false">IF(OR(ISBLANK(AK16),ISBLANK(Z16)),"",ABS((AK16-Z16)*EC16-M16)^2)</f>
        <v>1.91842558991623</v>
      </c>
      <c r="DS16" s="3" t="n">
        <f aca="false">IF(OR(ISBLANK(AL16),ISBLANK(AA16)),"",ABS((AL16-AA16)*EC16-M16)^2)</f>
        <v>0.994182803269338</v>
      </c>
      <c r="DT16" s="3" t="n">
        <f aca="false">IF(OR(ISBLANK(AN16),ISBLANK(AD16)),"",ABS((AN16-AD16)*EC16-M16)^2)</f>
        <v>9.91319129778384</v>
      </c>
      <c r="DU16" s="3" t="n">
        <f aca="false">IF(OR(ISBLANK(AO16),ISBLANK(AE16)),"",ABS((AO16-AE16)*EC16-M16)^2)</f>
        <v>9.90473438742639</v>
      </c>
      <c r="DV16" s="3" t="n">
        <f aca="false">IF(OR(ISBLANK(AQ16),ISBLANK(AH16)),"",ABS((AQ16-AH16)*EC16-M16)^2)</f>
        <v>0.00313572665661587</v>
      </c>
      <c r="DW16" s="3" t="n">
        <f aca="false">IF(OR(ISBLANK(AR16),ISBLANK(AI16)),"",ABS((AR16-AI16)*EC16-M16)^2)</f>
        <v>0.000296131276644349</v>
      </c>
      <c r="DX16" s="3" t="n">
        <f aca="false">IF(OR(ISBLANK(AT16),ISBLANK(AH16)),"",ABS((AT16-AH16)*EC16-M16)^2)</f>
        <v>18.6607251045861</v>
      </c>
      <c r="DY16" s="0" t="n">
        <f aca="false">IF(OR(ISBLANK(AX16),ISBLANK(AU16)),"",((AX16-AU16)*EC16-M16)^2)</f>
        <v>0.0367874224611887</v>
      </c>
      <c r="DZ16" s="0" t="n">
        <f aca="false">IF(ISBLANK(BR16),"",(BR16-M16)^2)</f>
        <v>0.31304025</v>
      </c>
      <c r="EB16" s="3"/>
      <c r="EC16" s="0" t="n">
        <v>27.211386245988</v>
      </c>
    </row>
    <row r="17" customFormat="false" ht="12.8" hidden="false" customHeight="false" outlineLevel="0" collapsed="false">
      <c r="A17" s="1"/>
      <c r="B17" s="0" t="n">
        <v>14</v>
      </c>
      <c r="C17" s="0" t="n">
        <v>4</v>
      </c>
      <c r="D17" s="0" t="n">
        <f aca="false">B17-C17</f>
        <v>10</v>
      </c>
      <c r="E17" s="0" t="s">
        <v>47</v>
      </c>
      <c r="F17" s="0" t="n">
        <v>2</v>
      </c>
      <c r="G17" s="0" t="n">
        <v>13</v>
      </c>
      <c r="H17" s="0" t="s">
        <v>86</v>
      </c>
      <c r="I17" s="0" t="n">
        <v>1</v>
      </c>
      <c r="J17" s="0" t="s">
        <v>71</v>
      </c>
      <c r="K17" s="0" t="s">
        <v>72</v>
      </c>
      <c r="L17" s="0" t="s">
        <v>51</v>
      </c>
      <c r="M17" s="0" t="n">
        <v>10.054</v>
      </c>
      <c r="N17" s="0" t="n">
        <v>-108.960221624</v>
      </c>
      <c r="O17" s="0" t="n">
        <v>-108.65286257382</v>
      </c>
      <c r="P17" s="0" t="s">
        <v>52</v>
      </c>
      <c r="Q17" s="0" t="n">
        <f aca="false">=IF(ISBLANK(BR17),"",BR17)</f>
        <v>8.45075</v>
      </c>
      <c r="R17" s="0" t="n">
        <v>1</v>
      </c>
      <c r="S17" s="0" t="n">
        <v>4</v>
      </c>
      <c r="T17" s="0" t="n">
        <v>0</v>
      </c>
      <c r="V17" s="0" t="n">
        <v>-109.00538185</v>
      </c>
      <c r="W17" s="0" t="n">
        <v>-109.07571278</v>
      </c>
      <c r="X17" s="0" t="n">
        <v>-108.70764821</v>
      </c>
      <c r="Y17" s="0" t="n">
        <v>-108.70764821</v>
      </c>
      <c r="Z17" s="0" t="n">
        <v>-109.00469197</v>
      </c>
      <c r="AA17" s="0" t="n">
        <v>-109.00469197</v>
      </c>
      <c r="AB17" s="0" t="n">
        <v>0</v>
      </c>
      <c r="AC17" s="0" t="n">
        <v>-108.6496615</v>
      </c>
      <c r="AD17" s="0" t="n">
        <v>-109.07167368</v>
      </c>
      <c r="AE17" s="0" t="n">
        <v>-109.07167368</v>
      </c>
      <c r="AF17" s="0" t="n">
        <v>0</v>
      </c>
      <c r="AG17" s="0" t="n">
        <v>-108.66484256</v>
      </c>
      <c r="AH17" s="0" t="n">
        <v>-109.25920988</v>
      </c>
      <c r="AI17" s="0" t="n">
        <v>-109.25920988</v>
      </c>
      <c r="AJ17" s="0" t="n">
        <v>0</v>
      </c>
      <c r="AK17" s="0" t="n">
        <v>-108.72601707</v>
      </c>
      <c r="AL17" s="0" t="n">
        <v>-108.714486997481</v>
      </c>
      <c r="AM17" s="7" t="n">
        <v>0.0175894590897452</v>
      </c>
      <c r="AN17" s="0" t="n">
        <v>-108.84218442</v>
      </c>
      <c r="AO17" s="0" t="n">
        <v>-108.842119877309</v>
      </c>
      <c r="AP17" s="7" t="n">
        <v>5.10844127259721E-005</v>
      </c>
      <c r="AQ17" s="0" t="n">
        <v>-108.90879537</v>
      </c>
      <c r="AR17" s="0" t="n">
        <v>-108.908282519234</v>
      </c>
      <c r="AS17" s="7" t="n">
        <v>0.000304089906506999</v>
      </c>
      <c r="AT17" s="0" t="n">
        <v>-108.75723852</v>
      </c>
      <c r="AU17" s="0" t="n">
        <v>-109.257892539824</v>
      </c>
      <c r="AV17" s="0" t="n">
        <v>-109.257892539824</v>
      </c>
      <c r="AW17" s="0" t="n">
        <v>0</v>
      </c>
      <c r="AX17" s="0" t="n">
        <v>-108.90444573</v>
      </c>
      <c r="AY17" s="0" t="n">
        <v>-108.904060860054</v>
      </c>
      <c r="AZ17" s="7" t="n">
        <v>0.000261576254570203</v>
      </c>
      <c r="BB17" s="0" t="n">
        <f aca="false">IF(OR(ISBLANK(O17),ISBLANK(N17)),"",(O17-N17)*EC17)</f>
        <v>8.36366583064791</v>
      </c>
      <c r="BC17" s="3" t="n">
        <f aca="false">IF(OR(ISBLANK(X17),ISBLANK(V17)),"",(X17-V17)*EC17)</f>
        <v>8.10174507646405</v>
      </c>
      <c r="BD17" s="3" t="n">
        <f aca="false">IF(OR(ISBLANK(X17),ISBLANK(W17)),"",(X17-W17)*EC17)</f>
        <v>10.0155471777335</v>
      </c>
      <c r="BE17" s="3" t="n">
        <f aca="false">IF(OR(ISBLANK(Y17),ISBLANK(V17)),"",(Y17-V17)*EC17)</f>
        <v>8.10174507646405</v>
      </c>
      <c r="BF17" s="3" t="n">
        <f aca="false">IF(OR(ISBLANK(Y17),ISBLANK(W17)),"",(Y17-W17)*EC17)</f>
        <v>10.0155471777335</v>
      </c>
      <c r="BG17" s="3" t="n">
        <f aca="false">IF(OR(ISBLANK(AC17),ISBLANK(Z17)),"",(AC17-Z17)*EC17)</f>
        <v>9.66087124826473</v>
      </c>
      <c r="BH17" s="3" t="n">
        <f aca="false">IF(OR(ISBLANK(AG17),ISBLANK(AD17)),"",(AG17-AD17)*EC17)</f>
        <v>11.0704387432081</v>
      </c>
      <c r="BI17" s="3" t="n">
        <f aca="false">IF(OR(ISBLANK(AK17),ISBLANK(Z17)),"",(AK17-Z17)*EC17)</f>
        <v>7.58313034096204</v>
      </c>
      <c r="BJ17" s="3" t="n">
        <f aca="false">IF(OR(ISBLANK(AL17),ISBLANK(AA17)),"",(AL17-AA17)*EC17)</f>
        <v>7.89687959773147</v>
      </c>
      <c r="BK17" s="3" t="n">
        <f aca="false">IF(OR(ISBLANK(AN17),ISBLANK(AD17)),"",(AN17-AD17)*EC17)</f>
        <v>6.24472089316619</v>
      </c>
      <c r="BL17" s="3" t="n">
        <f aca="false">IF(OR(ISBLANK(AO17),ISBLANK(AE17)),"",(AO17-AE17)*EC17)</f>
        <v>6.24647718927368</v>
      </c>
      <c r="BM17" s="3" t="n">
        <f aca="false">IF(OR(ISBLANK(AQ17),ISBLANK(AH17)),"",(AQ17-AH17)*EC17)</f>
        <v>9.53526457780844</v>
      </c>
      <c r="BN17" s="3" t="n">
        <f aca="false">IF(OR(ISBLANK(AR17),ISBLANK(AI17)),"",(AR17-AI17)*EC17)</f>
        <v>9.54921995808862</v>
      </c>
      <c r="BO17" s="3" t="n">
        <f aca="false">IF(OR(ISBLANK(AT17),ISBLANK(AH17)),"",(AT17-AH17)*EC17)</f>
        <v>13.6593365613839</v>
      </c>
      <c r="BP17" s="0" t="n">
        <f aca="false">=IF(OR(ISBLANK(AX17),ISBLANK(AU17)),"",(AX17-AU17)*EC17)</f>
        <v>9.61777765953293</v>
      </c>
      <c r="BQ17" s="0" t="n">
        <f aca="false">=IF(OR(ISBLANK(AY17),ISBLANK(AV17)),"",(AY17-AV17)*EC17)</f>
        <v>9.62825050428811</v>
      </c>
      <c r="BR17" s="3" t="n">
        <v>8.45075</v>
      </c>
      <c r="BS17" s="3"/>
      <c r="BU17" s="0" t="n">
        <f aca="false">IF(OR(ISBLANK(O17),ISBLANK(N17)),"",(O17-N17)*EC17-M17)</f>
        <v>-1.6903341693521</v>
      </c>
      <c r="BV17" s="3" t="n">
        <f aca="false">IF(OR(ISBLANK(X17),ISBLANK(V17)),"",(X17-V17)*EC17-M17)</f>
        <v>-1.95225492353595</v>
      </c>
      <c r="BW17" s="3" t="n">
        <f aca="false">IF(OR(ISBLANK(X17),ISBLANK(W17)),"",(X17-W17)*EC17-M17)</f>
        <v>-0.0384528222664766</v>
      </c>
      <c r="BX17" s="3" t="n">
        <f aca="false">IF(OR(ISBLANK(Y17),ISBLANK(V17)),"",(Y17-V17)*EC17-M17)</f>
        <v>-1.95225492353595</v>
      </c>
      <c r="BY17" s="3" t="n">
        <f aca="false">IF(OR(ISBLANK(Y17),ISBLANK(W17)),"",(Y17-W17)*EC17-M17)</f>
        <v>-0.0384528222664766</v>
      </c>
      <c r="BZ17" s="3" t="n">
        <f aca="false">IF(OR(ISBLANK(AC17),ISBLANK(Z17)),"",(AC17-Z17)*EC17-M17)</f>
        <v>-0.393128751735274</v>
      </c>
      <c r="CA17" s="3" t="n">
        <f aca="false">IF(OR(ISBLANK(AG17),ISBLANK(AD17)),"",(AG17-AD17)*EC17-M17)</f>
        <v>1.01643874320808</v>
      </c>
      <c r="CB17" s="3" t="n">
        <f aca="false">IF(OR(ISBLANK(AK17),ISBLANK(Z17)),"",(AK17-Z17)*EC17-M17)</f>
        <v>-2.47086965903796</v>
      </c>
      <c r="CC17" s="3" t="n">
        <f aca="false">IF(OR(ISBLANK(AL17),ISBLANK(AA17)),"",(AL17-AA17)*EC17-M17)</f>
        <v>-2.15712040226853</v>
      </c>
      <c r="CD17" s="3" t="n">
        <f aca="false">IF(OR(ISBLANK(AN17),ISBLANK(AD17)),"",(AN17-AD17)*EC17-M17)</f>
        <v>-3.80927910683381</v>
      </c>
      <c r="CE17" s="3" t="n">
        <f aca="false">IF(OR(ISBLANK(AO17),ISBLANK(AE17)),"",(AO17-AE17)*EC17-M17)</f>
        <v>-3.80752281072632</v>
      </c>
      <c r="CF17" s="3" t="n">
        <f aca="false">IF(OR(ISBLANK(AQ17),ISBLANK(AH17)),"",(AQ17-AH17)*EC17-M17)</f>
        <v>-0.518735422191563</v>
      </c>
      <c r="CG17" s="3" t="n">
        <f aca="false">IF(OR(ISBLANK(AR17),ISBLANK(AI17)),"",(AR17-AI17)*EC17-M17)</f>
        <v>-0.504780041911376</v>
      </c>
      <c r="CH17" s="3" t="n">
        <f aca="false">IF(OR(ISBLANK(AT17),ISBLANK(AH17)),"",(AT17-AH17)*EC17-M17)</f>
        <v>3.60533656138386</v>
      </c>
      <c r="CI17" s="0" t="n">
        <f aca="false">IF(OR(ISBLANK(AX17),ISBLANK(AU17)),"",(AX17-AU17)*EC17-M17)</f>
        <v>-0.43622234046707</v>
      </c>
      <c r="CJ17" s="0" t="n">
        <f aca="false">IF(OR(ISBLANK(AY17),ISBLANK(AV17)),"",(AY17-AV17)*EC17-M17)</f>
        <v>-0.425749495711893</v>
      </c>
      <c r="CK17" s="0" t="n">
        <f aca="false">IF(ISBLANK(BR17),"",BR17-M17)</f>
        <v>-1.60325</v>
      </c>
      <c r="CN17" s="0" t="n">
        <f aca="false">IF(OR(ISBLANK(O17),ISBLANK(N17)),"",ABS((O17-N17)*EC17-M17))</f>
        <v>1.6903341693521</v>
      </c>
      <c r="CO17" s="3" t="n">
        <f aca="false">IF(OR(ISBLANK(X17),ISBLANK(V17)),"",ABS((X17-V17)*EC17-M17))</f>
        <v>1.95225492353595</v>
      </c>
      <c r="CP17" s="3" t="n">
        <f aca="false">IF(OR(ISBLANK(X17),ISBLANK(W17)),"",ABS((X17-W17)*EC17-M17))</f>
        <v>0.0384528222664766</v>
      </c>
      <c r="CQ17" s="3" t="n">
        <f aca="false">IF(OR(ISBLANK(Y17),ISBLANK(V17)),"",ABS((Y17-V17)*EC17-M17))</f>
        <v>1.95225492353595</v>
      </c>
      <c r="CR17" s="3" t="n">
        <f aca="false">IF(OR(ISBLANK(Y17),ISBLANK(W17)),"",ABS((Y17-W17)*EC17-M17))</f>
        <v>0.0384528222664766</v>
      </c>
      <c r="CS17" s="3" t="n">
        <f aca="false">IF(OR(ISBLANK(AC17),ISBLANK(Z17)),"",ABS((AC17-Z17)*EC17-M17))</f>
        <v>0.393128751735274</v>
      </c>
      <c r="CT17" s="3" t="n">
        <f aca="false">IF(OR(ISBLANK(AG17),ISBLANK(AD17)),"",ABS((AG17-AD17)*EC17-M17))</f>
        <v>1.01643874320808</v>
      </c>
      <c r="CU17" s="3" t="n">
        <f aca="false">IF(OR(ISBLANK(AK17),ISBLANK(Z17)),"",ABS((AK17-Z17)*EC17-M17))</f>
        <v>2.47086965903796</v>
      </c>
      <c r="CV17" s="3" t="n">
        <f aca="false">IF(OR(ISBLANK(AL17),ISBLANK(AA17)),"",ABS((AL17-AA17)*EC17-M17))</f>
        <v>2.15712040226853</v>
      </c>
      <c r="CW17" s="3" t="n">
        <f aca="false">IF(OR(ISBLANK(AL17),ISBLANK(AA17)),"",ABS((AK17-Z17-AL17+AA17)*EC17))</f>
        <v>0.313749256769424</v>
      </c>
      <c r="CX17" s="3" t="n">
        <f aca="false">IF(OR(ISBLANK(AN17),ISBLANK(AD17)),"",ABS((AN17-AD17)*EC17-M17))</f>
        <v>3.80927910683381</v>
      </c>
      <c r="CY17" s="3" t="n">
        <f aca="false">IF(OR(ISBLANK(AO17),ISBLANK(AE17)),"",ABS((AO17-AE17)*EC17-M17))</f>
        <v>3.80752281072632</v>
      </c>
      <c r="CZ17" s="3" t="n">
        <f aca="false">IF(OR(ISBLANK(AL17),ISBLANK(AA17)),"",ABS((AO17-AE17-AN17+AD17)*EC17))</f>
        <v>0.00175629610749092</v>
      </c>
      <c r="DA17" s="3" t="n">
        <f aca="false">IF(OR(ISBLANK(AQ17),ISBLANK(AH17)),"",ABS((AQ17-AH17)*EC17-M17))</f>
        <v>0.518735422191563</v>
      </c>
      <c r="DB17" s="3" t="n">
        <f aca="false">IF(OR(ISBLANK(AR17),ISBLANK(AI17)),"",ABS((AR17-AI17)*EC17-M17))</f>
        <v>0.504780041911376</v>
      </c>
      <c r="DC17" s="3" t="n">
        <f aca="false">IF(OR(ISBLANK(AR17),ISBLANK(AI17)),"",ABS((AR17-AI17-AQ17+AH17)*EC17))</f>
        <v>0.0139553802801872</v>
      </c>
      <c r="DD17" s="3" t="n">
        <f aca="false">IF(OR(ISBLANK(AT17),ISBLANK(AH17)),"",ABS((AT17-AH17)*EC17-M17))</f>
        <v>3.60533656138386</v>
      </c>
      <c r="DE17" s="0" t="n">
        <f aca="false">IF(OR(ISBLANK(AX17),ISBLANK(AU17)),"",ABS((AX17-AU17)*EC17-M17))</f>
        <v>0.43622234046707</v>
      </c>
      <c r="DF17" s="0" t="n">
        <f aca="false">IF(OR(ISBLANK(AY17),ISBLANK(AV17)),"",ABS((AY17-AV17)*EC17-M17))</f>
        <v>0.425749495711893</v>
      </c>
      <c r="DG17" s="3" t="n">
        <f aca="false">IF(OR(ISBLANK(AY17),ISBLANK(AV17)),"",ABS((AY17-AV17-AX17+AU17)*EC17))</f>
        <v>0.0104728447578839</v>
      </c>
      <c r="DH17" s="0" t="n">
        <f aca="false">IF(ISBLANK(BR17),"",ABS(BR17-M17))</f>
        <v>1.60325</v>
      </c>
      <c r="DI17" s="3"/>
      <c r="DJ17" s="3"/>
      <c r="DK17" s="0" t="n">
        <f aca="false">IF(OR(ISBLANK(O17),ISBLANK(N17)),"",((O17-N17)*EC17-M17)^2)</f>
        <v>2.85722960407924</v>
      </c>
      <c r="DL17" s="3" t="n">
        <f aca="false">IF(OR(ISBLANK(X17),ISBLANK(V17)),"",ABS((X17-V17)*EC17-M17)^2)</f>
        <v>3.81129928647034</v>
      </c>
      <c r="DM17" s="3" t="n">
        <f aca="false">IF(OR(ISBLANK(X17),ISBLANK(W17)),"",ABS((X17-W17)*EC17-M17)^2)</f>
        <v>0.00147861954025724</v>
      </c>
      <c r="DN17" s="3" t="n">
        <f aca="false">IF(OR(ISBLANK(Y17),ISBLANK(V17)),"",ABS((Y17-V17)*EC17-M17)^2)</f>
        <v>3.81129928647034</v>
      </c>
      <c r="DO17" s="3" t="n">
        <f aca="false">IF(OR(ISBLANK(Y17),ISBLANK(W17)),"",ABS((Y17-W17)*EC17-M17)^2)</f>
        <v>0.00147861954025724</v>
      </c>
      <c r="DP17" s="3" t="n">
        <f aca="false">IF(OR(ISBLANK(AC17),ISBLANK(Z17)),"",ABS((AC17-Z17)*EC17-M17)^2)</f>
        <v>0.154550215440935</v>
      </c>
      <c r="DQ17" s="3" t="n">
        <f aca="false">IF(OR(ISBLANK(AG17),ISBLANK(AD17)),"",ABS((AG17-AD17)*EC17-M17)^2)</f>
        <v>1.03314771869442</v>
      </c>
      <c r="DR17" s="3" t="n">
        <f aca="false">IF(OR(ISBLANK(AK17),ISBLANK(Z17)),"",ABS((AK17-Z17)*EC17-M17)^2)</f>
        <v>6.10519687195435</v>
      </c>
      <c r="DS17" s="3" t="n">
        <f aca="false">IF(OR(ISBLANK(AL17),ISBLANK(AA17)),"",ABS((AL17-AA17)*EC17-M17)^2)</f>
        <v>4.65316842988316</v>
      </c>
      <c r="DT17" s="3" t="n">
        <f aca="false">IF(OR(ISBLANK(AN17),ISBLANK(AD17)),"",ABS((AN17-AD17)*EC17-M17)^2)</f>
        <v>14.5106073137606</v>
      </c>
      <c r="DU17" s="3" t="n">
        <f aca="false">IF(OR(ISBLANK(AO17),ISBLANK(AE17)),"",ABS((AO17-AE17)*EC17-M17)^2)</f>
        <v>14.4972299542013</v>
      </c>
      <c r="DV17" s="3" t="n">
        <f aca="false">IF(OR(ISBLANK(AQ17),ISBLANK(AH17)),"",ABS((AQ17-AH17)*EC17-M17)^2)</f>
        <v>0.269086438236259</v>
      </c>
      <c r="DW17" s="3" t="n">
        <f aca="false">IF(OR(ISBLANK(AR17),ISBLANK(AI17)),"",ABS((AR17-AI17)*EC17-M17)^2)</f>
        <v>0.25480289071205</v>
      </c>
      <c r="DX17" s="3" t="n">
        <f aca="false">IF(OR(ISBLANK(AT17),ISBLANK(AH17)),"",ABS((AT17-AH17)*EC17-M17)^2)</f>
        <v>12.9984517208512</v>
      </c>
      <c r="DY17" s="0" t="n">
        <f aca="false">IF(OR(ISBLANK(AX17),ISBLANK(AU17)),"",((AX17-AU17)*EC17-M17)^2)</f>
        <v>0.190289930322569</v>
      </c>
      <c r="DZ17" s="0" t="n">
        <f aca="false">IF(ISBLANK(BR17),"",(BR17-M17)^2)</f>
        <v>2.5704105625</v>
      </c>
      <c r="EB17" s="3"/>
      <c r="EC17" s="0" t="n">
        <v>27.211386245988</v>
      </c>
    </row>
    <row r="18" customFormat="false" ht="12.8" hidden="false" customHeight="false" outlineLevel="0" collapsed="false">
      <c r="A18" s="1"/>
      <c r="B18" s="0" t="n">
        <v>14</v>
      </c>
      <c r="C18" s="0" t="n">
        <v>4</v>
      </c>
      <c r="D18" s="0" t="n">
        <f aca="false">B18-C18</f>
        <v>10</v>
      </c>
      <c r="E18" s="0" t="s">
        <v>47</v>
      </c>
      <c r="F18" s="0" t="n">
        <v>2</v>
      </c>
      <c r="G18" s="0" t="n">
        <v>13</v>
      </c>
      <c r="H18" s="0" t="s">
        <v>87</v>
      </c>
      <c r="I18" s="0" t="n">
        <v>1</v>
      </c>
      <c r="J18" s="0" t="s">
        <v>71</v>
      </c>
      <c r="K18" s="0" t="s">
        <v>72</v>
      </c>
      <c r="L18" s="0" t="s">
        <v>51</v>
      </c>
      <c r="M18" s="0" t="n">
        <v>10.428</v>
      </c>
      <c r="N18" s="0" t="n">
        <v>-108.960221624</v>
      </c>
      <c r="O18" s="0" t="n">
        <v>-108.631713710912</v>
      </c>
      <c r="P18" s="0" t="s">
        <v>52</v>
      </c>
      <c r="Q18" s="0" t="n">
        <f aca="false">=IF(ISBLANK(BR18),"",BR18)</f>
        <v>9.01093</v>
      </c>
      <c r="R18" s="0" t="n">
        <v>23</v>
      </c>
      <c r="S18" s="0" t="n">
        <v>4</v>
      </c>
      <c r="T18" s="0" t="n">
        <v>0</v>
      </c>
      <c r="V18" s="0" t="n">
        <v>-109.00538185</v>
      </c>
      <c r="W18" s="0" t="n">
        <v>-109.07571278</v>
      </c>
      <c r="X18" s="0" t="n">
        <v>-108.74231678</v>
      </c>
      <c r="Y18" s="0" t="n">
        <v>-108.74231678</v>
      </c>
      <c r="Z18" s="0" t="n">
        <v>-109.00469197</v>
      </c>
      <c r="AA18" s="0" t="n">
        <v>-109.00469197</v>
      </c>
      <c r="AB18" s="0" t="n">
        <v>0</v>
      </c>
      <c r="AC18" s="0" t="n">
        <v>-108.62907562</v>
      </c>
      <c r="AD18" s="0" t="n">
        <v>-109.07167368</v>
      </c>
      <c r="AE18" s="0" t="n">
        <v>-109.07167368</v>
      </c>
      <c r="AF18" s="0" t="n">
        <v>0</v>
      </c>
      <c r="AG18" s="0" t="n">
        <v>-108.64437946</v>
      </c>
      <c r="AH18" s="0" t="n">
        <v>-109.25920988</v>
      </c>
      <c r="AI18" s="0" t="n">
        <v>-109.25920988</v>
      </c>
      <c r="AJ18" s="0" t="n">
        <v>0</v>
      </c>
      <c r="AK18" s="0" t="n">
        <v>-108.74470296</v>
      </c>
      <c r="AL18" s="0" t="n">
        <v>-108.743563266927</v>
      </c>
      <c r="AM18" s="7" t="n">
        <v>0.00141416066334371</v>
      </c>
      <c r="AN18" s="0" t="n">
        <v>-108.82651474</v>
      </c>
      <c r="AO18" s="0" t="n">
        <v>-108.826495712439</v>
      </c>
      <c r="AP18" s="7" t="n">
        <v>1.13527167051694E-005</v>
      </c>
      <c r="AQ18" s="0" t="n">
        <v>-108.8950035</v>
      </c>
      <c r="AR18" s="0" t="n">
        <v>-108.894736774274</v>
      </c>
      <c r="AS18" s="7" t="n">
        <v>0.000176128454949636</v>
      </c>
      <c r="AT18" s="0" t="n">
        <v>-108.74356037</v>
      </c>
      <c r="AU18" s="0" t="n">
        <v>-109.257892539824</v>
      </c>
      <c r="AV18" s="0" t="n">
        <v>-109.257892539824</v>
      </c>
      <c r="AW18" s="0" t="n">
        <v>0</v>
      </c>
      <c r="AX18" s="0" t="n">
        <v>-108.88809826</v>
      </c>
      <c r="AY18" s="0" t="n">
        <v>-108.887869561406</v>
      </c>
      <c r="AZ18" s="7" t="n">
        <v>0.000151858580635537</v>
      </c>
      <c r="BB18" s="0" t="n">
        <f aca="false">IF(OR(ISBLANK(O18),ISBLANK(N18)),"",(O18-N18)*EC18)</f>
        <v>8.93915570790112</v>
      </c>
      <c r="BC18" s="3" t="n">
        <f aca="false">IF(OR(ISBLANK(X18),ISBLANK(V18)),"",(X18-V18)*EC18)</f>
        <v>7.15836522759815</v>
      </c>
      <c r="BD18" s="3" t="n">
        <f aca="false">IF(OR(ISBLANK(X18),ISBLANK(W18)),"",(X18-W18)*EC18)</f>
        <v>9.07216732886762</v>
      </c>
      <c r="BE18" s="3" t="n">
        <f aca="false">IF(OR(ISBLANK(Y18),ISBLANK(V18)),"",(Y18-V18)*EC18)</f>
        <v>7.15836522759815</v>
      </c>
      <c r="BF18" s="3" t="n">
        <f aca="false">IF(OR(ISBLANK(Y18),ISBLANK(W18)),"",(Y18-W18)*EC18)</f>
        <v>9.07216732886762</v>
      </c>
      <c r="BG18" s="3" t="n">
        <f aca="false">IF(OR(ISBLANK(AC18),ISBLANK(Z18)),"",(AC18-Z18)*EC18)</f>
        <v>10.2210415801583</v>
      </c>
      <c r="BH18" s="3" t="n">
        <f aca="false">IF(OR(ISBLANK(AG18),ISBLANK(AD18)),"",(AG18-AD18)*EC18)</f>
        <v>11.6272680610984</v>
      </c>
      <c r="BI18" s="3" t="n">
        <f aca="false">IF(OR(ISBLANK(AK18),ISBLANK(Z18)),"",(AK18-Z18)*EC18)</f>
        <v>7.07466137082199</v>
      </c>
      <c r="BJ18" s="3" t="n">
        <f aca="false">IF(OR(ISBLANK(AL18),ISBLANK(AA18)),"",(AL18-AA18)*EC18)</f>
        <v>7.10567399921974</v>
      </c>
      <c r="BK18" s="3" t="n">
        <f aca="false">IF(OR(ISBLANK(AN18),ISBLANK(AD18)),"",(AN18-AD18)*EC18)</f>
        <v>6.67111460799728</v>
      </c>
      <c r="BL18" s="3" t="n">
        <f aca="false">IF(OR(ISBLANK(AO18),ISBLANK(AE18)),"",(AO18-AE18)*EC18)</f>
        <v>6.67163237430072</v>
      </c>
      <c r="BM18" s="3" t="n">
        <f aca="false">IF(OR(ISBLANK(AQ18),ISBLANK(AH18)),"",(AQ18-AH18)*EC18)</f>
        <v>9.91056047943305</v>
      </c>
      <c r="BN18" s="3" t="n">
        <f aca="false">IF(OR(ISBLANK(AR18),ISBLANK(AI18)),"",(AR18-AI18)*EC18)</f>
        <v>9.91781845619058</v>
      </c>
      <c r="BO18" s="3" t="n">
        <f aca="false">IF(OR(ISBLANK(AT18),ISBLANK(AH18)),"",(AT18-AH18)*EC18)</f>
        <v>14.0315379841645</v>
      </c>
      <c r="BP18" s="0" t="n">
        <f aca="false">=IF(OR(ISBLANK(AX18),ISBLANK(AU18)),"",(AX18-AU18)*EC18)</f>
        <v>10.0626149798476</v>
      </c>
      <c r="BQ18" s="0" t="n">
        <f aca="false">=IF(OR(ISBLANK(AY18),ISBLANK(AV18)),"",(AY18-AV18)*EC18)</f>
        <v>10.0688381856229</v>
      </c>
      <c r="BR18" s="0" t="n">
        <v>9.01093</v>
      </c>
      <c r="BT18" s="3"/>
      <c r="BU18" s="0" t="n">
        <f aca="false">IF(OR(ISBLANK(O18),ISBLANK(N18)),"",(O18-N18)*EC18-M18)</f>
        <v>-1.48884429209888</v>
      </c>
      <c r="BV18" s="3" t="n">
        <f aca="false">IF(OR(ISBLANK(X18),ISBLANK(V18)),"",(X18-V18)*EC18-M18)</f>
        <v>-3.26963477240185</v>
      </c>
      <c r="BW18" s="3" t="n">
        <f aca="false">IF(OR(ISBLANK(X18),ISBLANK(W18)),"",(X18-W18)*EC18-M18)</f>
        <v>-1.35583267113238</v>
      </c>
      <c r="BX18" s="3" t="n">
        <f aca="false">IF(OR(ISBLANK(Y18),ISBLANK(V18)),"",(Y18-V18)*EC18-M18)</f>
        <v>-3.26963477240185</v>
      </c>
      <c r="BY18" s="3" t="n">
        <f aca="false">IF(OR(ISBLANK(Y18),ISBLANK(W18)),"",(Y18-W18)*EC18-M18)</f>
        <v>-1.35583267113238</v>
      </c>
      <c r="BZ18" s="3" t="n">
        <f aca="false">IF(OR(ISBLANK(AC18),ISBLANK(Z18)),"",(AC18-Z18)*EC18-M18)</f>
        <v>-0.206958419841749</v>
      </c>
      <c r="CA18" s="3" t="n">
        <f aca="false">IF(OR(ISBLANK(AG18),ISBLANK(AD18)),"",(AG18-AD18)*EC18-M18)</f>
        <v>1.19926806109837</v>
      </c>
      <c r="CB18" s="3" t="n">
        <f aca="false">IF(OR(ISBLANK(AK18),ISBLANK(Z18)),"",(AK18-Z18)*EC18-M18)</f>
        <v>-3.35333862917801</v>
      </c>
      <c r="CC18" s="3" t="n">
        <f aca="false">IF(OR(ISBLANK(AL18),ISBLANK(AA18)),"",(AL18-AA18)*EC18-M18)</f>
        <v>-3.32232600078026</v>
      </c>
      <c r="CD18" s="3" t="n">
        <f aca="false">IF(OR(ISBLANK(AN18),ISBLANK(AD18)),"",(AN18-AD18)*EC18-M18)</f>
        <v>-3.75688539200272</v>
      </c>
      <c r="CE18" s="3" t="n">
        <f aca="false">IF(OR(ISBLANK(AO18),ISBLANK(AE18)),"",(AO18-AE18)*EC18-M18)</f>
        <v>-3.75636762569928</v>
      </c>
      <c r="CF18" s="3" t="n">
        <f aca="false">IF(OR(ISBLANK(AQ18),ISBLANK(AH18)),"",(AQ18-AH18)*EC18-M18)</f>
        <v>-0.517439520566954</v>
      </c>
      <c r="CG18" s="3" t="n">
        <f aca="false">IF(OR(ISBLANK(AR18),ISBLANK(AI18)),"",(AR18-AI18)*EC18-M18)</f>
        <v>-0.510181543809418</v>
      </c>
      <c r="CH18" s="3" t="n">
        <f aca="false">IF(OR(ISBLANK(AT18),ISBLANK(AH18)),"",(AT18-AH18)*EC18-M18)</f>
        <v>3.60353798416453</v>
      </c>
      <c r="CI18" s="0" t="n">
        <f aca="false">IF(OR(ISBLANK(AX18),ISBLANK(AU18)),"",(AX18-AU18)*EC18-M18)</f>
        <v>-0.365385020152383</v>
      </c>
      <c r="CJ18" s="0" t="n">
        <f aca="false">IF(OR(ISBLANK(AY18),ISBLANK(AV18)),"",(AY18-AV18)*EC18-M18)</f>
        <v>-0.359161814377126</v>
      </c>
      <c r="CK18" s="0" t="n">
        <f aca="false">IF(ISBLANK(BR18),"",BR18-M18)</f>
        <v>-1.41707</v>
      </c>
      <c r="CL18" s="3"/>
      <c r="CM18" s="3"/>
      <c r="CN18" s="0" t="n">
        <f aca="false">IF(OR(ISBLANK(O18),ISBLANK(N18)),"",ABS((O18-N18)*EC18-M18))</f>
        <v>1.48884429209888</v>
      </c>
      <c r="CO18" s="3" t="n">
        <f aca="false">IF(OR(ISBLANK(X18),ISBLANK(V18)),"",ABS((X18-V18)*EC18-M18))</f>
        <v>3.26963477240185</v>
      </c>
      <c r="CP18" s="3" t="n">
        <f aca="false">IF(OR(ISBLANK(X18),ISBLANK(W18)),"",ABS((X18-W18)*EC18-M18))</f>
        <v>1.35583267113238</v>
      </c>
      <c r="CQ18" s="3" t="n">
        <f aca="false">IF(OR(ISBLANK(Y18),ISBLANK(V18)),"",ABS((Y18-V18)*EC18-M18))</f>
        <v>3.26963477240185</v>
      </c>
      <c r="CR18" s="3" t="n">
        <f aca="false">IF(OR(ISBLANK(Y18),ISBLANK(W18)),"",ABS((Y18-W18)*EC18-M18))</f>
        <v>1.35583267113238</v>
      </c>
      <c r="CS18" s="3" t="n">
        <f aca="false">IF(OR(ISBLANK(AC18),ISBLANK(Z18)),"",ABS((AC18-Z18)*EC18-M18))</f>
        <v>0.206958419841749</v>
      </c>
      <c r="CT18" s="3" t="n">
        <f aca="false">IF(OR(ISBLANK(AG18),ISBLANK(AD18)),"",ABS((AG18-AD18)*EC18-M18))</f>
        <v>1.19926806109837</v>
      </c>
      <c r="CU18" s="3" t="n">
        <f aca="false">IF(OR(ISBLANK(AK18),ISBLANK(Z18)),"",ABS((AK18-Z18)*EC18-M18))</f>
        <v>3.35333862917801</v>
      </c>
      <c r="CV18" s="3" t="n">
        <f aca="false">IF(OR(ISBLANK(AL18),ISBLANK(AA18)),"",ABS((AL18-AA18)*EC18-M18))</f>
        <v>3.32232600078026</v>
      </c>
      <c r="CW18" s="3" t="n">
        <f aca="false">IF(OR(ISBLANK(AL18),ISBLANK(AA18)),"",ABS((AK18-Z18-AL18+AA18)*EC18))</f>
        <v>0.0310126283977484</v>
      </c>
      <c r="CX18" s="3" t="n">
        <f aca="false">IF(OR(ISBLANK(AN18),ISBLANK(AD18)),"",ABS((AN18-AD18)*EC18-M18))</f>
        <v>3.75688539200272</v>
      </c>
      <c r="CY18" s="3" t="n">
        <f aca="false">IF(OR(ISBLANK(AO18),ISBLANK(AE18)),"",ABS((AO18-AE18)*EC18-M18))</f>
        <v>3.75636762569928</v>
      </c>
      <c r="CZ18" s="3" t="n">
        <f aca="false">IF(OR(ISBLANK(AL18),ISBLANK(AA18)),"",ABS((AO18-AE18-AN18+AD18)*EC18))</f>
        <v>0.000517766303440343</v>
      </c>
      <c r="DA18" s="3" t="n">
        <f aca="false">IF(OR(ISBLANK(AQ18),ISBLANK(AH18)),"",ABS((AQ18-AH18)*EC18-M18))</f>
        <v>0.517439520566954</v>
      </c>
      <c r="DB18" s="3" t="n">
        <f aca="false">IF(OR(ISBLANK(AR18),ISBLANK(AI18)),"",ABS((AR18-AI18)*EC18-M18))</f>
        <v>0.510181543809418</v>
      </c>
      <c r="DC18" s="3" t="n">
        <f aca="false">IF(OR(ISBLANK(AR18),ISBLANK(AI18)),"",ABS((AR18-AI18-AQ18+AH18)*EC18))</f>
        <v>0.00725797675753633</v>
      </c>
      <c r="DD18" s="3" t="n">
        <f aca="false">IF(OR(ISBLANK(AT18),ISBLANK(AH18)),"",ABS((AT18-AH18)*EC18-M18))</f>
        <v>3.60353798416453</v>
      </c>
      <c r="DE18" s="0" t="n">
        <f aca="false">IF(OR(ISBLANK(AX18),ISBLANK(AU18)),"",ABS((AX18-AU18)*EC18-M18))</f>
        <v>0.365385020152383</v>
      </c>
      <c r="DF18" s="0" t="n">
        <f aca="false">IF(OR(ISBLANK(AY18),ISBLANK(AV18)),"",ABS((AY18-AV18)*EC18-M18))</f>
        <v>0.359161814377126</v>
      </c>
      <c r="DG18" s="3" t="n">
        <f aca="false">IF(OR(ISBLANK(AY18),ISBLANK(AV18)),"",ABS((AY18-AV18-AX18+AU18)*EC18))</f>
        <v>0.0062232057644296</v>
      </c>
      <c r="DH18" s="0" t="n">
        <f aca="false">IF(ISBLANK(BR18),"",ABS(BR18-M18))</f>
        <v>1.41707</v>
      </c>
      <c r="DK18" s="0" t="n">
        <f aca="false">IF(OR(ISBLANK(O18),ISBLANK(N18)),"",((O18-N18)*EC18-M18)^2)</f>
        <v>2.21665732611542</v>
      </c>
      <c r="DL18" s="3" t="n">
        <f aca="false">IF(OR(ISBLANK(X18),ISBLANK(V18)),"",ABS((X18-V18)*EC18-M18)^2)</f>
        <v>10.6905115448993</v>
      </c>
      <c r="DM18" s="3" t="n">
        <f aca="false">IF(OR(ISBLANK(X18),ISBLANK(W18)),"",ABS((X18-W18)*EC18-M18)^2)</f>
        <v>1.83828223210996</v>
      </c>
      <c r="DN18" s="3" t="n">
        <f aca="false">IF(OR(ISBLANK(Y18),ISBLANK(V18)),"",ABS((Y18-V18)*EC18-M18)^2)</f>
        <v>10.6905115448993</v>
      </c>
      <c r="DO18" s="3" t="n">
        <f aca="false">IF(OR(ISBLANK(Y18),ISBLANK(W18)),"",ABS((Y18-W18)*EC18-M18)^2)</f>
        <v>1.83828223210996</v>
      </c>
      <c r="DP18" s="3" t="n">
        <f aca="false">IF(OR(ISBLANK(AC18),ISBLANK(Z18)),"",ABS((AC18-Z18)*EC18-M18)^2)</f>
        <v>0.0428317875433937</v>
      </c>
      <c r="DQ18" s="3" t="n">
        <f aca="false">IF(OR(ISBLANK(AG18),ISBLANK(AD18)),"",ABS((AG18-AD18)*EC18-M18)^2)</f>
        <v>1.43824388237065</v>
      </c>
      <c r="DR18" s="3" t="n">
        <f aca="false">IF(OR(ISBLANK(AK18),ISBLANK(Z18)),"",ABS((AK18-Z18)*EC18-M18)^2)</f>
        <v>11.2448799619375</v>
      </c>
      <c r="DS18" s="3" t="n">
        <f aca="false">IF(OR(ISBLANK(AL18),ISBLANK(AA18)),"",ABS((AL18-AA18)*EC18-M18)^2)</f>
        <v>11.0378500554606</v>
      </c>
      <c r="DT18" s="3" t="n">
        <f aca="false">IF(OR(ISBLANK(AN18),ISBLANK(AD18)),"",ABS((AN18-AD18)*EC18-M18)^2)</f>
        <v>14.1141878486435</v>
      </c>
      <c r="DU18" s="3" t="n">
        <f aca="false">IF(OR(ISBLANK(AO18),ISBLANK(AE18)),"",ABS((AO18-AE18)*EC18-M18)^2)</f>
        <v>14.1102977394017</v>
      </c>
      <c r="DV18" s="3" t="n">
        <f aca="false">IF(OR(ISBLANK(AQ18),ISBLANK(AH18)),"",ABS((AQ18-AH18)*EC18-M18)^2)</f>
        <v>0.26774365744456</v>
      </c>
      <c r="DW18" s="3" t="n">
        <f aca="false">IF(OR(ISBLANK(AR18),ISBLANK(AI18)),"",ABS((AR18-AI18)*EC18-M18)^2)</f>
        <v>0.260285207643761</v>
      </c>
      <c r="DX18" s="3" t="n">
        <f aca="false">IF(OR(ISBLANK(AT18),ISBLANK(AH18)),"",ABS((AT18-AH18)*EC18-M18)^2)</f>
        <v>12.9854860033166</v>
      </c>
      <c r="DY18" s="0" t="n">
        <f aca="false">IF(OR(ISBLANK(AX18),ISBLANK(AU18)),"",((AX18-AU18)*EC18-M18)^2)</f>
        <v>0.133506212951757</v>
      </c>
      <c r="DZ18" s="0" t="n">
        <f aca="false">IF(ISBLANK(BR18),"",(BR18-M18)^2)</f>
        <v>2.0080873849</v>
      </c>
      <c r="EC18" s="0" t="n">
        <v>27.211386245988</v>
      </c>
    </row>
    <row r="19" customFormat="false" ht="12.8" hidden="false" customHeight="false" outlineLevel="0" collapsed="false">
      <c r="A19" s="1"/>
      <c r="B19" s="0" t="n">
        <v>14</v>
      </c>
      <c r="C19" s="0" t="n">
        <v>4</v>
      </c>
      <c r="D19" s="0" t="n">
        <f aca="false">B19-C19</f>
        <v>10</v>
      </c>
      <c r="E19" s="0" t="s">
        <v>47</v>
      </c>
      <c r="F19" s="0" t="n">
        <v>2</v>
      </c>
      <c r="G19" s="0" t="n">
        <v>13</v>
      </c>
      <c r="H19" s="0" t="s">
        <v>88</v>
      </c>
      <c r="I19" s="0" t="n">
        <v>3</v>
      </c>
      <c r="J19" s="0" t="s">
        <v>71</v>
      </c>
      <c r="K19" s="0" t="s">
        <v>72</v>
      </c>
      <c r="L19" s="0" t="s">
        <v>51</v>
      </c>
      <c r="M19" s="0" t="n">
        <v>7.7</v>
      </c>
      <c r="N19" s="0" t="n">
        <v>-108.960221624</v>
      </c>
      <c r="O19" s="0" t="n">
        <v>-108.730032751535</v>
      </c>
      <c r="P19" s="0" t="s">
        <v>52</v>
      </c>
      <c r="Q19" s="0" t="n">
        <f aca="false">=IF(ISBLANK(BR19),"",BR19)</f>
        <v>6.18927</v>
      </c>
      <c r="R19" s="0" t="n">
        <v>1</v>
      </c>
      <c r="S19" s="0" t="n">
        <v>4</v>
      </c>
      <c r="T19" s="0" t="n">
        <v>0</v>
      </c>
      <c r="V19" s="0" t="n">
        <v>-109.00538185</v>
      </c>
      <c r="W19" s="0" t="n">
        <v>-109.07571278</v>
      </c>
      <c r="X19" s="0" t="n">
        <v>-108.80269856</v>
      </c>
      <c r="Y19" s="0" t="n">
        <v>-108.80269856</v>
      </c>
      <c r="Z19" s="0" t="n">
        <v>-109.00469197</v>
      </c>
      <c r="AA19" s="0" t="n">
        <v>-109.00469197</v>
      </c>
      <c r="AB19" s="0" t="n">
        <v>0</v>
      </c>
      <c r="AC19" s="0" t="n">
        <v>-108.73276955</v>
      </c>
      <c r="AD19" s="0" t="n">
        <v>-109.07167368</v>
      </c>
      <c r="AE19" s="0" t="n">
        <v>-109.07167368</v>
      </c>
      <c r="AF19" s="0" t="n">
        <v>0</v>
      </c>
      <c r="AG19" s="0" t="n">
        <v>-108.74097509</v>
      </c>
      <c r="AH19" s="0" t="n">
        <v>-109.25920988</v>
      </c>
      <c r="AI19" s="0" t="n">
        <v>-109.25920988</v>
      </c>
      <c r="AJ19" s="0" t="n">
        <v>0</v>
      </c>
      <c r="AK19" s="0" t="n">
        <v>-108.81725666</v>
      </c>
      <c r="AL19" s="0" t="n">
        <v>-108.806194001509</v>
      </c>
      <c r="AM19" s="0" t="n">
        <v>2.00000000891281</v>
      </c>
      <c r="AN19" s="0" t="n">
        <v>-108.90522462</v>
      </c>
      <c r="AO19" s="0" t="n">
        <v>-108.905186969345</v>
      </c>
      <c r="AP19" s="0" t="n">
        <v>2.00000000957486</v>
      </c>
      <c r="AQ19" s="0" t="n">
        <v>-108.99413892</v>
      </c>
      <c r="AR19" s="0" t="n">
        <v>-108.993718825011</v>
      </c>
      <c r="AS19" s="0" t="n">
        <v>2.000099634924</v>
      </c>
      <c r="AT19" s="0" t="n">
        <v>-108.8299342</v>
      </c>
      <c r="AU19" s="0" t="n">
        <v>-109.257892539824</v>
      </c>
      <c r="AV19" s="0" t="n">
        <v>-109.257892539824</v>
      </c>
      <c r="AW19" s="0" t="n">
        <v>0</v>
      </c>
      <c r="AX19" s="0" t="n">
        <v>-108.98914714</v>
      </c>
      <c r="AY19" s="0" t="n">
        <v>-108.988854816299</v>
      </c>
      <c r="AZ19" s="0" t="n">
        <v>2.00009546620818</v>
      </c>
      <c r="BB19" s="0" t="n">
        <f aca="false">IF(OR(ISBLANK(O19),ISBLANK(N19)),"",(O19-N19)*EC19)</f>
        <v>6.26375831817339</v>
      </c>
      <c r="BC19" s="3" t="n">
        <f aca="false">IF(OR(ISBLANK(X19),ISBLANK(V19)),"",(X19-V19)*EC19)</f>
        <v>5.51529328979787</v>
      </c>
      <c r="BD19" s="3" t="n">
        <f aca="false">IF(OR(ISBLANK(X19),ISBLANK(W19)),"",(X19-W19)*EC19)</f>
        <v>7.42909539106734</v>
      </c>
      <c r="BE19" s="3" t="n">
        <f aca="false">IF(OR(ISBLANK(Y19),ISBLANK(V19)),"",(Y19-V19)*EC19)</f>
        <v>5.51529328979787</v>
      </c>
      <c r="BF19" s="3" t="n">
        <f aca="false">IF(OR(ISBLANK(Y19),ISBLANK(W19)),"",(Y19-W19)*EC19)</f>
        <v>7.42909539106734</v>
      </c>
      <c r="BG19" s="3" t="n">
        <f aca="false">IF(OR(ISBLANK(AC19),ISBLANK(Z19)),"",(AC19-Z19)*EC19)</f>
        <v>7.39938599956365</v>
      </c>
      <c r="BH19" s="3" t="n">
        <f aca="false">IF(OR(ISBLANK(AG19),ISBLANK(AD19)),"",(AG19-AD19)*EC19)</f>
        <v>8.99876706349355</v>
      </c>
      <c r="BI19" s="3" t="n">
        <f aca="false">IF(OR(ISBLANK(AK19),ISBLANK(Z19)),"",(AK19-Z19)*EC19)</f>
        <v>5.10037461654644</v>
      </c>
      <c r="BJ19" s="3" t="n">
        <f aca="false">IF(OR(ISBLANK(AL19),ISBLANK(AA19)),"",(AL19-AA19)*EC19)</f>
        <v>5.40140488965248</v>
      </c>
      <c r="BK19" s="3" t="n">
        <f aca="false">IF(OR(ISBLANK(AN19),ISBLANK(AD19)),"",(AN19-AD19)*EC19)</f>
        <v>4.52930966194177</v>
      </c>
      <c r="BL19" s="3" t="n">
        <f aca="false">IF(OR(ISBLANK(AO19),ISBLANK(AE19)),"",(AO19-AE19)*EC19)</f>
        <v>4.53033418846558</v>
      </c>
      <c r="BM19" s="3" t="n">
        <f aca="false">IF(OR(ISBLANK(AQ19),ISBLANK(AH19)),"",(AQ19-AH19)*EC19)</f>
        <v>7.21294827515491</v>
      </c>
      <c r="BN19" s="3" t="n">
        <f aca="false">IF(OR(ISBLANK(AR19),ISBLANK(AI19)),"",(AR19-AI19)*EC19)</f>
        <v>7.22437964216861</v>
      </c>
      <c r="BO19" s="3" t="n">
        <f aca="false">IF(OR(ISBLANK(AT19),ISBLANK(AH19)),"",(AT19-AH19)*EC19)</f>
        <v>11.6811863344892</v>
      </c>
      <c r="BP19" s="0" t="n">
        <f aca="false">=IF(OR(ISBLANK(AX19),ISBLANK(AU19)),"",(AX19-AU19)*EC19)</f>
        <v>7.31293487644331</v>
      </c>
      <c r="BQ19" s="0" t="n">
        <f aca="false">=IF(OR(ISBLANK(AY19),ISBLANK(AV19)),"",(AY19-AV19)*EC19)</f>
        <v>7.32088940958018</v>
      </c>
      <c r="BR19" s="3" t="n">
        <v>6.18927</v>
      </c>
      <c r="BS19" s="3"/>
      <c r="BU19" s="0" t="n">
        <f aca="false">IF(OR(ISBLANK(O19),ISBLANK(N19)),"",(O19-N19)*EC19-M19)</f>
        <v>-1.43624168182661</v>
      </c>
      <c r="BV19" s="3" t="n">
        <f aca="false">IF(OR(ISBLANK(X19),ISBLANK(V19)),"",(X19-V19)*EC19-M19)</f>
        <v>-2.18470671020213</v>
      </c>
      <c r="BW19" s="3" t="n">
        <f aca="false">IF(OR(ISBLANK(X19),ISBLANK(W19)),"",(X19-W19)*EC19-M19)</f>
        <v>-0.270904608932657</v>
      </c>
      <c r="BX19" s="3" t="n">
        <f aca="false">IF(OR(ISBLANK(Y19),ISBLANK(V19)),"",(Y19-V19)*EC19-M19)</f>
        <v>-2.18470671020213</v>
      </c>
      <c r="BY19" s="3" t="n">
        <f aca="false">IF(OR(ISBLANK(Y19),ISBLANK(W19)),"",(Y19-W19)*EC19-M19)</f>
        <v>-0.270904608932657</v>
      </c>
      <c r="BZ19" s="3" t="n">
        <f aca="false">IF(OR(ISBLANK(AC19),ISBLANK(Z19)),"",(AC19-Z19)*EC19-M19)</f>
        <v>-0.300614000436346</v>
      </c>
      <c r="CA19" s="3" t="n">
        <f aca="false">IF(OR(ISBLANK(AG19),ISBLANK(AD19)),"",(AG19-AD19)*EC19-M19)</f>
        <v>1.29876706349355</v>
      </c>
      <c r="CB19" s="3" t="n">
        <f aca="false">IF(OR(ISBLANK(AK19),ISBLANK(Z19)),"",(AK19-Z19)*EC19-M19)</f>
        <v>-2.59962538345356</v>
      </c>
      <c r="CC19" s="3" t="n">
        <f aca="false">IF(OR(ISBLANK(AL19),ISBLANK(AA19)),"",(AL19-AA19)*EC19-M19)</f>
        <v>-2.29859511034752</v>
      </c>
      <c r="CD19" s="3" t="n">
        <f aca="false">IF(OR(ISBLANK(AN19),ISBLANK(AD19)),"",(AN19-AD19)*EC19-M19)</f>
        <v>-3.17069033805823</v>
      </c>
      <c r="CE19" s="3" t="n">
        <f aca="false">IF(OR(ISBLANK(AO19),ISBLANK(AE19)),"",(AO19-AE19)*EC19-M19)</f>
        <v>-3.16966581153442</v>
      </c>
      <c r="CF19" s="3" t="n">
        <f aca="false">IF(OR(ISBLANK(AQ19),ISBLANK(AH19)),"",(AQ19-AH19)*EC19-M19)</f>
        <v>-0.487051724845091</v>
      </c>
      <c r="CG19" s="3" t="n">
        <f aca="false">IF(OR(ISBLANK(AR19),ISBLANK(AI19)),"",(AR19-AI19)*EC19-M19)</f>
        <v>-0.475620357831387</v>
      </c>
      <c r="CH19" s="3" t="n">
        <f aca="false">IF(OR(ISBLANK(AT19),ISBLANK(AH19)),"",(AT19-AH19)*EC19-M19)</f>
        <v>3.98118633448924</v>
      </c>
      <c r="CI19" s="0" t="n">
        <f aca="false">IF(OR(ISBLANK(AX19),ISBLANK(AU19)),"",(AX19-AU19)*EC19-M19)</f>
        <v>-0.387065123556694</v>
      </c>
      <c r="CJ19" s="0" t="n">
        <f aca="false">IF(OR(ISBLANK(AY19),ISBLANK(AV19)),"",(AY19-AV19)*EC19-M19)</f>
        <v>-0.379110590419824</v>
      </c>
      <c r="CK19" s="0" t="n">
        <f aca="false">IF(ISBLANK(BR19),"",BR19-M19)</f>
        <v>-1.51073</v>
      </c>
      <c r="CN19" s="0" t="n">
        <f aca="false">IF(OR(ISBLANK(O19),ISBLANK(N19)),"",ABS((O19-N19)*EC19-M19))</f>
        <v>1.43624168182661</v>
      </c>
      <c r="CO19" s="3" t="n">
        <f aca="false">IF(OR(ISBLANK(X19),ISBLANK(V19)),"",ABS((X19-V19)*EC19-M19))</f>
        <v>2.18470671020213</v>
      </c>
      <c r="CP19" s="3" t="n">
        <f aca="false">IF(OR(ISBLANK(X19),ISBLANK(W19)),"",ABS((X19-W19)*EC19-M19))</f>
        <v>0.270904608932657</v>
      </c>
      <c r="CQ19" s="3" t="n">
        <f aca="false">IF(OR(ISBLANK(Y19),ISBLANK(V19)),"",ABS((Y19-V19)*EC19-M19))</f>
        <v>2.18470671020213</v>
      </c>
      <c r="CR19" s="3" t="n">
        <f aca="false">IF(OR(ISBLANK(Y19),ISBLANK(W19)),"",ABS((Y19-W19)*EC19-M19))</f>
        <v>0.270904608932657</v>
      </c>
      <c r="CS19" s="3" t="n">
        <f aca="false">IF(OR(ISBLANK(AC19),ISBLANK(Z19)),"",ABS((AC19-Z19)*EC19-M19))</f>
        <v>0.300614000436346</v>
      </c>
      <c r="CT19" s="3" t="n">
        <f aca="false">IF(OR(ISBLANK(AG19),ISBLANK(AD19)),"",ABS((AG19-AD19)*EC19-M19))</f>
        <v>1.29876706349355</v>
      </c>
      <c r="CU19" s="3" t="n">
        <f aca="false">IF(OR(ISBLANK(AK19),ISBLANK(Z19)),"",ABS((AK19-Z19)*EC19-M19))</f>
        <v>2.59962538345356</v>
      </c>
      <c r="CV19" s="3" t="n">
        <f aca="false">IF(OR(ISBLANK(AL19),ISBLANK(AA19)),"",ABS((AL19-AA19)*EC19-M19))</f>
        <v>2.29859511034752</v>
      </c>
      <c r="CW19" s="3" t="n">
        <f aca="false">IF(OR(ISBLANK(AL19),ISBLANK(AA19)),"",ABS((AK19-Z19-AL19+AA19)*EC19))</f>
        <v>0.301030273106044</v>
      </c>
      <c r="CX19" s="3" t="n">
        <f aca="false">IF(OR(ISBLANK(AN19),ISBLANK(AD19)),"",ABS((AN19-AD19)*EC19-M19))</f>
        <v>3.17069033805823</v>
      </c>
      <c r="CY19" s="3" t="n">
        <f aca="false">IF(OR(ISBLANK(AO19),ISBLANK(AE19)),"",ABS((AO19-AE19)*EC19-M19))</f>
        <v>3.16966581153442</v>
      </c>
      <c r="CZ19" s="3" t="n">
        <f aca="false">IF(OR(ISBLANK(AL19),ISBLANK(AA19)),"",ABS((AO19-AE19-AN19+AD19)*EC19))</f>
        <v>0.00102452652381104</v>
      </c>
      <c r="DA19" s="3" t="n">
        <f aca="false">IF(OR(ISBLANK(AQ19),ISBLANK(AH19)),"",ABS((AQ19-AH19)*EC19-M19))</f>
        <v>0.487051724845091</v>
      </c>
      <c r="DB19" s="3" t="n">
        <f aca="false">IF(OR(ISBLANK(AR19),ISBLANK(AI19)),"",ABS((AR19-AI19)*EC19-M19))</f>
        <v>0.475620357831387</v>
      </c>
      <c r="DC19" s="3" t="n">
        <f aca="false">IF(OR(ISBLANK(AR19),ISBLANK(AI19)),"",ABS((AR19-AI19-AQ19+AH19)*EC19))</f>
        <v>0.0114313670137033</v>
      </c>
      <c r="DD19" s="3" t="n">
        <f aca="false">IF(OR(ISBLANK(AT19),ISBLANK(AH19)),"",ABS((AT19-AH19)*EC19-M19))</f>
        <v>3.98118633448924</v>
      </c>
      <c r="DE19" s="0" t="n">
        <f aca="false">IF(OR(ISBLANK(AX19),ISBLANK(AU19)),"",ABS((AX19-AU19)*EC19-M19))</f>
        <v>0.387065123556694</v>
      </c>
      <c r="DF19" s="0" t="n">
        <f aca="false">IF(OR(ISBLANK(AY19),ISBLANK(AV19)),"",ABS((AY19-AV19)*EC19-M19))</f>
        <v>0.379110590419824</v>
      </c>
      <c r="DG19" s="3" t="n">
        <f aca="false">IF(OR(ISBLANK(AY19),ISBLANK(AV19)),"",ABS((AY19-AV19-AX19+AU19)*EC19))</f>
        <v>0.00795453313686943</v>
      </c>
      <c r="DH19" s="0" t="n">
        <f aca="false">IF(ISBLANK(BR19),"",ABS(BR19-M19))</f>
        <v>1.51073</v>
      </c>
      <c r="DI19" s="3"/>
      <c r="DJ19" s="3"/>
      <c r="DK19" s="0" t="n">
        <f aca="false">IF(OR(ISBLANK(O19),ISBLANK(N19)),"",((O19-N19)*EC19-M19)^2)</f>
        <v>2.06279016861613</v>
      </c>
      <c r="DL19" s="3" t="n">
        <f aca="false">IF(OR(ISBLANK(X19),ISBLANK(V19)),"",ABS((X19-V19)*EC19-M19)^2)</f>
        <v>4.7729434096022</v>
      </c>
      <c r="DM19" s="3" t="n">
        <f aca="false">IF(OR(ISBLANK(X19),ISBLANK(W19)),"",ABS((X19-W19)*EC19-M19)^2)</f>
        <v>0.0733893071409558</v>
      </c>
      <c r="DN19" s="3" t="n">
        <f aca="false">IF(OR(ISBLANK(Y19),ISBLANK(V19)),"",ABS((Y19-V19)*EC19-M19)^2)</f>
        <v>4.7729434096022</v>
      </c>
      <c r="DO19" s="3" t="n">
        <f aca="false">IF(OR(ISBLANK(Y19),ISBLANK(W19)),"",ABS((Y19-W19)*EC19-M19)^2)</f>
        <v>0.0733893071409558</v>
      </c>
      <c r="DP19" s="3" t="n">
        <f aca="false">IF(OR(ISBLANK(AC19),ISBLANK(Z19)),"",ABS((AC19-Z19)*EC19-M19)^2)</f>
        <v>0.0903687772583437</v>
      </c>
      <c r="DQ19" s="3" t="n">
        <f aca="false">IF(OR(ISBLANK(AG19),ISBLANK(AD19)),"",ABS((AG19-AD19)*EC19-M19)^2)</f>
        <v>1.68679588521566</v>
      </c>
      <c r="DR19" s="3" t="n">
        <f aca="false">IF(OR(ISBLANK(AK19),ISBLANK(Z19)),"",ABS((AK19-Z19)*EC19-M19)^2)</f>
        <v>6.75805213429607</v>
      </c>
      <c r="DS19" s="3" t="n">
        <f aca="false">IF(OR(ISBLANK(AL19),ISBLANK(AA19)),"",ABS((AL19-AA19)*EC19-M19)^2)</f>
        <v>5.28353948131351</v>
      </c>
      <c r="DT19" s="3" t="n">
        <f aca="false">IF(OR(ISBLANK(AN19),ISBLANK(AD19)),"",ABS((AN19-AD19)*EC19-M19)^2)</f>
        <v>10.0532772198558</v>
      </c>
      <c r="DU19" s="3" t="n">
        <f aca="false">IF(OR(ISBLANK(AO19),ISBLANK(AE19)),"",ABS((AO19-AE19)*EC19-M19)^2)</f>
        <v>10.0467813568102</v>
      </c>
      <c r="DV19" s="3" t="n">
        <f aca="false">IF(OR(ISBLANK(AQ19),ISBLANK(AH19)),"",ABS((AQ19-AH19)*EC19-M19)^2)</f>
        <v>0.237219382674578</v>
      </c>
      <c r="DW19" s="3" t="n">
        <f aca="false">IF(OR(ISBLANK(AR19),ISBLANK(AI19)),"",ABS((AR19-AI19)*EC19-M19)^2)</f>
        <v>0.226214724783656</v>
      </c>
      <c r="DX19" s="3" t="n">
        <f aca="false">IF(OR(ISBLANK(AT19),ISBLANK(AH19)),"",ABS((AT19-AH19)*EC19-M19)^2)</f>
        <v>15.8498446299239</v>
      </c>
      <c r="DY19" s="0" t="n">
        <f aca="false">IF(OR(ISBLANK(AX19),ISBLANK(AU19)),"",((AX19-AU19)*EC19-M19)^2)</f>
        <v>0.149819409873958</v>
      </c>
      <c r="DZ19" s="0" t="n">
        <f aca="false">IF(ISBLANK(BR19),"",(BR19-M19)^2)</f>
        <v>2.2823051329</v>
      </c>
      <c r="EB19" s="3"/>
      <c r="EC19" s="0" t="n">
        <v>27.211386245988</v>
      </c>
    </row>
    <row r="20" customFormat="false" ht="12.8" hidden="false" customHeight="false" outlineLevel="0" collapsed="false">
      <c r="A20" s="1"/>
      <c r="B20" s="0" t="n">
        <v>14</v>
      </c>
      <c r="C20" s="0" t="n">
        <v>4</v>
      </c>
      <c r="D20" s="0" t="n">
        <f aca="false">B20-C20</f>
        <v>10</v>
      </c>
      <c r="E20" s="0" t="s">
        <v>47</v>
      </c>
      <c r="F20" s="0" t="n">
        <v>2</v>
      </c>
      <c r="G20" s="0" t="n">
        <v>13</v>
      </c>
      <c r="H20" s="0" t="s">
        <v>89</v>
      </c>
      <c r="I20" s="0" t="n">
        <v>3</v>
      </c>
      <c r="J20" s="0" t="s">
        <v>71</v>
      </c>
      <c r="K20" s="0" t="s">
        <v>80</v>
      </c>
      <c r="L20" s="0" t="s">
        <v>51</v>
      </c>
      <c r="M20" s="0" t="n">
        <v>8.05</v>
      </c>
      <c r="N20" s="0" t="n">
        <v>-108.960221624</v>
      </c>
      <c r="O20" s="0" t="n">
        <v>-108.671171557689</v>
      </c>
      <c r="P20" s="0" t="s">
        <v>52</v>
      </c>
      <c r="Q20" s="3" t="n">
        <f aca="false">=IF(ISBLANK(BR20),"",BR20)</f>
        <v>7.96426</v>
      </c>
      <c r="R20" s="0" t="n">
        <v>45</v>
      </c>
      <c r="S20" s="0" t="n">
        <v>4</v>
      </c>
      <c r="T20" s="0" t="n">
        <v>5</v>
      </c>
      <c r="V20" s="0" t="n">
        <v>-109.00538185</v>
      </c>
      <c r="W20" s="0" t="n">
        <v>-109.07571278</v>
      </c>
      <c r="X20" s="0" t="n">
        <v>-108.71817949</v>
      </c>
      <c r="Y20" s="0" t="n">
        <v>-108.72828669</v>
      </c>
      <c r="Z20" s="0" t="n">
        <v>-109.00469197</v>
      </c>
      <c r="AA20" s="0" t="n">
        <v>-109.00469197</v>
      </c>
      <c r="AB20" s="0" t="n">
        <v>0</v>
      </c>
      <c r="AC20" s="0" t="n">
        <v>-108.6675396</v>
      </c>
      <c r="AD20" s="0" t="n">
        <v>-109.07167368</v>
      </c>
      <c r="AE20" s="0" t="n">
        <v>-109.07167368</v>
      </c>
      <c r="AF20" s="0" t="n">
        <v>0</v>
      </c>
      <c r="AG20" s="0" t="n">
        <v>-108.68443824</v>
      </c>
      <c r="AH20" s="0" t="n">
        <v>-109.25920988</v>
      </c>
      <c r="AI20" s="0" t="n">
        <v>-109.25920988</v>
      </c>
      <c r="AJ20" s="0" t="n">
        <v>0</v>
      </c>
      <c r="AK20" s="0" t="n">
        <v>-108.75167959</v>
      </c>
      <c r="AL20" s="0" t="n">
        <v>-108.74068800432</v>
      </c>
      <c r="AM20" s="0" t="n">
        <v>1.99999996099804</v>
      </c>
      <c r="AN20" s="0" t="n">
        <v>-108.89901799</v>
      </c>
      <c r="AO20" s="0" t="n">
        <v>-108.898938875689</v>
      </c>
      <c r="AP20" s="0" t="n">
        <v>2.00000003234466</v>
      </c>
      <c r="AQ20" s="0" t="n">
        <v>-108.97011029</v>
      </c>
      <c r="AR20" s="0" t="n">
        <v>-108.968938610854</v>
      </c>
      <c r="AS20" s="0" t="n">
        <v>2.00009218949407</v>
      </c>
      <c r="AT20" s="0" t="n">
        <v>-108.81526001</v>
      </c>
      <c r="AU20" s="0" t="n">
        <v>-109.257892539824</v>
      </c>
      <c r="AV20" s="0" t="n">
        <v>-109.257892539824</v>
      </c>
      <c r="AW20" s="0" t="n">
        <v>0</v>
      </c>
      <c r="AX20" s="0" t="n">
        <v>-108.96416385</v>
      </c>
      <c r="AY20" s="0" t="n">
        <v>-108.963085707492</v>
      </c>
      <c r="AZ20" s="0" t="n">
        <v>2.00009181493827</v>
      </c>
      <c r="BB20" s="0" t="n">
        <f aca="false">IF(OR(ISBLANK(O20),ISBLANK(N20)),"",(O20-N20)*EC20)</f>
        <v>7.86545299881723</v>
      </c>
      <c r="BC20" s="3" t="n">
        <f aca="false">IF(OR(ISBLANK(X20),ISBLANK(V20)),"",(X20-V20)*EC20)</f>
        <v>7.81517434871954</v>
      </c>
      <c r="BD20" s="3" t="n">
        <f aca="false">IF(OR(ISBLANK(X20),ISBLANK(W20)),"",(X20-W20)*EC20)</f>
        <v>9.72897644998901</v>
      </c>
      <c r="BE20" s="3" t="n">
        <f aca="false">IF(OR(ISBLANK(Y20),ISBLANK(V20)),"",(Y20-V20)*EC20)</f>
        <v>7.54014342565389</v>
      </c>
      <c r="BF20" s="3" t="n">
        <f aca="false">IF(OR(ISBLANK(Y20),ISBLANK(W20)),"",(Y20-W20)*EC20)</f>
        <v>9.45394552692336</v>
      </c>
      <c r="BG20" s="3" t="n">
        <f aca="false">IF(OR(ISBLANK(AC20),ISBLANK(Z20)),"",(AC20-Z20)*EC20)</f>
        <v>9.17438336382021</v>
      </c>
      <c r="BH20" s="3" t="n">
        <f aca="false">IF(OR(ISBLANK(AG20),ISBLANK(AD20)),"",(AG20-AD20)*EC20)</f>
        <v>10.5372131259751</v>
      </c>
      <c r="BI20" s="3" t="n">
        <f aca="false">IF(OR(ISBLANK(AK20),ISBLANK(Z20)),"",(AK20-Z20)*EC20)</f>
        <v>6.88481759719672</v>
      </c>
      <c r="BJ20" s="3" t="n">
        <f aca="false">IF(OR(ISBLANK(AL20),ISBLANK(AA20)),"",(AL20-AA20)*EC20)</f>
        <v>7.18391388059927</v>
      </c>
      <c r="BK20" s="3" t="n">
        <f aca="false">IF(OR(ISBLANK(AN20),ISBLANK(AD20)),"",(AN20-AD20)*EC20)</f>
        <v>4.69820066815754</v>
      </c>
      <c r="BL20" s="3" t="n">
        <f aca="false">IF(OR(ISBLANK(AO20),ISBLANK(AE20)),"",(AO20-AE20)*EC20)</f>
        <v>4.70035347822651</v>
      </c>
      <c r="BM20" s="3" t="n">
        <f aca="false">IF(OR(ISBLANK(AQ20),ISBLANK(AH20)),"",(AQ20-AH20)*EC20)</f>
        <v>7.86680060704694</v>
      </c>
      <c r="BN20" s="3" t="n">
        <f aca="false">IF(OR(ISBLANK(AR20),ISBLANK(AI20)),"",(AR20-AI20)*EC20)</f>
        <v>7.89868362085317</v>
      </c>
      <c r="BO20" s="3" t="n">
        <f aca="false">IF(OR(ISBLANK(AT20),ISBLANK(AH20)),"",(AT20-AH20)*EC20)</f>
        <v>12.0804913864261</v>
      </c>
      <c r="BP20" s="0" t="n">
        <f aca="false">=IF(OR(ISBLANK(AX20),ISBLANK(AU20)),"",(AX20-AU20)*EC20)</f>
        <v>7.99276483032869</v>
      </c>
      <c r="BQ20" s="0" t="n">
        <f aca="false">=IF(OR(ISBLANK(AY20),ISBLANK(AV20)),"",(AY20-AV20)*EC20)</f>
        <v>8.02210258254228</v>
      </c>
      <c r="BR20" s="3" t="n">
        <v>7.96426</v>
      </c>
      <c r="BS20" s="3"/>
      <c r="BU20" s="0" t="n">
        <f aca="false">IF(OR(ISBLANK(O20),ISBLANK(N20)),"",(O20-N20)*EC20-M20)</f>
        <v>-0.184547001182771</v>
      </c>
      <c r="BV20" s="3" t="n">
        <f aca="false">IF(OR(ISBLANK(X20),ISBLANK(V20)),"",(X20-V20)*EC20-M20)</f>
        <v>-0.23482565128046</v>
      </c>
      <c r="BW20" s="3" t="n">
        <f aca="false">IF(OR(ISBLANK(X20),ISBLANK(W20)),"",(X20-W20)*EC20-M20)</f>
        <v>1.67897644998901</v>
      </c>
      <c r="BX20" s="3" t="n">
        <f aca="false">IF(OR(ISBLANK(Y20),ISBLANK(V20)),"",(Y20-V20)*EC20-M20)</f>
        <v>-0.509856574346109</v>
      </c>
      <c r="BY20" s="3" t="n">
        <f aca="false">IF(OR(ISBLANK(Y20),ISBLANK(W20)),"",(Y20-W20)*EC20-M20)</f>
        <v>1.40394552692336</v>
      </c>
      <c r="BZ20" s="3" t="n">
        <f aca="false">IF(OR(ISBLANK(AC20),ISBLANK(Z20)),"",(AC20-Z20)*EC20-M20)</f>
        <v>1.12438336382021</v>
      </c>
      <c r="CA20" s="3" t="n">
        <f aca="false">IF(OR(ISBLANK(AG20),ISBLANK(AD20)),"",(AG20-AD20)*EC20-M20)</f>
        <v>2.48721312597505</v>
      </c>
      <c r="CB20" s="3" t="n">
        <f aca="false">IF(OR(ISBLANK(AK20),ISBLANK(Z20)),"",(AK20-Z20)*EC20-M20)</f>
        <v>-1.16518240280328</v>
      </c>
      <c r="CC20" s="3" t="n">
        <f aca="false">IF(OR(ISBLANK(AL20),ISBLANK(AA20)),"",(AL20-AA20)*EC20-M20)</f>
        <v>-0.866086119400727</v>
      </c>
      <c r="CD20" s="3" t="n">
        <f aca="false">IF(OR(ISBLANK(AN20),ISBLANK(AD20)),"",(AN20-AD20)*EC20-M20)</f>
        <v>-3.35179933184246</v>
      </c>
      <c r="CE20" s="3" t="n">
        <f aca="false">IF(OR(ISBLANK(AO20),ISBLANK(AE20)),"",(AO20-AE20)*EC20-M20)</f>
        <v>-3.34964652177349</v>
      </c>
      <c r="CF20" s="3" t="n">
        <f aca="false">IF(OR(ISBLANK(AQ20),ISBLANK(AH20)),"",(AQ20-AH20)*EC20-M20)</f>
        <v>-0.183199392953057</v>
      </c>
      <c r="CG20" s="3" t="n">
        <f aca="false">IF(OR(ISBLANK(AR20),ISBLANK(AI20)),"",(AR20-AI20)*EC20-M20)</f>
        <v>-0.15131637914683</v>
      </c>
      <c r="CH20" s="3" t="n">
        <f aca="false">IF(OR(ISBLANK(AT20),ISBLANK(AH20)),"",(AT20-AH20)*EC20-M20)</f>
        <v>4.03049138642609</v>
      </c>
      <c r="CI20" s="0" t="n">
        <f aca="false">IF(OR(ISBLANK(AX20),ISBLANK(AU20)),"",(AX20-AU20)*EC20-M20)</f>
        <v>-0.0572351696713156</v>
      </c>
      <c r="CJ20" s="0" t="n">
        <f aca="false">IF(OR(ISBLANK(AY20),ISBLANK(AV20)),"",(AY20-AV20)*EC20-M20)</f>
        <v>-0.0278974174577229</v>
      </c>
      <c r="CK20" s="0" t="n">
        <f aca="false">IF(ISBLANK(BR20),"",BR20-M20)</f>
        <v>-0.0857400000000004</v>
      </c>
      <c r="CN20" s="0" t="n">
        <f aca="false">IF(OR(ISBLANK(O20),ISBLANK(N20)),"",ABS((O20-N20)*EC20-M20))</f>
        <v>0.184547001182771</v>
      </c>
      <c r="CO20" s="3" t="n">
        <f aca="false">IF(OR(ISBLANK(X20),ISBLANK(V20)),"",ABS((X20-V20)*EC20-M20))</f>
        <v>0.23482565128046</v>
      </c>
      <c r="CP20" s="3" t="n">
        <f aca="false">IF(OR(ISBLANK(X20),ISBLANK(W20)),"",ABS((X20-W20)*EC20-M20))</f>
        <v>1.67897644998901</v>
      </c>
      <c r="CQ20" s="3" t="n">
        <f aca="false">IF(OR(ISBLANK(Y20),ISBLANK(V20)),"",ABS((Y20-V20)*EC20-M20))</f>
        <v>0.509856574346109</v>
      </c>
      <c r="CR20" s="3" t="n">
        <f aca="false">IF(OR(ISBLANK(Y20),ISBLANK(W20)),"",ABS((Y20-W20)*EC20-M20))</f>
        <v>1.40394552692336</v>
      </c>
      <c r="CS20" s="3" t="n">
        <f aca="false">IF(OR(ISBLANK(AC20),ISBLANK(Z20)),"",ABS((AC20-Z20)*EC20-M20))</f>
        <v>1.12438336382021</v>
      </c>
      <c r="CT20" s="3" t="n">
        <f aca="false">IF(OR(ISBLANK(AG20),ISBLANK(AD20)),"",ABS((AG20-AD20)*EC20-M20))</f>
        <v>2.48721312597505</v>
      </c>
      <c r="CU20" s="3" t="n">
        <f aca="false">IF(OR(ISBLANK(AK20),ISBLANK(Z20)),"",ABS((AK20-Z20)*EC20-M20))</f>
        <v>1.16518240280328</v>
      </c>
      <c r="CV20" s="3" t="n">
        <f aca="false">IF(OR(ISBLANK(AL20),ISBLANK(AA20)),"",ABS((AL20-AA20)*EC20-M20))</f>
        <v>0.866086119400727</v>
      </c>
      <c r="CW20" s="3" t="n">
        <f aca="false">IF(OR(ISBLANK(AL20),ISBLANK(AA20)),"",ABS((AK20-Z20-AL20+AA20)*EC20))</f>
        <v>0.299096283402551</v>
      </c>
      <c r="CX20" s="3" t="n">
        <f aca="false">IF(OR(ISBLANK(AN20),ISBLANK(AD20)),"",ABS((AN20-AD20)*EC20-M20))</f>
        <v>3.35179933184246</v>
      </c>
      <c r="CY20" s="3" t="n">
        <f aca="false">IF(OR(ISBLANK(AO20),ISBLANK(AE20)),"",ABS((AO20-AE20)*EC20-M20))</f>
        <v>3.34964652177349</v>
      </c>
      <c r="CZ20" s="3" t="n">
        <f aca="false">IF(OR(ISBLANK(AL20),ISBLANK(AA20)),"",ABS((AO20-AE20-AN20+AD20)*EC20))</f>
        <v>0.00215281006896603</v>
      </c>
      <c r="DA20" s="3" t="n">
        <f aca="false">IF(OR(ISBLANK(AQ20),ISBLANK(AH20)),"",ABS((AQ20-AH20)*EC20-M20))</f>
        <v>0.183199392953057</v>
      </c>
      <c r="DB20" s="3" t="n">
        <f aca="false">IF(OR(ISBLANK(AR20),ISBLANK(AI20)),"",ABS((AR20-AI20)*EC20-M20))</f>
        <v>0.15131637914683</v>
      </c>
      <c r="DC20" s="3" t="n">
        <f aca="false">IF(OR(ISBLANK(AR20),ISBLANK(AI20)),"",ABS((AR20-AI20-AQ20+AH20)*EC20))</f>
        <v>0.0318830138062272</v>
      </c>
      <c r="DD20" s="3" t="n">
        <f aca="false">IF(OR(ISBLANK(AT20),ISBLANK(AH20)),"",ABS((AT20-AH20)*EC20-M20))</f>
        <v>4.03049138642609</v>
      </c>
      <c r="DE20" s="0" t="n">
        <f aca="false">IF(OR(ISBLANK(AX20),ISBLANK(AU20)),"",ABS((AX20-AU20)*EC20-M20))</f>
        <v>0.0572351696713156</v>
      </c>
      <c r="DF20" s="0" t="n">
        <f aca="false">IF(OR(ISBLANK(AY20),ISBLANK(AV20)),"",ABS((AY20-AV20)*EC20-M20))</f>
        <v>0.0278974174577229</v>
      </c>
      <c r="DG20" s="3" t="n">
        <f aca="false">IF(OR(ISBLANK(AY20),ISBLANK(AV20)),"",ABS((AY20-AV20-AX20+AU20)*EC20))</f>
        <v>0.0293377522054723</v>
      </c>
      <c r="DH20" s="0" t="n">
        <f aca="false">IF(ISBLANK(BR20),"",ABS(BR20-M20))</f>
        <v>0.0857400000000004</v>
      </c>
      <c r="DI20" s="3"/>
      <c r="DJ20" s="3"/>
      <c r="DK20" s="0" t="n">
        <f aca="false">IF(OR(ISBLANK(O20),ISBLANK(N20)),"",((O20-N20)*EC20-M20)^2)</f>
        <v>0.0340575956455538</v>
      </c>
      <c r="DL20" s="3" t="n">
        <f aca="false">IF(OR(ISBLANK(X20),ISBLANK(V20)),"",ABS((X20-V20)*EC20-M20)^2)</f>
        <v>0.055143086499292</v>
      </c>
      <c r="DM20" s="3" t="n">
        <f aca="false">IF(OR(ISBLANK(X20),ISBLANK(W20)),"",ABS((X20-W20)*EC20-M20)^2)</f>
        <v>2.8189619196177</v>
      </c>
      <c r="DN20" s="3" t="n">
        <f aca="false">IF(OR(ISBLANK(Y20),ISBLANK(V20)),"",ABS((Y20-V20)*EC20-M20)^2)</f>
        <v>0.259953726403949</v>
      </c>
      <c r="DO20" s="3" t="n">
        <f aca="false">IF(OR(ISBLANK(Y20),ISBLANK(W20)),"",ABS((Y20-W20)*EC20-M20)^2)</f>
        <v>1.97106304256812</v>
      </c>
      <c r="DP20" s="3" t="n">
        <f aca="false">IF(OR(ISBLANK(AC20),ISBLANK(Z20)),"",ABS((AC20-Z20)*EC20-M20)^2)</f>
        <v>1.26423794883565</v>
      </c>
      <c r="DQ20" s="3" t="n">
        <f aca="false">IF(OR(ISBLANK(AG20),ISBLANK(AD20)),"",ABS((AG20-AD20)*EC20-M20)^2)</f>
        <v>6.18622913402258</v>
      </c>
      <c r="DR20" s="3" t="n">
        <f aca="false">IF(OR(ISBLANK(AK20),ISBLANK(Z20)),"",ABS((AK20-Z20)*EC20-M20)^2)</f>
        <v>1.35765003180242</v>
      </c>
      <c r="DS20" s="3" t="n">
        <f aca="false">IF(OR(ISBLANK(AL20),ISBLANK(AA20)),"",ABS((AL20-AA20)*EC20-M20)^2)</f>
        <v>0.75010516621861</v>
      </c>
      <c r="DT20" s="3" t="n">
        <f aca="false">IF(OR(ISBLANK(AN20),ISBLANK(AD20)),"",ABS((AN20-AD20)*EC20-M20)^2)</f>
        <v>11.2345587609395</v>
      </c>
      <c r="DU20" s="3" t="n">
        <f aca="false">IF(OR(ISBLANK(AO20),ISBLANK(AE20)),"",ABS((AO20-AE20)*EC20-M20)^2)</f>
        <v>11.2201318208292</v>
      </c>
      <c r="DV20" s="3" t="n">
        <f aca="false">IF(OR(ISBLANK(AQ20),ISBLANK(AH20)),"",ABS((AQ20-AH20)*EC20-M20)^2)</f>
        <v>0.0335620175783685</v>
      </c>
      <c r="DW20" s="3" t="n">
        <f aca="false">IF(OR(ISBLANK(AR20),ISBLANK(AI20)),"",ABS((AR20-AI20)*EC20-M20)^2)</f>
        <v>0.0228966465981072</v>
      </c>
      <c r="DX20" s="3" t="n">
        <f aca="false">IF(OR(ISBLANK(AT20),ISBLANK(AH20)),"",ABS((AT20-AH20)*EC20-M20)^2)</f>
        <v>16.2448608160549</v>
      </c>
      <c r="DY20" s="0" t="n">
        <f aca="false">IF(OR(ISBLANK(AX20),ISBLANK(AU20)),"",((AX20-AU20)*EC20-M20)^2)</f>
        <v>0.00327586464730428</v>
      </c>
      <c r="DZ20" s="0" t="n">
        <f aca="false">IF(ISBLANK(BR20),"",(BR20-M20)^2)</f>
        <v>0.00735134760000006</v>
      </c>
      <c r="EB20" s="3"/>
      <c r="EC20" s="0" t="n">
        <v>27.211386245988</v>
      </c>
    </row>
    <row r="21" customFormat="false" ht="12.8" hidden="false" customHeight="false" outlineLevel="0" collapsed="false">
      <c r="A21" s="1" t="s">
        <v>103</v>
      </c>
      <c r="B21" s="0" t="n">
        <v>24</v>
      </c>
      <c r="C21" s="0" t="n">
        <v>12</v>
      </c>
      <c r="D21" s="0" t="n">
        <f aca="false">B21-C21</f>
        <v>12</v>
      </c>
      <c r="E21" s="0" t="s">
        <v>47</v>
      </c>
      <c r="F21" s="0" t="n">
        <v>2</v>
      </c>
      <c r="G21" s="0" t="n">
        <v>13</v>
      </c>
      <c r="H21" s="0" t="s">
        <v>79</v>
      </c>
      <c r="I21" s="0" t="n">
        <v>1</v>
      </c>
      <c r="J21" s="0" t="s">
        <v>71</v>
      </c>
      <c r="K21" s="0" t="s">
        <v>102</v>
      </c>
      <c r="L21" s="0" t="s">
        <v>69</v>
      </c>
      <c r="M21" s="0" t="n">
        <v>2.025</v>
      </c>
      <c r="N21" s="0" t="n">
        <v>-497.832480319</v>
      </c>
      <c r="O21" s="0" t="n">
        <v>-497.761731555527</v>
      </c>
      <c r="P21" s="0" t="s">
        <v>52</v>
      </c>
      <c r="Q21" s="0" t="n">
        <f aca="false">=IF(ISBLANK(BR21),"",BR21)</f>
        <v>2.12167</v>
      </c>
      <c r="R21" s="0" t="n">
        <v>1</v>
      </c>
      <c r="S21" s="0" t="n">
        <v>2</v>
      </c>
      <c r="T21" s="0" t="n">
        <v>1</v>
      </c>
      <c r="V21" s="0" t="n">
        <v>-497.86025807</v>
      </c>
      <c r="W21" s="0" t="n">
        <v>-497.92561685</v>
      </c>
      <c r="X21" s="0" t="n">
        <v>-497.79971994</v>
      </c>
      <c r="Y21" s="0" t="n">
        <v>-497.80787784</v>
      </c>
      <c r="Z21" s="0" t="n">
        <v>-497.8599366</v>
      </c>
      <c r="AA21" s="0" t="n">
        <v>-497.8599366</v>
      </c>
      <c r="AB21" s="0" t="n">
        <v>0</v>
      </c>
      <c r="AC21" s="0" t="n">
        <v>-497.75451048</v>
      </c>
      <c r="AD21" s="0" t="n">
        <v>-497.92271527</v>
      </c>
      <c r="AE21" s="0" t="n">
        <v>-497.92271527</v>
      </c>
      <c r="AF21" s="0" t="n">
        <v>0</v>
      </c>
      <c r="AG21" s="0" t="n">
        <v>-497.77522673</v>
      </c>
      <c r="AH21" s="0" t="n">
        <v>-498.10135244</v>
      </c>
      <c r="AI21" s="0" t="n">
        <v>-498.10135244</v>
      </c>
      <c r="AJ21" s="0" t="n">
        <v>0</v>
      </c>
      <c r="AK21" s="0" t="n">
        <v>-497.8286017</v>
      </c>
      <c r="AL21" s="0" t="n">
        <v>-497.815629134896</v>
      </c>
      <c r="AM21" s="7" t="n">
        <v>0.043091121616528</v>
      </c>
      <c r="AN21" s="0" t="n">
        <v>-497.93751838</v>
      </c>
      <c r="AO21" s="0" t="n">
        <v>-497.937360540541</v>
      </c>
      <c r="AP21" s="7" t="n">
        <v>0.000169291525961293</v>
      </c>
      <c r="AQ21" s="0" t="n">
        <v>-498.0321913</v>
      </c>
      <c r="AR21" s="0" t="n">
        <v>-498.031183703068</v>
      </c>
      <c r="AS21" s="7" t="n">
        <v>0.00098615629806464</v>
      </c>
      <c r="AT21" s="0" t="n">
        <v>-497.87163533</v>
      </c>
      <c r="AU21" s="0" t="n">
        <v>-498.100355636657</v>
      </c>
      <c r="AV21" s="0" t="n">
        <v>-498.100355636657</v>
      </c>
      <c r="AW21" s="0" t="n">
        <v>0</v>
      </c>
      <c r="AX21" s="0" t="n">
        <v>-498.02710147</v>
      </c>
      <c r="AY21" s="0" t="n">
        <v>-498.026354576354</v>
      </c>
      <c r="AZ21" s="7" t="n">
        <v>0.000777673364211696</v>
      </c>
      <c r="BB21" s="0" t="n">
        <f aca="false">IF(OR(ISBLANK(O21),ISBLANK(N21)),"",(O21-N21)*EC21)</f>
        <v>1.92517192929078</v>
      </c>
      <c r="BC21" s="0" t="n">
        <f aca="false">IF(OR(ISBLANK(X21),ISBLANK(V21)),"",(X21-V21)*EC21)</f>
        <v>1.64732643803977</v>
      </c>
      <c r="BD21" s="3" t="n">
        <f aca="false">IF(OR(ISBLANK(X21),ISBLANK(W21)),"",(X21-W21)*EC21)</f>
        <v>3.42582944518624</v>
      </c>
      <c r="BE21" s="3" t="n">
        <f aca="false">IF(OR(ISBLANK(Y21),ISBLANK(V21)),"",(Y21-V21)*EC21)</f>
        <v>1.42533867018322</v>
      </c>
      <c r="BF21" s="3" t="n">
        <f aca="false">IF(OR(ISBLANK(Y21),ISBLANK(W21)),"",(Y21-W21)*EC21)</f>
        <v>3.20384167732969</v>
      </c>
      <c r="BG21" s="3" t="n">
        <f aca="false">IF(OR(ISBLANK(AC21),ISBLANK(Z21)),"",(AC21-Z21)*EC21)</f>
        <v>2.86879087173599</v>
      </c>
      <c r="BH21" s="3" t="n">
        <f aca="false">IF(OR(ISBLANK(AG21),ISBLANK(AD21)),"",(AG21-AD21)*EC21)</f>
        <v>4.01336762879795</v>
      </c>
      <c r="BI21" s="3" t="n">
        <f aca="false">IF(OR(ISBLANK(AK21),ISBLANK(Z21)),"",(AK21-Z21)*EC21)</f>
        <v>0.852666066880692</v>
      </c>
      <c r="BJ21" s="3" t="n">
        <f aca="false">IF(OR(ISBLANK(AL21),ISBLANK(AA21)),"",(AL21-AA21)*EC21)</f>
        <v>1.20566754652088</v>
      </c>
      <c r="BK21" s="3" t="n">
        <f aca="false">IF(OR(ISBLANK(AN21),ISBLANK(AD21)),"",(AN21-AD21)*EC21)</f>
        <v>-0.40281314385037</v>
      </c>
      <c r="BL21" s="3" t="n">
        <f aca="false">IF(OR(ISBLANK(AO21),ISBLANK(AE21)),"",(AO21-AE21)*EC21)</f>
        <v>-0.3985181133541</v>
      </c>
      <c r="BM21" s="3" t="n">
        <f aca="false">IF(OR(ISBLANK(AQ21),ISBLANK(AH21)),"",(AQ21-AH21)*EC21)</f>
        <v>1.881970493753</v>
      </c>
      <c r="BN21" s="3" t="n">
        <f aca="false">IF(OR(ISBLANK(AR21),ISBLANK(AI21)),"",(AR21-AI21)*EC21)</f>
        <v>1.90938860304447</v>
      </c>
      <c r="BO21" s="3" t="n">
        <f aca="false">IF(OR(ISBLANK(AT21),ISBLANK(AH21)),"",(AT21-AH21)*EC21)</f>
        <v>6.25092100752277</v>
      </c>
      <c r="BP21" s="0" t="n">
        <f aca="false">=IF(OR(ISBLANK(AX21),ISBLANK(AU21)),"",(AX21-AU21)*EC21)</f>
        <v>1.99334742303222</v>
      </c>
      <c r="BQ21" s="0" t="n">
        <f aca="false">=IF(OR(ISBLANK(AY21),ISBLANK(AV21)),"",(AY21-AV21)*EC21)</f>
        <v>2.01367143451847</v>
      </c>
      <c r="BR21" s="0" t="n">
        <v>2.12167</v>
      </c>
      <c r="BU21" s="0" t="n">
        <f aca="false">IF(OR(ISBLANK(O21),ISBLANK(N21)),"",(O21-N21)*EC21-M21)</f>
        <v>-0.0998280707092201</v>
      </c>
      <c r="BV21" s="0" t="n">
        <f aca="false">IF(OR(ISBLANK(X21),ISBLANK(V21)),"",(X21-V21)*EC21-M21)</f>
        <v>-0.377673561960231</v>
      </c>
      <c r="BW21" s="3" t="n">
        <f aca="false">IF(OR(ISBLANK(X21),ISBLANK(W21)),"",(X21-W21)*EC21-M21)</f>
        <v>1.40082944518624</v>
      </c>
      <c r="BX21" s="3" t="n">
        <f aca="false">IF(OR(ISBLANK(Y21),ISBLANK(V21)),"",(Y21-V21)*EC21-M21)</f>
        <v>-0.599661329816776</v>
      </c>
      <c r="BY21" s="3" t="n">
        <f aca="false">IF(OR(ISBLANK(Y21),ISBLANK(W21)),"",(Y21-W21)*EC21-M21)</f>
        <v>1.17884167732969</v>
      </c>
      <c r="BZ21" s="3" t="n">
        <f aca="false">IF(OR(ISBLANK(AC21),ISBLANK(Z21)),"",(AC21-Z21)*EC21-M21)</f>
        <v>0.843790871735994</v>
      </c>
      <c r="CA21" s="3" t="n">
        <f aca="false">IF(OR(ISBLANK(AG21),ISBLANK(AD21)),"",(AG21-AD21)*EC21-M21)</f>
        <v>1.98836762879795</v>
      </c>
      <c r="CB21" s="3" t="n">
        <f aca="false">IF(OR(ISBLANK(AK21),ISBLANK(Z21)),"",(AK21-Z21)*EC21-M21)</f>
        <v>-1.17233393311931</v>
      </c>
      <c r="CC21" s="3" t="n">
        <f aca="false">IF(OR(ISBLANK(AL21),ISBLANK(AA21)),"",(AL21-AA21)*EC21-M21)</f>
        <v>-0.81933245347912</v>
      </c>
      <c r="CD21" s="3" t="n">
        <f aca="false">IF(OR(ISBLANK(AN21),ISBLANK(AD21)),"",(AN21-AD21)*EC21-M21)</f>
        <v>-2.42781314385037</v>
      </c>
      <c r="CE21" s="3" t="n">
        <f aca="false">IF(OR(ISBLANK(AO21),ISBLANK(AE21)),"",(AO21-AE21)*EC21-M21)</f>
        <v>-2.4235181133541</v>
      </c>
      <c r="CF21" s="3" t="n">
        <f aca="false">IF(OR(ISBLANK(AQ21),ISBLANK(AH21)),"",(AQ21-AH21)*EC21-M21)</f>
        <v>-0.143029506246997</v>
      </c>
      <c r="CG21" s="3" t="n">
        <f aca="false">IF(OR(ISBLANK(AR21),ISBLANK(AI21)),"",(AR21-AI21)*EC21-M21)</f>
        <v>-0.115611396955527</v>
      </c>
      <c r="CH21" s="3" t="n">
        <f aca="false">IF(OR(ISBLANK(AT21),ISBLANK(AH21)),"",(AT21-AH21)*EC21-M21)</f>
        <v>4.22592100752277</v>
      </c>
      <c r="CI21" s="0" t="n">
        <f aca="false">IF(OR(ISBLANK(AX21),ISBLANK(AU21)),"",(AX21-AU21)*EC21-M21)</f>
        <v>-0.0316525769677776</v>
      </c>
      <c r="CJ21" s="0" t="n">
        <f aca="false">IF(OR(ISBLANK(AY21),ISBLANK(AV21)),"",(AY21-AV21)*EC21-M21)</f>
        <v>-0.0113285654815254</v>
      </c>
      <c r="CK21" s="0" t="n">
        <f aca="false">IF(ISBLANK(BR21),"",BR21-M21)</f>
        <v>0.09667</v>
      </c>
      <c r="CN21" s="0" t="n">
        <f aca="false">IF(OR(ISBLANK(O21),ISBLANK(N21)),"",ABS((O21-N21)*EC21-M21))</f>
        <v>0.0998280707092201</v>
      </c>
      <c r="CO21" s="0" t="n">
        <f aca="false">IF(OR(ISBLANK(X21),ISBLANK(V21)),"",ABS((X21-V21)*EC21-M21))</f>
        <v>0.377673561960231</v>
      </c>
      <c r="CP21" s="3" t="n">
        <f aca="false">IF(OR(ISBLANK(X21),ISBLANK(W21)),"",ABS((X21-W21)*EC21-M21))</f>
        <v>1.40082944518624</v>
      </c>
      <c r="CQ21" s="3" t="n">
        <f aca="false">IF(OR(ISBLANK(Y21),ISBLANK(V21)),"",ABS((Y21-V21)*EC21-M21))</f>
        <v>0.599661329816776</v>
      </c>
      <c r="CR21" s="3" t="n">
        <f aca="false">IF(OR(ISBLANK(Y21),ISBLANK(W21)),"",ABS((Y21-W21)*EC21-M21))</f>
        <v>1.17884167732969</v>
      </c>
      <c r="CS21" s="3" t="n">
        <f aca="false">IF(OR(ISBLANK(AC21),ISBLANK(Z21)),"",ABS((AC21-Z21)*EC21-M21))</f>
        <v>0.843790871735994</v>
      </c>
      <c r="CT21" s="3" t="n">
        <f aca="false">IF(OR(ISBLANK(AG21),ISBLANK(AD21)),"",ABS((AG21-AD21)*EC21-M21))</f>
        <v>1.98836762879795</v>
      </c>
      <c r="CU21" s="3" t="n">
        <f aca="false">IF(OR(ISBLANK(AK21),ISBLANK(Z21)),"",ABS((AK21-Z21)*EC21-M21))</f>
        <v>1.17233393311931</v>
      </c>
      <c r="CV21" s="3" t="n">
        <f aca="false">IF(OR(ISBLANK(AL21),ISBLANK(AA21)),"",ABS((AL21-AA21)*EC21-M21))</f>
        <v>0.81933245347912</v>
      </c>
      <c r="CW21" s="3" t="n">
        <f aca="false">IF(OR(ISBLANK(AL21),ISBLANK(AA21)),"",ABS((AK21-Z21-AL21+AA21)*EC21))</f>
        <v>0.353001479640188</v>
      </c>
      <c r="CX21" s="3" t="n">
        <f aca="false">IF(OR(ISBLANK(AN21),ISBLANK(AD21)),"",ABS((AN21-AD21)*EC21-M21))</f>
        <v>2.42781314385037</v>
      </c>
      <c r="CY21" s="3" t="n">
        <f aca="false">IF(OR(ISBLANK(AO21),ISBLANK(AE21)),"",ABS((AO21-AE21)*EC21-M21))</f>
        <v>2.4235181133541</v>
      </c>
      <c r="CZ21" s="3" t="n">
        <f aca="false">IF(OR(ISBLANK(AL21),ISBLANK(AA21)),"",ABS((AO21-AE21-AN21+AD21)*EC21))</f>
        <v>0.00429503049626984</v>
      </c>
      <c r="DA21" s="3" t="n">
        <f aca="false">IF(OR(ISBLANK(AQ21),ISBLANK(AH21)),"",ABS((AQ21-AH21)*EC21-M21))</f>
        <v>0.143029506246997</v>
      </c>
      <c r="DB21" s="3" t="n">
        <f aca="false">IF(OR(ISBLANK(AR21),ISBLANK(AI21)),"",ABS((AR21-AI21)*EC21-M21))</f>
        <v>0.115611396955527</v>
      </c>
      <c r="DC21" s="3" t="n">
        <f aca="false">IF(OR(ISBLANK(AR21),ISBLANK(AI21)),"",ABS((AR21-AI21-AQ21+AH21)*EC21))</f>
        <v>0.0274181092914693</v>
      </c>
      <c r="DD21" s="3" t="n">
        <f aca="false">IF(OR(ISBLANK(AT21),ISBLANK(AH21)),"",ABS((AT21-AH21)*EC21-M21))</f>
        <v>4.22592100752277</v>
      </c>
      <c r="DE21" s="0" t="n">
        <f aca="false">IF(OR(ISBLANK(AX21),ISBLANK(AU21)),"",ABS((AX21-AU21)*EC21-M21))</f>
        <v>0.0316525769677776</v>
      </c>
      <c r="DF21" s="0" t="n">
        <f aca="false">IF(OR(ISBLANK(AY21),ISBLANK(AV21)),"",ABS((AY21-AV21)*EC21-M21))</f>
        <v>0.0113285654815254</v>
      </c>
      <c r="DG21" s="3" t="n">
        <f aca="false">IF(OR(ISBLANK(AY21),ISBLANK(AV21)),"",ABS((AY21-AV21-AX21+AU21)*EC21))</f>
        <v>0.0203240114862522</v>
      </c>
      <c r="DH21" s="0" t="n">
        <f aca="false">IF(ISBLANK(BR21),"",ABS(BR21-M21))</f>
        <v>0.09667</v>
      </c>
      <c r="DK21" s="0" t="n">
        <f aca="false">IF(OR(ISBLANK(O21),ISBLANK(N21)),"",((O21-N21)*EC21-M21)^2)</f>
        <v>0.00996564370152504</v>
      </c>
      <c r="DL21" s="0" t="n">
        <f aca="false">IF(OR(ISBLANK(X21),ISBLANK(V21)),"",ABS((X21-V21)*EC21-M21)^2)</f>
        <v>0.142637319403728</v>
      </c>
      <c r="DM21" s="3" t="n">
        <f aca="false">IF(OR(ISBLANK(X21),ISBLANK(W21)),"",ABS((X21-W21)*EC21-M21)^2)</f>
        <v>1.96232313450079</v>
      </c>
      <c r="DN21" s="3" t="n">
        <f aca="false">IF(OR(ISBLANK(Y21),ISBLANK(V21)),"",ABS((Y21-V21)*EC21-M21)^2)</f>
        <v>0.359593710477625</v>
      </c>
      <c r="DO21" s="3" t="n">
        <f aca="false">IF(OR(ISBLANK(Y21),ISBLANK(W21)),"",ABS((Y21-W21)*EC21-M21)^2)</f>
        <v>1.38966770020948</v>
      </c>
      <c r="DP21" s="3" t="n">
        <f aca="false">IF(OR(ISBLANK(AC21),ISBLANK(Z21)),"",ABS((AC21-Z21)*EC21-M21)^2)</f>
        <v>0.711983035224989</v>
      </c>
      <c r="DQ21" s="3" t="n">
        <f aca="false">IF(OR(ISBLANK(AG21),ISBLANK(AD21)),"",ABS((AG21-AD21)*EC21-M21)^2)</f>
        <v>3.95360582725157</v>
      </c>
      <c r="DR21" s="3" t="n">
        <f aca="false">IF(OR(ISBLANK(AK21),ISBLANK(Z21)),"",ABS((AK21-Z21)*EC21-M21)^2)</f>
        <v>1.37436685074299</v>
      </c>
      <c r="DS21" s="3" t="n">
        <f aca="false">IF(OR(ISBLANK(AL21),ISBLANK(AA21)),"",ABS((AL21-AA21)*EC21-M21)^2)</f>
        <v>0.671305669324114</v>
      </c>
      <c r="DT21" s="3" t="n">
        <f aca="false">IF(OR(ISBLANK(AN21),ISBLANK(AD21)),"",ABS((AN21-AD21)*EC21-M21)^2)</f>
        <v>5.89427666145262</v>
      </c>
      <c r="DU21" s="3" t="n">
        <f aca="false">IF(OR(ISBLANK(AO21),ISBLANK(AE21)),"",ABS((AO21-AE21)*EC21-M21)^2)</f>
        <v>5.87344004575542</v>
      </c>
      <c r="DV21" s="3" t="n">
        <f aca="false">IF(OR(ISBLANK(AQ21),ISBLANK(AH21)),"",ABS((AQ21-AH21)*EC21-M21)^2)</f>
        <v>0.0204574396572596</v>
      </c>
      <c r="DW21" s="3" t="n">
        <f aca="false">IF(OR(ISBLANK(AR21),ISBLANK(AI21)),"",ABS((AR21-AI21)*EC21-M21)^2)</f>
        <v>0.0133659951060085</v>
      </c>
      <c r="DX21" s="3" t="n">
        <f aca="false">IF(OR(ISBLANK(AT21),ISBLANK(AH21)),"",ABS((AT21-AH21)*EC21-M21)^2)</f>
        <v>17.8584083618223</v>
      </c>
      <c r="DY21" s="0" t="n">
        <f aca="false">IF(OR(ISBLANK(AX21),ISBLANK(AU21)),"",((AX21-AU21)*EC21-M21)^2)</f>
        <v>0.00100188562870108</v>
      </c>
      <c r="DZ21" s="0" t="n">
        <f aca="false">IF(ISBLANK(BR21),"",(BR21-M21)^2)</f>
        <v>0.00934508890000001</v>
      </c>
      <c r="EC21" s="0" t="n">
        <v>27.211386245988</v>
      </c>
    </row>
    <row r="22" customFormat="false" ht="12.8" hidden="false" customHeight="false" outlineLevel="0" collapsed="false">
      <c r="A22" s="1" t="s">
        <v>104</v>
      </c>
      <c r="B22" s="0" t="n">
        <v>16</v>
      </c>
      <c r="C22" s="0" t="n">
        <v>4</v>
      </c>
      <c r="D22" s="0" t="n">
        <f aca="false">B22-C22</f>
        <v>12</v>
      </c>
      <c r="E22" s="0" t="s">
        <v>47</v>
      </c>
      <c r="F22" s="0" t="n">
        <v>2</v>
      </c>
      <c r="G22" s="0" t="n">
        <v>13</v>
      </c>
      <c r="H22" s="0" t="s">
        <v>79</v>
      </c>
      <c r="I22" s="0" t="n">
        <v>1</v>
      </c>
      <c r="J22" s="0" t="s">
        <v>71</v>
      </c>
      <c r="K22" s="0" t="s">
        <v>102</v>
      </c>
      <c r="L22" s="0" t="s">
        <v>69</v>
      </c>
      <c r="M22" s="0" t="n">
        <v>2.533</v>
      </c>
      <c r="N22" s="0" t="n">
        <v>-137.775687957</v>
      </c>
      <c r="O22" s="0" t="n">
        <v>-137.688219501859</v>
      </c>
      <c r="P22" s="0" t="s">
        <v>52</v>
      </c>
      <c r="Q22" s="0" t="n">
        <f aca="false">=IF(ISBLANK(BR22),"",BR22)</f>
        <v>2.58226</v>
      </c>
      <c r="R22" s="0" t="n">
        <v>1</v>
      </c>
      <c r="S22" s="0" t="n">
        <v>2</v>
      </c>
      <c r="T22" s="0" t="n">
        <v>1</v>
      </c>
      <c r="V22" s="0" t="n">
        <v>-137.80903606</v>
      </c>
      <c r="W22" s="0" t="n">
        <v>-137.88846188</v>
      </c>
      <c r="X22" s="0" t="n">
        <v>-137.736761</v>
      </c>
      <c r="Y22" s="0" t="n">
        <v>-137.74113605</v>
      </c>
      <c r="Z22" s="0" t="n">
        <v>-137.80873607</v>
      </c>
      <c r="AA22" s="0" t="n">
        <v>-137.80873607</v>
      </c>
      <c r="AB22" s="0" t="n">
        <v>0</v>
      </c>
      <c r="AC22" s="0" t="n">
        <v>-137.68079184</v>
      </c>
      <c r="AD22" s="0" t="n">
        <v>-137.8855634</v>
      </c>
      <c r="AE22" s="0" t="n">
        <v>-137.8855634</v>
      </c>
      <c r="AF22" s="0" t="n">
        <v>0</v>
      </c>
      <c r="AG22" s="0" t="n">
        <v>-137.70754876</v>
      </c>
      <c r="AH22" s="0" t="n">
        <v>-138.09131347</v>
      </c>
      <c r="AI22" s="0" t="n">
        <v>-138.09131347</v>
      </c>
      <c r="AJ22" s="0" t="n">
        <v>0</v>
      </c>
      <c r="AK22" s="0" t="n">
        <v>-137.7613206</v>
      </c>
      <c r="AL22" s="0" t="n">
        <v>-137.748848936355</v>
      </c>
      <c r="AM22" s="7" t="n">
        <v>0.0381889860521932</v>
      </c>
      <c r="AN22" s="0" t="n">
        <v>-137.87534906</v>
      </c>
      <c r="AO22" s="0" t="n">
        <v>-137.875209726581</v>
      </c>
      <c r="AP22" s="7" t="n">
        <v>0.000114906730818332</v>
      </c>
      <c r="AQ22" s="0" t="n">
        <v>-138.00397563</v>
      </c>
      <c r="AR22" s="0" t="n">
        <v>-138.003224245527</v>
      </c>
      <c r="AS22" s="7" t="n">
        <v>0.000526183934212005</v>
      </c>
      <c r="AT22" s="0" t="n">
        <v>-137.803445</v>
      </c>
      <c r="AU22" s="0" t="n">
        <v>-138.090304055983</v>
      </c>
      <c r="AV22" s="0" t="n">
        <v>-138.090304055983</v>
      </c>
      <c r="AW22" s="0" t="n">
        <v>0</v>
      </c>
      <c r="AX22" s="0" t="n">
        <v>-137.99955784</v>
      </c>
      <c r="AY22" s="0" t="n">
        <v>-137.998990398732</v>
      </c>
      <c r="AZ22" s="7" t="n">
        <v>0.000457405960601271</v>
      </c>
      <c r="BB22" s="0" t="n">
        <f aca="false">IF(OR(ISBLANK(O22),ISBLANK(N22)),"",(O22-N22)*EC22)</f>
        <v>2.38013791718143</v>
      </c>
      <c r="BC22" s="0" t="n">
        <f aca="false">IF(OR(ISBLANK(X22),ISBLANK(V22)),"",(X22-V22)*EC22)</f>
        <v>1.96670457361222</v>
      </c>
      <c r="BD22" s="3" t="n">
        <f aca="false">IF(OR(ISBLANK(X22),ISBLANK(W22)),"",(X22-W22)*EC22)</f>
        <v>4.12799123953608</v>
      </c>
      <c r="BE22" s="3" t="n">
        <f aca="false">IF(OR(ISBLANK(Y22),ISBLANK(V22)),"",(Y22-V22)*EC22)</f>
        <v>1.8476533982169</v>
      </c>
      <c r="BF22" s="3" t="n">
        <f aca="false">IF(OR(ISBLANK(Y22),ISBLANK(W22)),"",(Y22-W22)*EC22)</f>
        <v>4.00894006414076</v>
      </c>
      <c r="BG22" s="3" t="n">
        <f aca="false">IF(OR(ISBLANK(AC22),ISBLANK(Z22)),"",(AC22-Z22)*EC22)</f>
        <v>3.48153986047545</v>
      </c>
      <c r="BH22" s="3" t="n">
        <f aca="false">IF(OR(ISBLANK(AG22),ISBLANK(AD22)),"",(AG22-AD22)*EC22)</f>
        <v>4.84402512648014</v>
      </c>
      <c r="BI22" s="3" t="n">
        <f aca="false">IF(OR(ISBLANK(AK22),ISBLANK(Z22)),"",(AK22-Z22)*EC22)</f>
        <v>1.29024066820517</v>
      </c>
      <c r="BJ22" s="3" t="n">
        <f aca="false">IF(OR(ISBLANK(AL22),ISBLANK(AA22)),"",(AL22-AA22)*EC22)</f>
        <v>1.62961192477975</v>
      </c>
      <c r="BK22" s="3" t="n">
        <f aca="false">IF(OR(ISBLANK(AN22),ISBLANK(AD22)),"",(AN22-AD22)*EC22)</f>
        <v>0.277946350987969</v>
      </c>
      <c r="BL22" s="3" t="n">
        <f aca="false">IF(OR(ISBLANK(AO22),ISBLANK(AE22)),"",(AO22-AE22)*EC22)</f>
        <v>0.281737806466641</v>
      </c>
      <c r="BM22" s="3" t="n">
        <f aca="false">IF(OR(ISBLANK(AQ22),ISBLANK(AH22)),"",(AQ22-AH22)*EC22)</f>
        <v>2.37658369812962</v>
      </c>
      <c r="BN22" s="3" t="n">
        <f aca="false">IF(OR(ISBLANK(AR22),ISBLANK(AI22)),"",(AR22-AI22)*EC22)</f>
        <v>2.39702991125464</v>
      </c>
      <c r="BO22" s="3" t="n">
        <f aca="false">IF(OR(ISBLANK(AT22),ISBLANK(AH22)),"",(AT22-AH22)*EC22)</f>
        <v>7.83330012521101</v>
      </c>
      <c r="BP22" s="0" t="n">
        <f aca="false">=IF(OR(ISBLANK(AX22),ISBLANK(AU22)),"",(AX22-AU22)*EC22)</f>
        <v>2.46933033347574</v>
      </c>
      <c r="BQ22" s="0" t="n">
        <f aca="false">=IF(OR(ISBLANK(AY22),ISBLANK(AV22)),"",(AY22-AV22)*EC22)</f>
        <v>2.4847711969913</v>
      </c>
      <c r="BR22" s="0" t="n">
        <v>2.58226</v>
      </c>
      <c r="BU22" s="0" t="n">
        <f aca="false">IF(OR(ISBLANK(O22),ISBLANK(N22)),"",(O22-N22)*EC22-M22)</f>
        <v>-0.152862082818571</v>
      </c>
      <c r="BV22" s="0" t="n">
        <f aca="false">IF(OR(ISBLANK(X22),ISBLANK(V22)),"",(X22-V22)*EC22-M22)</f>
        <v>-0.566295426387778</v>
      </c>
      <c r="BW22" s="3" t="n">
        <f aca="false">IF(OR(ISBLANK(X22),ISBLANK(W22)),"",(X22-W22)*EC22-M22)</f>
        <v>1.59499123953608</v>
      </c>
      <c r="BX22" s="3" t="n">
        <f aca="false">IF(OR(ISBLANK(Y22),ISBLANK(V22)),"",(Y22-V22)*EC22-M22)</f>
        <v>-0.685346601783099</v>
      </c>
      <c r="BY22" s="3" t="n">
        <f aca="false">IF(OR(ISBLANK(Y22),ISBLANK(W22)),"",(Y22-W22)*EC22-M22)</f>
        <v>1.47594006414076</v>
      </c>
      <c r="BZ22" s="3" t="n">
        <f aca="false">IF(OR(ISBLANK(AC22),ISBLANK(Z22)),"",(AC22-Z22)*EC22-M22)</f>
        <v>0.948539860475446</v>
      </c>
      <c r="CA22" s="3" t="n">
        <f aca="false">IF(OR(ISBLANK(AG22),ISBLANK(AD22)),"",(AG22-AD22)*EC22-M22)</f>
        <v>2.31102512648014</v>
      </c>
      <c r="CB22" s="3" t="n">
        <f aca="false">IF(OR(ISBLANK(AK22),ISBLANK(Z22)),"",(AK22-Z22)*EC22-M22)</f>
        <v>-1.24275933179483</v>
      </c>
      <c r="CC22" s="3" t="n">
        <f aca="false">IF(OR(ISBLANK(AL22),ISBLANK(AA22)),"",(AL22-AA22)*EC22-M22)</f>
        <v>-0.903388075220252</v>
      </c>
      <c r="CD22" s="3" t="n">
        <f aca="false">IF(OR(ISBLANK(AN22),ISBLANK(AD22)),"",(AN22-AD22)*EC22-M22)</f>
        <v>-2.25505364901203</v>
      </c>
      <c r="CE22" s="3" t="n">
        <f aca="false">IF(OR(ISBLANK(AO22),ISBLANK(AE22)),"",(AO22-AE22)*EC22-M22)</f>
        <v>-2.25126219353336</v>
      </c>
      <c r="CF22" s="3" t="n">
        <f aca="false">IF(OR(ISBLANK(AQ22),ISBLANK(AH22)),"",(AQ22-AH22)*EC22-M22)</f>
        <v>-0.156416301870376</v>
      </c>
      <c r="CG22" s="3" t="n">
        <f aca="false">IF(OR(ISBLANK(AR22),ISBLANK(AI22)),"",(AR22-AI22)*EC22-M22)</f>
        <v>-0.135970088745355</v>
      </c>
      <c r="CH22" s="3" t="n">
        <f aca="false">IF(OR(ISBLANK(AT22),ISBLANK(AH22)),"",(AT22-AH22)*EC22-M22)</f>
        <v>5.30030012521101</v>
      </c>
      <c r="CI22" s="0" t="n">
        <f aca="false">IF(OR(ISBLANK(AX22),ISBLANK(AU22)),"",(AX22-AU22)*EC22-M22)</f>
        <v>-0.063669666524262</v>
      </c>
      <c r="CJ22" s="0" t="n">
        <f aca="false">IF(OR(ISBLANK(AY22),ISBLANK(AV22)),"",(AY22-AV22)*EC22-M22)</f>
        <v>-0.0482288030087008</v>
      </c>
      <c r="CK22" s="0" t="n">
        <f aca="false">IF(ISBLANK(BR22),"",BR22-M22)</f>
        <v>0.0492599999999999</v>
      </c>
      <c r="CN22" s="0" t="n">
        <f aca="false">IF(OR(ISBLANK(O22),ISBLANK(N22)),"",ABS((O22-N22)*EC22-M22))</f>
        <v>0.152862082818571</v>
      </c>
      <c r="CO22" s="0" t="n">
        <f aca="false">IF(OR(ISBLANK(X22),ISBLANK(V22)),"",ABS((X22-V22)*EC22-M22))</f>
        <v>0.566295426387778</v>
      </c>
      <c r="CP22" s="3" t="n">
        <f aca="false">IF(OR(ISBLANK(X22),ISBLANK(W22)),"",ABS((X22-W22)*EC22-M22))</f>
        <v>1.59499123953608</v>
      </c>
      <c r="CQ22" s="3" t="n">
        <f aca="false">IF(OR(ISBLANK(Y22),ISBLANK(V22)),"",ABS((Y22-V22)*EC22-M22))</f>
        <v>0.685346601783099</v>
      </c>
      <c r="CR22" s="3" t="n">
        <f aca="false">IF(OR(ISBLANK(Y22),ISBLANK(W22)),"",ABS((Y22-W22)*EC22-M22))</f>
        <v>1.47594006414076</v>
      </c>
      <c r="CS22" s="3" t="n">
        <f aca="false">IF(OR(ISBLANK(AC22),ISBLANK(Z22)),"",ABS((AC22-Z22)*EC22-M22))</f>
        <v>0.948539860475446</v>
      </c>
      <c r="CT22" s="3" t="n">
        <f aca="false">IF(OR(ISBLANK(AG22),ISBLANK(AD22)),"",ABS((AG22-AD22)*EC22-M22))</f>
        <v>2.31102512648014</v>
      </c>
      <c r="CU22" s="3" t="n">
        <f aca="false">IF(OR(ISBLANK(AK22),ISBLANK(Z22)),"",ABS((AK22-Z22)*EC22-M22))</f>
        <v>1.24275933179483</v>
      </c>
      <c r="CV22" s="3" t="n">
        <f aca="false">IF(OR(ISBLANK(AL22),ISBLANK(AA22)),"",ABS((AL22-AA22)*EC22-M22))</f>
        <v>0.903388075220252</v>
      </c>
      <c r="CW22" s="3" t="n">
        <f aca="false">IF(OR(ISBLANK(AL22),ISBLANK(AA22)),"",ABS((AK22-Z22-AL22+AA22)*EC22))</f>
        <v>0.339371256574576</v>
      </c>
      <c r="CX22" s="3" t="n">
        <f aca="false">IF(OR(ISBLANK(AN22),ISBLANK(AD22)),"",ABS((AN22-AD22)*EC22-M22))</f>
        <v>2.25505364901203</v>
      </c>
      <c r="CY22" s="3" t="n">
        <f aca="false">IF(OR(ISBLANK(AO22),ISBLANK(AE22)),"",ABS((AO22-AE22)*EC22-M22))</f>
        <v>2.25126219353336</v>
      </c>
      <c r="CZ22" s="3" t="n">
        <f aca="false">IF(OR(ISBLANK(AL22),ISBLANK(AA22)),"",ABS((AO22-AE22-AN22+AD22)*EC22))</f>
        <v>0.00379145547867223</v>
      </c>
      <c r="DA22" s="3" t="n">
        <f aca="false">IF(OR(ISBLANK(AQ22),ISBLANK(AH22)),"",ABS((AQ22-AH22)*EC22-M22))</f>
        <v>0.156416301870376</v>
      </c>
      <c r="DB22" s="3" t="n">
        <f aca="false">IF(OR(ISBLANK(AR22),ISBLANK(AI22)),"",ABS((AR22-AI22)*EC22-M22))</f>
        <v>0.135970088745355</v>
      </c>
      <c r="DC22" s="3" t="n">
        <f aca="false">IF(OR(ISBLANK(AR22),ISBLANK(AI22)),"",ABS((AR22-AI22-AQ22+AH22)*EC22))</f>
        <v>0.0204462131250211</v>
      </c>
      <c r="DD22" s="3" t="n">
        <f aca="false">IF(OR(ISBLANK(AT22),ISBLANK(AH22)),"",ABS((AT22-AH22)*EC22-M22))</f>
        <v>5.30030012521101</v>
      </c>
      <c r="DE22" s="0" t="n">
        <f aca="false">IF(OR(ISBLANK(AX22),ISBLANK(AU22)),"",ABS((AX22-AU22)*EC22-M22))</f>
        <v>0.063669666524262</v>
      </c>
      <c r="DF22" s="0" t="n">
        <f aca="false">IF(OR(ISBLANK(AY22),ISBLANK(AV22)),"",ABS((AY22-AV22)*EC22-M22))</f>
        <v>0.0482288030087008</v>
      </c>
      <c r="DG22" s="3" t="n">
        <f aca="false">IF(OR(ISBLANK(AY22),ISBLANK(AV22)),"",ABS((AY22-AV22-AX22+AU22)*EC22))</f>
        <v>0.0154408635263888</v>
      </c>
      <c r="DH22" s="0" t="n">
        <f aca="false">IF(ISBLANK(BR22),"",ABS(BR22-M22))</f>
        <v>0.0492599999999999</v>
      </c>
      <c r="DK22" s="0" t="n">
        <f aca="false">IF(OR(ISBLANK(O22),ISBLANK(N22)),"",((O22-N22)*EC22-M22)^2)</f>
        <v>0.0233668163636316</v>
      </c>
      <c r="DL22" s="0" t="n">
        <f aca="false">IF(OR(ISBLANK(X22),ISBLANK(V22)),"",ABS((X22-V22)*EC22-M22)^2)</f>
        <v>0.320690509947716</v>
      </c>
      <c r="DM22" s="3" t="n">
        <f aca="false">IF(OR(ISBLANK(X22),ISBLANK(W22)),"",ABS((X22-W22)*EC22-M22)^2)</f>
        <v>2.54399705419684</v>
      </c>
      <c r="DN22" s="3" t="n">
        <f aca="false">IF(OR(ISBLANK(Y22),ISBLANK(V22)),"",ABS((Y22-V22)*EC22-M22)^2)</f>
        <v>0.469699964575642</v>
      </c>
      <c r="DO22" s="3" t="n">
        <f aca="false">IF(OR(ISBLANK(Y22),ISBLANK(W22)),"",ABS((Y22-W22)*EC22-M22)^2)</f>
        <v>2.17839907293583</v>
      </c>
      <c r="DP22" s="3" t="n">
        <f aca="false">IF(OR(ISBLANK(AC22),ISBLANK(Z22)),"",ABS((AC22-Z22)*EC22-M22)^2)</f>
        <v>0.899727866910779</v>
      </c>
      <c r="DQ22" s="3" t="n">
        <f aca="false">IF(OR(ISBLANK(AG22),ISBLANK(AD22)),"",ABS((AG22-AD22)*EC22-M22)^2)</f>
        <v>5.34083713522253</v>
      </c>
      <c r="DR22" s="3" t="n">
        <f aca="false">IF(OR(ISBLANK(AK22),ISBLANK(Z22)),"",ABS((AK22-Z22)*EC22-M22)^2)</f>
        <v>1.54445075676313</v>
      </c>
      <c r="DS22" s="3" t="n">
        <f aca="false">IF(OR(ISBLANK(AL22),ISBLANK(AA22)),"",ABS((AL22-AA22)*EC22-M22)^2)</f>
        <v>0.816110014450153</v>
      </c>
      <c r="DT22" s="3" t="n">
        <f aca="false">IF(OR(ISBLANK(AN22),ISBLANK(AD22)),"",ABS((AN22-AD22)*EC22-M22)^2)</f>
        <v>5.08526695992248</v>
      </c>
      <c r="DU22" s="3" t="n">
        <f aca="false">IF(OR(ISBLANK(AO22),ISBLANK(AE22)),"",ABS((AO22-AE22)*EC22-M22)^2)</f>
        <v>5.06818146403263</v>
      </c>
      <c r="DV22" s="3" t="n">
        <f aca="false">IF(OR(ISBLANK(AQ22),ISBLANK(AH22)),"",ABS((AQ22-AH22)*EC22-M22)^2)</f>
        <v>0.0244660594908047</v>
      </c>
      <c r="DW22" s="3" t="n">
        <f aca="false">IF(OR(ISBLANK(AR22),ISBLANK(AI22)),"",ABS((AR22-AI22)*EC22-M22)^2)</f>
        <v>0.0184878650334197</v>
      </c>
      <c r="DX22" s="3" t="n">
        <f aca="false">IF(OR(ISBLANK(AT22),ISBLANK(AH22)),"",ABS((AT22-AH22)*EC22-M22)^2)</f>
        <v>28.0931814173119</v>
      </c>
      <c r="DY22" s="0" t="n">
        <f aca="false">IF(OR(ISBLANK(AX22),ISBLANK(AU22)),"",((AX22-AU22)*EC22-M22)^2)</f>
        <v>0.00405382643531073</v>
      </c>
      <c r="DZ22" s="0" t="n">
        <f aca="false">IF(ISBLANK(BR22),"",(BR22-M22)^2)</f>
        <v>0.00242654759999999</v>
      </c>
      <c r="EC22" s="0" t="n">
        <v>27.211386245988</v>
      </c>
    </row>
    <row r="23" customFormat="false" ht="12.8" hidden="false" customHeight="false" outlineLevel="0" collapsed="false">
      <c r="A23" s="1" t="s">
        <v>105</v>
      </c>
      <c r="B23" s="0" t="n">
        <v>24</v>
      </c>
      <c r="C23" s="0" t="n">
        <v>12</v>
      </c>
      <c r="D23" s="0" t="n">
        <f aca="false">B23-C23</f>
        <v>12</v>
      </c>
      <c r="E23" s="0" t="s">
        <v>47</v>
      </c>
      <c r="F23" s="0" t="n">
        <v>2</v>
      </c>
      <c r="G23" s="0" t="n">
        <v>13</v>
      </c>
      <c r="H23" s="0" t="s">
        <v>79</v>
      </c>
      <c r="I23" s="0" t="n">
        <v>1</v>
      </c>
      <c r="J23" s="0" t="s">
        <v>71</v>
      </c>
      <c r="K23" s="0" t="s">
        <v>80</v>
      </c>
      <c r="L23" s="0" t="s">
        <v>69</v>
      </c>
      <c r="M23" s="0" t="n">
        <v>2.459</v>
      </c>
      <c r="N23" s="0" t="n">
        <v>-416.155145248</v>
      </c>
      <c r="O23" s="0" t="n">
        <v>-416.092008278656</v>
      </c>
      <c r="P23" s="0" t="s">
        <v>52</v>
      </c>
      <c r="Q23" s="0" t="n">
        <f aca="false">=IF(ISBLANK(BR23),"",BR23)</f>
        <v>2.86303</v>
      </c>
      <c r="R23" s="0" t="n">
        <v>1</v>
      </c>
      <c r="S23" s="0" t="n">
        <v>2</v>
      </c>
      <c r="T23" s="0" t="n">
        <v>0</v>
      </c>
      <c r="V23" s="0" t="n">
        <v>-416.18995739</v>
      </c>
      <c r="W23" s="0" t="n">
        <v>-416.27292217</v>
      </c>
      <c r="X23" s="0" t="n">
        <v>-416.11642612</v>
      </c>
      <c r="Y23" s="0" t="n">
        <v>-416.1381095</v>
      </c>
      <c r="Z23" s="0" t="n">
        <v>-416.18989307</v>
      </c>
      <c r="AA23" s="0" t="n">
        <v>-416.18989307</v>
      </c>
      <c r="AB23" s="0" t="n">
        <v>0</v>
      </c>
      <c r="AC23" s="0" t="n">
        <v>-416.0499312</v>
      </c>
      <c r="AD23" s="0" t="n">
        <v>-416.26850589</v>
      </c>
      <c r="AE23" s="0" t="n">
        <v>-416.26850589</v>
      </c>
      <c r="AF23" s="0" t="n">
        <v>0</v>
      </c>
      <c r="AG23" s="0" t="n">
        <v>-416.08581568</v>
      </c>
      <c r="AH23" s="0" t="n">
        <v>-416.46485582</v>
      </c>
      <c r="AI23" s="0" t="n">
        <v>-416.46485582</v>
      </c>
      <c r="AJ23" s="0" t="n">
        <v>0</v>
      </c>
      <c r="AK23" s="0" t="n">
        <v>-416.1613139</v>
      </c>
      <c r="AL23" s="0" t="n">
        <v>-416.145432459544</v>
      </c>
      <c r="AM23" s="7" t="n">
        <v>0.053538531279912</v>
      </c>
      <c r="AN23" s="0" t="n">
        <v>-416.28910768</v>
      </c>
      <c r="AO23" s="0" t="n">
        <v>-416.288957714335</v>
      </c>
      <c r="AP23" s="7" t="n">
        <v>0.000143813052212995</v>
      </c>
      <c r="AQ23" s="0" t="n">
        <v>-416.3784617</v>
      </c>
      <c r="AR23" s="0" t="n">
        <v>-416.376889855852</v>
      </c>
      <c r="AS23" s="7" t="n">
        <v>0.00123189554694018</v>
      </c>
      <c r="AT23" s="0" t="n">
        <v>-416.21169863</v>
      </c>
      <c r="AU23" s="0" t="n">
        <v>-416.46334460168</v>
      </c>
      <c r="AV23" s="0" t="n">
        <v>-416.46334460168</v>
      </c>
      <c r="AW23" s="0" t="n">
        <v>0</v>
      </c>
      <c r="AX23" s="0" t="n">
        <v>-416.37151302</v>
      </c>
      <c r="AY23" s="0" t="n">
        <v>-416.370610486834</v>
      </c>
      <c r="AZ23" s="7" t="n">
        <v>0.000852896361844368</v>
      </c>
      <c r="BB23" s="0" t="n">
        <f aca="false">IF(OR(ISBLANK(O23),ISBLANK(N23)),"",(O23-N23)*EC23)</f>
        <v>1.71804445922032</v>
      </c>
      <c r="BC23" s="0" t="n">
        <f aca="false">IF(OR(ISBLANK(X23),ISBLANK(V23)),"",(X23-V23)*EC23)</f>
        <v>2.00088778912774</v>
      </c>
      <c r="BD23" s="3" t="n">
        <f aca="false">IF(OR(ISBLANK(X23),ISBLANK(W23)),"",(X23-W23)*EC23)</f>
        <v>4.2584744625211</v>
      </c>
      <c r="BE23" s="3" t="n">
        <f aca="false">IF(OR(ISBLANK(Y23),ISBLANK(V23)),"",(Y23-V23)*EC23)</f>
        <v>1.4108529608304</v>
      </c>
      <c r="BF23" s="3" t="n">
        <f aca="false">IF(OR(ISBLANK(Y23),ISBLANK(W23)),"",(Y23-W23)*EC23)</f>
        <v>3.66843963422375</v>
      </c>
      <c r="BG23" s="3" t="n">
        <f aca="false">IF(OR(ISBLANK(AC23),ISBLANK(Z23)),"",(AC23-Z23)*EC23)</f>
        <v>3.80855650428019</v>
      </c>
      <c r="BH23" s="3" t="n">
        <f aca="false">IF(OR(ISBLANK(AG23),ISBLANK(AD23)),"",(AG23-AD23)*EC23)</f>
        <v>4.97125386767</v>
      </c>
      <c r="BI23" s="3" t="n">
        <f aca="false">IF(OR(ISBLANK(AK23),ISBLANK(Z23)),"",(AK23-Z23)*EC23)</f>
        <v>0.777678833459764</v>
      </c>
      <c r="BJ23" s="3" t="n">
        <f aca="false">IF(OR(ISBLANK(AL23),ISBLANK(AA23)),"",(AL23-AA23)*EC23)</f>
        <v>1.20983484385796</v>
      </c>
      <c r="BK23" s="3" t="n">
        <f aca="false">IF(OR(ISBLANK(AN23),ISBLANK(AD23)),"",(AN23-AD23)*EC23)</f>
        <v>-0.56060326504875</v>
      </c>
      <c r="BL23" s="3" t="n">
        <f aca="false">IF(OR(ISBLANK(AO23),ISBLANK(AE23)),"",(AO23-AE23)*EC23)</f>
        <v>-0.556522491417822</v>
      </c>
      <c r="BM23" s="3" t="n">
        <f aca="false">IF(OR(ISBLANK(AQ23),ISBLANK(AH23)),"",(AQ23-AH23)*EC23)</f>
        <v>2.35090376870285</v>
      </c>
      <c r="BN23" s="3" t="n">
        <f aca="false">IF(OR(ISBLANK(AR23),ISBLANK(AI23)),"",(AR23-AI23)*EC23)</f>
        <v>2.39367582691952</v>
      </c>
      <c r="BO23" s="3" t="n">
        <f aca="false">IF(OR(ISBLANK(AT23),ISBLANK(AH23)),"",(AT23-AH23)*EC23)</f>
        <v>6.88875807803964</v>
      </c>
      <c r="BP23" s="0" t="n">
        <f aca="false">=IF(OR(ISBLANK(AX23),ISBLANK(AU23)),"",(AX23-AU23)*EC23)</f>
        <v>2.49886463867363</v>
      </c>
      <c r="BQ23" s="0" t="n">
        <f aca="false">=IF(OR(ISBLANK(AY23),ISBLANK(AV23)),"",(AY23-AV23)*EC23)</f>
        <v>2.5234238172542</v>
      </c>
      <c r="BR23" s="0" t="n">
        <v>2.86303</v>
      </c>
      <c r="BU23" s="0" t="n">
        <f aca="false">IF(OR(ISBLANK(O23),ISBLANK(N23)),"",(O23-N23)*EC23-M23)</f>
        <v>-0.74095554077968</v>
      </c>
      <c r="BV23" s="0" t="n">
        <f aca="false">IF(OR(ISBLANK(X23),ISBLANK(V23)),"",(X23-V23)*EC23-M23)</f>
        <v>-0.458112210872256</v>
      </c>
      <c r="BW23" s="3" t="n">
        <f aca="false">IF(OR(ISBLANK(X23),ISBLANK(W23)),"",(X23-W23)*EC23-M23)</f>
        <v>1.7994744625211</v>
      </c>
      <c r="BX23" s="3" t="n">
        <f aca="false">IF(OR(ISBLANK(Y23),ISBLANK(V23)),"",(Y23-V23)*EC23-M23)</f>
        <v>-1.0481470391696</v>
      </c>
      <c r="BY23" s="3" t="n">
        <f aca="false">IF(OR(ISBLANK(Y23),ISBLANK(W23)),"",(Y23-W23)*EC23-M23)</f>
        <v>1.20943963422376</v>
      </c>
      <c r="BZ23" s="3" t="n">
        <f aca="false">IF(OR(ISBLANK(AC23),ISBLANK(Z23)),"",(AC23-Z23)*EC23-M23)</f>
        <v>1.34955650428019</v>
      </c>
      <c r="CA23" s="3" t="n">
        <f aca="false">IF(OR(ISBLANK(AG23),ISBLANK(AD23)),"",(AG23-AD23)*EC23-M23)</f>
        <v>2.51225386767</v>
      </c>
      <c r="CB23" s="3" t="n">
        <f aca="false">IF(OR(ISBLANK(AK23),ISBLANK(Z23)),"",(AK23-Z23)*EC23-M23)</f>
        <v>-1.68132116654024</v>
      </c>
      <c r="CC23" s="3" t="n">
        <f aca="false">IF(OR(ISBLANK(AL23),ISBLANK(AA23)),"",(AL23-AA23)*EC23-M23)</f>
        <v>-1.24916515614204</v>
      </c>
      <c r="CD23" s="3" t="n">
        <f aca="false">IF(OR(ISBLANK(AN23),ISBLANK(AD23)),"",(AN23-AD23)*EC23-M23)</f>
        <v>-3.01960326504875</v>
      </c>
      <c r="CE23" s="3" t="n">
        <f aca="false">IF(OR(ISBLANK(AO23),ISBLANK(AE23)),"",(AO23-AE23)*EC23-M23)</f>
        <v>-3.01552249141782</v>
      </c>
      <c r="CF23" s="3" t="n">
        <f aca="false">IF(OR(ISBLANK(AQ23),ISBLANK(AH23)),"",(AQ23-AH23)*EC23-M23)</f>
        <v>-0.108096231297147</v>
      </c>
      <c r="CG23" s="3" t="n">
        <f aca="false">IF(OR(ISBLANK(AR23),ISBLANK(AI23)),"",(AR23-AI23)*EC23-M23)</f>
        <v>-0.0653241730804814</v>
      </c>
      <c r="CH23" s="3" t="n">
        <f aca="false">IF(OR(ISBLANK(AT23),ISBLANK(AH23)),"",(AT23-AH23)*EC23-M23)</f>
        <v>4.42975807803964</v>
      </c>
      <c r="CI23" s="0" t="n">
        <f aca="false">IF(OR(ISBLANK(AX23),ISBLANK(AU23)),"",(AX23-AU23)*EC23-M23)</f>
        <v>0.0398646386736341</v>
      </c>
      <c r="CJ23" s="0" t="n">
        <f aca="false">IF(OR(ISBLANK(AY23),ISBLANK(AV23)),"",(AY23-AV23)*EC23-M23)</f>
        <v>0.0644238172542049</v>
      </c>
      <c r="CK23" s="0" t="n">
        <f aca="false">IF(ISBLANK(BR23),"",BR23-M23)</f>
        <v>0.40403</v>
      </c>
      <c r="CN23" s="0" t="n">
        <f aca="false">IF(OR(ISBLANK(O23),ISBLANK(N23)),"",ABS((O23-N23)*EC23-M23))</f>
        <v>0.74095554077968</v>
      </c>
      <c r="CO23" s="0" t="n">
        <f aca="false">IF(OR(ISBLANK(X23),ISBLANK(V23)),"",ABS((X23-V23)*EC23-M23))</f>
        <v>0.458112210872256</v>
      </c>
      <c r="CP23" s="3" t="n">
        <f aca="false">IF(OR(ISBLANK(X23),ISBLANK(W23)),"",ABS((X23-W23)*EC23-M23))</f>
        <v>1.7994744625211</v>
      </c>
      <c r="CQ23" s="3" t="n">
        <f aca="false">IF(OR(ISBLANK(Y23),ISBLANK(V23)),"",ABS((Y23-V23)*EC23-M23))</f>
        <v>1.0481470391696</v>
      </c>
      <c r="CR23" s="3" t="n">
        <f aca="false">IF(OR(ISBLANK(Y23),ISBLANK(W23)),"",ABS((Y23-W23)*EC23-M23))</f>
        <v>1.20943963422376</v>
      </c>
      <c r="CS23" s="3" t="n">
        <f aca="false">IF(OR(ISBLANK(AC23),ISBLANK(Z23)),"",ABS((AC23-Z23)*EC23-M23))</f>
        <v>1.34955650428019</v>
      </c>
      <c r="CT23" s="3" t="n">
        <f aca="false">IF(OR(ISBLANK(AG23),ISBLANK(AD23)),"",ABS((AG23-AD23)*EC23-M23))</f>
        <v>2.51225386767</v>
      </c>
      <c r="CU23" s="3" t="n">
        <f aca="false">IF(OR(ISBLANK(AK23),ISBLANK(Z23)),"",ABS((AK23-Z23)*EC23-M23))</f>
        <v>1.68132116654024</v>
      </c>
      <c r="CV23" s="3" t="n">
        <f aca="false">IF(OR(ISBLANK(AL23),ISBLANK(AA23)),"",ABS((AL23-AA23)*EC23-M23))</f>
        <v>1.24916515614204</v>
      </c>
      <c r="CW23" s="3" t="n">
        <f aca="false">IF(OR(ISBLANK(AL23),ISBLANK(AA23)),"",ABS((AK23-Z23-AL23+AA23)*EC23))</f>
        <v>0.432156010398197</v>
      </c>
      <c r="CX23" s="3" t="n">
        <f aca="false">IF(OR(ISBLANK(AN23),ISBLANK(AD23)),"",ABS((AN23-AD23)*EC23-M23))</f>
        <v>3.01960326504875</v>
      </c>
      <c r="CY23" s="3" t="n">
        <f aca="false">IF(OR(ISBLANK(AO23),ISBLANK(AE23)),"",ABS((AO23-AE23)*EC23-M23))</f>
        <v>3.01552249141782</v>
      </c>
      <c r="CZ23" s="3" t="n">
        <f aca="false">IF(OR(ISBLANK(AL23),ISBLANK(AA23)),"",ABS((AO23-AE23-AN23+AD23)*EC23))</f>
        <v>0.00408077363092815</v>
      </c>
      <c r="DA23" s="3" t="n">
        <f aca="false">IF(OR(ISBLANK(AQ23),ISBLANK(AH23)),"",ABS((AQ23-AH23)*EC23-M23))</f>
        <v>0.108096231297147</v>
      </c>
      <c r="DB23" s="3" t="n">
        <f aca="false">IF(OR(ISBLANK(AR23),ISBLANK(AI23)),"",ABS((AR23-AI23)*EC23-M23))</f>
        <v>0.0653241730804814</v>
      </c>
      <c r="DC23" s="3" t="n">
        <f aca="false">IF(OR(ISBLANK(AR23),ISBLANK(AI23)),"",ABS((AR23-AI23-AQ23+AH23)*EC23))</f>
        <v>0.0427720582166651</v>
      </c>
      <c r="DD23" s="3" t="n">
        <f aca="false">IF(OR(ISBLANK(AT23),ISBLANK(AH23)),"",ABS((AT23-AH23)*EC23-M23))</f>
        <v>4.42975807803964</v>
      </c>
      <c r="DE23" s="0" t="n">
        <f aca="false">IF(OR(ISBLANK(AX23),ISBLANK(AU23)),"",ABS((AX23-AU23)*EC23-M23))</f>
        <v>0.0398646386736341</v>
      </c>
      <c r="DF23" s="0" t="n">
        <f aca="false">IF(OR(ISBLANK(AY23),ISBLANK(AV23)),"",ABS((AY23-AV23)*EC23-M23))</f>
        <v>0.0644238172542049</v>
      </c>
      <c r="DG23" s="3" t="n">
        <f aca="false">IF(OR(ISBLANK(AY23),ISBLANK(AV23)),"",ABS((AY23-AV23-AX23+AU23)*EC23))</f>
        <v>0.0245591785666497</v>
      </c>
      <c r="DH23" s="0" t="n">
        <f aca="false">IF(ISBLANK(BR23),"",ABS(BR23-M23))</f>
        <v>0.40403</v>
      </c>
      <c r="DK23" s="0" t="n">
        <f aca="false">IF(OR(ISBLANK(O23),ISBLANK(N23)),"",((O23-N23)*EC23-M23)^2)</f>
        <v>0.549015113412108</v>
      </c>
      <c r="DL23" s="0" t="n">
        <f aca="false">IF(OR(ISBLANK(X23),ISBLANK(V23)),"",ABS((X23-V23)*EC23-M23)^2)</f>
        <v>0.209866797750266</v>
      </c>
      <c r="DM23" s="3" t="n">
        <f aca="false">IF(OR(ISBLANK(X23),ISBLANK(W23)),"",ABS((X23-W23)*EC23-M23)^2)</f>
        <v>3.23810834126559</v>
      </c>
      <c r="DN23" s="3" t="n">
        <f aca="false">IF(OR(ISBLANK(Y23),ISBLANK(V23)),"",ABS((Y23-V23)*EC23-M23)^2)</f>
        <v>1.09861221571999</v>
      </c>
      <c r="DO23" s="3" t="n">
        <f aca="false">IF(OR(ISBLANK(Y23),ISBLANK(W23)),"",ABS((Y23-W23)*EC23-M23)^2)</f>
        <v>1.46274422883129</v>
      </c>
      <c r="DP23" s="3" t="n">
        <f aca="false">IF(OR(ISBLANK(AC23),ISBLANK(Z23)),"",ABS((AC23-Z23)*EC23-M23)^2)</f>
        <v>1.82130275824498</v>
      </c>
      <c r="DQ23" s="3" t="n">
        <f aca="false">IF(OR(ISBLANK(AG23),ISBLANK(AD23)),"",ABS((AG23-AD23)*EC23-M23)^2)</f>
        <v>6.31141949562285</v>
      </c>
      <c r="DR23" s="3" t="n">
        <f aca="false">IF(OR(ISBLANK(AK23),ISBLANK(Z23)),"",ABS((AK23-Z23)*EC23-M23)^2)</f>
        <v>2.82684086505622</v>
      </c>
      <c r="DS23" s="3" t="n">
        <f aca="false">IF(OR(ISBLANK(AL23),ISBLANK(AA23)),"",ABS((AL23-AA23)*EC23-M23)^2)</f>
        <v>1.56041358731936</v>
      </c>
      <c r="DT23" s="3" t="n">
        <f aca="false">IF(OR(ISBLANK(AN23),ISBLANK(AD23)),"",ABS((AN23-AD23)*EC23-M23)^2)</f>
        <v>9.11800387829307</v>
      </c>
      <c r="DU23" s="3" t="n">
        <f aca="false">IF(OR(ISBLANK(AO23),ISBLANK(AE23)),"",ABS((AO23-AE23)*EC23-M23)^2)</f>
        <v>9.09337589624675</v>
      </c>
      <c r="DV23" s="3" t="n">
        <f aca="false">IF(OR(ISBLANK(AQ23),ISBLANK(AH23)),"",ABS((AQ23-AH23)*EC23-M23)^2)</f>
        <v>0.0116847952206462</v>
      </c>
      <c r="DW23" s="3" t="n">
        <f aca="false">IF(OR(ISBLANK(AR23),ISBLANK(AI23)),"",ABS((AR23-AI23)*EC23-M23)^2)</f>
        <v>0.0042672475886487</v>
      </c>
      <c r="DX23" s="3" t="n">
        <f aca="false">IF(OR(ISBLANK(AT23),ISBLANK(AH23)),"",ABS((AT23-AH23)*EC23-M23)^2)</f>
        <v>19.6227566299574</v>
      </c>
      <c r="DY23" s="0" t="n">
        <f aca="false">IF(OR(ISBLANK(AX23),ISBLANK(AU23)),"",((AX23-AU23)*EC23-M23)^2)</f>
        <v>0.0015891894165794</v>
      </c>
      <c r="DZ23" s="0" t="n">
        <f aca="false">IF(ISBLANK(BR23),"",(BR23-M23)^2)</f>
        <v>0.1632402409</v>
      </c>
      <c r="EC23" s="0" t="n">
        <v>27.211386245988</v>
      </c>
    </row>
    <row r="24" customFormat="false" ht="12.8" hidden="false" customHeight="false" outlineLevel="0" collapsed="false">
      <c r="A24" s="1" t="s">
        <v>106</v>
      </c>
      <c r="B24" s="0" t="n">
        <v>22</v>
      </c>
      <c r="C24" s="0" t="n">
        <v>12</v>
      </c>
      <c r="D24" s="0" t="n">
        <f aca="false">B24-C24</f>
        <v>10</v>
      </c>
      <c r="E24" s="0" t="s">
        <v>47</v>
      </c>
      <c r="F24" s="0" t="n">
        <v>2</v>
      </c>
      <c r="G24" s="0" t="n">
        <v>13</v>
      </c>
      <c r="H24" s="0" t="s">
        <v>53</v>
      </c>
      <c r="I24" s="0" t="n">
        <v>1</v>
      </c>
      <c r="J24" s="0" t="s">
        <v>49</v>
      </c>
      <c r="K24" s="0" t="s">
        <v>107</v>
      </c>
      <c r="L24" s="0" t="s">
        <v>69</v>
      </c>
      <c r="M24" s="0" t="n">
        <v>2.14</v>
      </c>
      <c r="N24" s="0" t="n">
        <v>-327.879993045</v>
      </c>
      <c r="O24" s="0" t="n">
        <v>-327.834191554226</v>
      </c>
      <c r="P24" s="0" t="s">
        <v>52</v>
      </c>
      <c r="Q24" s="0" t="n">
        <f aca="false">=IF(ISBLANK(BR24),"",BR24)</f>
        <v>2.39226</v>
      </c>
      <c r="R24" s="0" t="n">
        <v>1</v>
      </c>
      <c r="S24" s="0" t="n">
        <v>2</v>
      </c>
      <c r="T24" s="0" t="n">
        <v>0</v>
      </c>
      <c r="V24" s="0" t="n">
        <v>-327.90699968</v>
      </c>
      <c r="W24" s="0" t="n">
        <v>-327.9760894</v>
      </c>
      <c r="X24" s="0" t="n">
        <v>-327.85331604</v>
      </c>
      <c r="Y24" s="0" t="n">
        <v>-327.85938235</v>
      </c>
      <c r="Z24" s="0" t="n">
        <v>-327.90664603</v>
      </c>
      <c r="AA24" s="0" t="n">
        <v>-327.90664603</v>
      </c>
      <c r="AB24" s="0" t="n">
        <v>0</v>
      </c>
      <c r="AC24" s="0" t="n">
        <v>-327.79207757</v>
      </c>
      <c r="AD24" s="0" t="n">
        <v>-327.97272786</v>
      </c>
      <c r="AE24" s="0" t="n">
        <v>-327.97272786</v>
      </c>
      <c r="AF24" s="0" t="n">
        <v>0</v>
      </c>
      <c r="AG24" s="0" t="n">
        <v>-327.83468291</v>
      </c>
      <c r="AH24" s="0" t="n">
        <v>-328.11240541</v>
      </c>
      <c r="AI24" s="0" t="n">
        <v>-328.11240541</v>
      </c>
      <c r="AJ24" s="0" t="n">
        <v>0</v>
      </c>
      <c r="AK24" s="0" t="n">
        <v>-327.87702595</v>
      </c>
      <c r="AL24" s="0" t="n">
        <v>-327.866342297067</v>
      </c>
      <c r="AM24" s="7" t="n">
        <v>0.0417190810233735</v>
      </c>
      <c r="AN24" s="0" t="n">
        <v>-327.97748167</v>
      </c>
      <c r="AO24" s="0" t="n">
        <v>-327.977409335923</v>
      </c>
      <c r="AP24" s="7" t="n">
        <v>9.42367895723403E-005</v>
      </c>
      <c r="AQ24" s="0" t="n">
        <v>-328.04575079</v>
      </c>
      <c r="AR24" s="0" t="n">
        <v>-328.04528644022</v>
      </c>
      <c r="AS24" s="7" t="n">
        <v>0.000416956693388429</v>
      </c>
      <c r="AT24" s="0" t="n">
        <v>-327.90262258</v>
      </c>
      <c r="AU24" s="0" t="n">
        <v>-328.11145849456</v>
      </c>
      <c r="AV24" s="0" t="n">
        <v>-328.11145849456</v>
      </c>
      <c r="AW24" s="0" t="n">
        <v>0</v>
      </c>
      <c r="AX24" s="0" t="n">
        <v>-328.04287878</v>
      </c>
      <c r="AY24" s="0" t="n">
        <v>-328.042558490657</v>
      </c>
      <c r="AZ24" s="7" t="n">
        <v>0.000347869191417139</v>
      </c>
      <c r="BB24" s="0" t="n">
        <f aca="false">IF(OR(ISBLANK(O24),ISBLANK(N24)),"",(O24-N24)*EC24)</f>
        <v>1.24632205609366</v>
      </c>
      <c r="BC24" s="3" t="n">
        <f aca="false">IF(OR(ISBLANK(X24),ISBLANK(V24)),"",(X24-V24)*EC24)</f>
        <v>1.46080626313142</v>
      </c>
      <c r="BD24" s="3" t="n">
        <f aca="false">IF(OR(ISBLANK(X24),ISBLANK(W24)),"",(X24-W24)*EC24)</f>
        <v>3.34083331967764</v>
      </c>
      <c r="BE24" s="3" t="n">
        <f aca="false">IF(OR(ISBLANK(Y24),ISBLANK(V24)),"",(Y24-V24)*EC24)</f>
        <v>1.29573355863368</v>
      </c>
      <c r="BF24" s="3" t="n">
        <f aca="false">IF(OR(ISBLANK(Y24),ISBLANK(W24)),"",(Y24-W24)*EC24)</f>
        <v>3.17576061517989</v>
      </c>
      <c r="BG24" s="3" t="n">
        <f aca="false">IF(OR(ISBLANK(AC24),ISBLANK(Z24)),"",(AC24-Z24)*EC24)</f>
        <v>3.11756661666767</v>
      </c>
      <c r="BH24" s="3" t="n">
        <f aca="false">IF(OR(ISBLANK(AG24),ISBLANK(AD24)),"",(AG24-AD24)*EC24)</f>
        <v>3.75639445375794</v>
      </c>
      <c r="BI24" s="3" t="n">
        <f aca="false">IF(OR(ISBLANK(AK24),ISBLANK(Z24)),"",(AK24-Z24)*EC24)</f>
        <v>0.806003437516313</v>
      </c>
      <c r="BJ24" s="3" t="n">
        <f aca="false">IF(OR(ISBLANK(AL24),ISBLANK(AA24)),"",(AL24-AA24)*EC24)</f>
        <v>1.09672044398605</v>
      </c>
      <c r="BK24" s="3" t="n">
        <f aca="false">IF(OR(ISBLANK(AN24),ISBLANK(AD24)),"",(AN24-AD24)*EC24)</f>
        <v>-0.129357760048795</v>
      </c>
      <c r="BL24" s="3" t="n">
        <f aca="false">IF(OR(ISBLANK(AO24),ISBLANK(AE24)),"",(AO24-AE24)*EC24)</f>
        <v>-0.127389449532966</v>
      </c>
      <c r="BM24" s="3" t="n">
        <f aca="false">IF(OR(ISBLANK(AQ24),ISBLANK(AH24)),"",(AQ24-AH24)*EC24)</f>
        <v>1.81376460989979</v>
      </c>
      <c r="BN24" s="3" t="n">
        <f aca="false">IF(OR(ISBLANK(AR24),ISBLANK(AI24)),"",(AR24-AI24)*EC24)</f>
        <v>1.82640021112675</v>
      </c>
      <c r="BO24" s="3" t="n">
        <f aca="false">IF(OR(ISBLANK(AT24),ISBLANK(AH24)),"",(AT24-AH24)*EC24)</f>
        <v>5.70848161490629</v>
      </c>
      <c r="BP24" s="0" t="n">
        <f aca="false">=IF(OR(ISBLANK(AX24),ISBLANK(AU24)),"",(AX24-AU24)*EC24)</f>
        <v>1.86614910153105</v>
      </c>
      <c r="BQ24" s="0" t="n">
        <f aca="false">=IF(OR(ISBLANK(AY24),ISBLANK(AV24)),"",(AY24-AV24)*EC24)</f>
        <v>1.87486461855529</v>
      </c>
      <c r="BR24" s="0" t="n">
        <v>2.39226</v>
      </c>
      <c r="BU24" s="0" t="n">
        <f aca="false">IF(OR(ISBLANK(O24),ISBLANK(N24)),"",(O24-N24)*EC24-M24)</f>
        <v>-0.893677943906338</v>
      </c>
      <c r="BV24" s="3" t="n">
        <f aca="false">IF(OR(ISBLANK(X24),ISBLANK(V24)),"",(X24-V24)*EC24-M24)</f>
        <v>-0.679193736868582</v>
      </c>
      <c r="BW24" s="3" t="n">
        <f aca="false">IF(OR(ISBLANK(X24),ISBLANK(W24)),"",(X24-W24)*EC24-M24)</f>
        <v>1.20083331967764</v>
      </c>
      <c r="BX24" s="3" t="n">
        <f aca="false">IF(OR(ISBLANK(Y24),ISBLANK(V24)),"",(Y24-V24)*EC24-M24)</f>
        <v>-0.844266441366325</v>
      </c>
      <c r="BY24" s="3" t="n">
        <f aca="false">IF(OR(ISBLANK(Y24),ISBLANK(W24)),"",(Y24-W24)*EC24-M24)</f>
        <v>1.03576061517989</v>
      </c>
      <c r="BZ24" s="3" t="n">
        <f aca="false">IF(OR(ISBLANK(AC24),ISBLANK(Z24)),"",(AC24-Z24)*EC24-M24)</f>
        <v>0.977566616667666</v>
      </c>
      <c r="CA24" s="3" t="n">
        <f aca="false">IF(OR(ISBLANK(AG24),ISBLANK(AD24)),"",(AG24-AD24)*EC24-M24)</f>
        <v>1.61639445375794</v>
      </c>
      <c r="CB24" s="3" t="n">
        <f aca="false">IF(OR(ISBLANK(AK24),ISBLANK(Z24)),"",(AK24-Z24)*EC24-M24)</f>
        <v>-1.33399656248369</v>
      </c>
      <c r="CC24" s="3" t="n">
        <f aca="false">IF(OR(ISBLANK(AL24),ISBLANK(AA24)),"",(AL24-AA24)*EC24-M24)</f>
        <v>-1.04327955601395</v>
      </c>
      <c r="CD24" s="3" t="n">
        <f aca="false">IF(OR(ISBLANK(AN24),ISBLANK(AD24)),"",(AN24-AD24)*EC24-M24)</f>
        <v>-2.26935776004879</v>
      </c>
      <c r="CE24" s="3" t="n">
        <f aca="false">IF(OR(ISBLANK(AO24),ISBLANK(AE24)),"",(AO24-AE24)*EC24-M24)</f>
        <v>-2.26738944953297</v>
      </c>
      <c r="CF24" s="3" t="n">
        <f aca="false">IF(OR(ISBLANK(AQ24),ISBLANK(AH24)),"",(AQ24-AH24)*EC24-M24)</f>
        <v>-0.326235390100214</v>
      </c>
      <c r="CG24" s="3" t="n">
        <f aca="false">IF(OR(ISBLANK(AR24),ISBLANK(AI24)),"",(AR24-AI24)*EC24-M24)</f>
        <v>-0.313599788873253</v>
      </c>
      <c r="CH24" s="3" t="n">
        <f aca="false">IF(OR(ISBLANK(AT24),ISBLANK(AH24)),"",(AT24-AH24)*EC24-M24)</f>
        <v>3.56848161490629</v>
      </c>
      <c r="CI24" s="0" t="n">
        <f aca="false">IF(OR(ISBLANK(AX24),ISBLANK(AU24)),"",(AX24-AU24)*EC24-M24)</f>
        <v>-0.273850898468952</v>
      </c>
      <c r="CJ24" s="0" t="n">
        <f aca="false">IF(OR(ISBLANK(AY24),ISBLANK(AV24)),"",(AY24-AV24)*EC24-M24)</f>
        <v>-0.265135381444713</v>
      </c>
      <c r="CK24" s="0" t="n">
        <f aca="false">IF(ISBLANK(BR24),"",BR24-M24)</f>
        <v>0.25226</v>
      </c>
      <c r="CN24" s="0" t="n">
        <f aca="false">IF(OR(ISBLANK(O24),ISBLANK(N24)),"",ABS((O24-N24)*EC24-M24))</f>
        <v>0.893677943906338</v>
      </c>
      <c r="CO24" s="3" t="n">
        <f aca="false">IF(OR(ISBLANK(X24),ISBLANK(V24)),"",ABS((X24-V24)*EC24-M24))</f>
        <v>0.679193736868582</v>
      </c>
      <c r="CP24" s="3" t="n">
        <f aca="false">IF(OR(ISBLANK(X24),ISBLANK(W24)),"",ABS((X24-W24)*EC24-M24))</f>
        <v>1.20083331967764</v>
      </c>
      <c r="CQ24" s="3" t="n">
        <f aca="false">IF(OR(ISBLANK(Y24),ISBLANK(V24)),"",ABS((Y24-V24)*EC24-M24))</f>
        <v>0.844266441366325</v>
      </c>
      <c r="CR24" s="3" t="n">
        <f aca="false">IF(OR(ISBLANK(Y24),ISBLANK(W24)),"",ABS((Y24-W24)*EC24-M24))</f>
        <v>1.03576061517989</v>
      </c>
      <c r="CS24" s="3" t="n">
        <f aca="false">IF(OR(ISBLANK(AC24),ISBLANK(Z24)),"",ABS((AC24-Z24)*EC24-M24))</f>
        <v>0.977566616667666</v>
      </c>
      <c r="CT24" s="3" t="n">
        <f aca="false">IF(OR(ISBLANK(AG24),ISBLANK(AD24)),"",ABS((AG24-AD24)*EC24-M24))</f>
        <v>1.61639445375794</v>
      </c>
      <c r="CU24" s="3" t="n">
        <f aca="false">IF(OR(ISBLANK(AK24),ISBLANK(Z24)),"",ABS((AK24-Z24)*EC24-M24))</f>
        <v>1.33399656248369</v>
      </c>
      <c r="CV24" s="3" t="n">
        <f aca="false">IF(OR(ISBLANK(AL24),ISBLANK(AA24)),"",ABS((AL24-AA24)*EC24-M24))</f>
        <v>1.04327955601395</v>
      </c>
      <c r="CW24" s="3" t="n">
        <f aca="false">IF(OR(ISBLANK(AL24),ISBLANK(AA24)),"",ABS((AK24-Z24-AL24+AA24)*EC24))</f>
        <v>0.290717006469737</v>
      </c>
      <c r="CX24" s="3" t="n">
        <f aca="false">IF(OR(ISBLANK(AN24),ISBLANK(AD24)),"",ABS((AN24-AD24)*EC24-M24))</f>
        <v>2.26935776004879</v>
      </c>
      <c r="CY24" s="3" t="n">
        <f aca="false">IF(OR(ISBLANK(AO24),ISBLANK(AE24)),"",ABS((AO24-AE24)*EC24-M24))</f>
        <v>2.26738944953297</v>
      </c>
      <c r="CZ24" s="3" t="n">
        <f aca="false">IF(OR(ISBLANK(AL24),ISBLANK(AA24)),"",ABS((AO24-AE24-AN24+AD24)*EC24))</f>
        <v>0.00196831051582835</v>
      </c>
      <c r="DA24" s="3" t="n">
        <f aca="false">IF(OR(ISBLANK(AQ24),ISBLANK(AH24)),"",ABS((AQ24-AH24)*EC24-M24))</f>
        <v>0.326235390100214</v>
      </c>
      <c r="DB24" s="3" t="n">
        <f aca="false">IF(OR(ISBLANK(AR24),ISBLANK(AI24)),"",ABS((AR24-AI24)*EC24-M24))</f>
        <v>0.313599788873253</v>
      </c>
      <c r="DC24" s="3" t="n">
        <f aca="false">IF(OR(ISBLANK(AR24),ISBLANK(AI24)),"",ABS((AR24-AI24-AQ24+AH24)*EC24))</f>
        <v>0.0126356012269609</v>
      </c>
      <c r="DD24" s="3" t="n">
        <f aca="false">IF(OR(ISBLANK(AT24),ISBLANK(AH24)),"",ABS((AT24-AH24)*EC24-M24))</f>
        <v>3.56848161490629</v>
      </c>
      <c r="DE24" s="0" t="n">
        <f aca="false">IF(OR(ISBLANK(AX24),ISBLANK(AU24)),"",ABS((AX24-AU24)*EC24-M24))</f>
        <v>0.273850898468952</v>
      </c>
      <c r="DF24" s="0" t="n">
        <f aca="false">IF(OR(ISBLANK(AY24),ISBLANK(AV24)),"",ABS((AY24-AV24)*EC24-M24))</f>
        <v>0.265135381444713</v>
      </c>
      <c r="DG24" s="3" t="n">
        <f aca="false">IF(OR(ISBLANK(AY24),ISBLANK(AV24)),"",ABS((AY24-AV24-AX24+AU24)*EC24))</f>
        <v>0.00871551701495847</v>
      </c>
      <c r="DH24" s="0" t="n">
        <f aca="false">IF(ISBLANK(BR24),"",ABS(BR24-M24))</f>
        <v>0.25226</v>
      </c>
      <c r="DK24" s="0" t="n">
        <f aca="false">IF(OR(ISBLANK(O24),ISBLANK(N24)),"",((O24-N24)*EC24-M24)^2)</f>
        <v>0.798660267424659</v>
      </c>
      <c r="DL24" s="3" t="n">
        <f aca="false">IF(OR(ISBLANK(X24),ISBLANK(V24)),"",ABS((X24-V24)*EC24-M24)^2)</f>
        <v>0.461304132201509</v>
      </c>
      <c r="DM24" s="3" t="n">
        <f aca="false">IF(OR(ISBLANK(X24),ISBLANK(W24)),"",ABS((X24-W24)*EC24-M24)^2)</f>
        <v>1.44200066164802</v>
      </c>
      <c r="DN24" s="3" t="n">
        <f aca="false">IF(OR(ISBLANK(Y24),ISBLANK(V24)),"",ABS((Y24-V24)*EC24-M24)^2)</f>
        <v>0.712785824017358</v>
      </c>
      <c r="DO24" s="3" t="n">
        <f aca="false">IF(OR(ISBLANK(Y24),ISBLANK(W24)),"",ABS((Y24-W24)*EC24-M24)^2)</f>
        <v>1.07280005195783</v>
      </c>
      <c r="DP24" s="3" t="n">
        <f aca="false">IF(OR(ISBLANK(AC24),ISBLANK(Z24)),"",ABS((AC24-Z24)*EC24-M24)^2)</f>
        <v>0.955636490023068</v>
      </c>
      <c r="DQ24" s="3" t="n">
        <f aca="false">IF(OR(ISBLANK(AG24),ISBLANK(AD24)),"",ABS((AG24-AD24)*EC24-M24)^2)</f>
        <v>2.61273103013943</v>
      </c>
      <c r="DR24" s="3" t="n">
        <f aca="false">IF(OR(ISBLANK(AK24),ISBLANK(Z24)),"",ABS((AK24-Z24)*EC24-M24)^2)</f>
        <v>1.77954682871829</v>
      </c>
      <c r="DS24" s="3" t="n">
        <f aca="false">IF(OR(ISBLANK(AL24),ISBLANK(AA24)),"",ABS((AL24-AA24)*EC24-M24)^2)</f>
        <v>1.08843223199666</v>
      </c>
      <c r="DT24" s="3" t="n">
        <f aca="false">IF(OR(ISBLANK(AN24),ISBLANK(AD24)),"",ABS((AN24-AD24)*EC24-M24)^2)</f>
        <v>5.14998464309368</v>
      </c>
      <c r="DU24" s="3" t="n">
        <f aca="false">IF(OR(ISBLANK(AO24),ISBLANK(AE24)),"",ABS((AO24-AE24)*EC24-M24)^2)</f>
        <v>5.14105491585341</v>
      </c>
      <c r="DV24" s="3" t="n">
        <f aca="false">IF(OR(ISBLANK(AQ24),ISBLANK(AH24)),"",ABS((AQ24-AH24)*EC24-M24)^2)</f>
        <v>0.106429529753839</v>
      </c>
      <c r="DW24" s="3" t="n">
        <f aca="false">IF(OR(ISBLANK(AR24),ISBLANK(AI24)),"",ABS((AR24-AI24)*EC24-M24)^2)</f>
        <v>0.0983448275813489</v>
      </c>
      <c r="DX24" s="3" t="n">
        <f aca="false">IF(OR(ISBLANK(AT24),ISBLANK(AH24)),"",ABS((AT24-AH24)*EC24-M24)^2)</f>
        <v>12.7340610359242</v>
      </c>
      <c r="DY24" s="0" t="n">
        <f aca="false">IF(OR(ISBLANK(AX24),ISBLANK(AU24)),"",((AX24-AU24)*EC24-M24)^2)</f>
        <v>0.0749943145922523</v>
      </c>
      <c r="DZ24" s="0" t="n">
        <f aca="false">IF(ISBLANK(BR24),"",(BR24-M24)^2)</f>
        <v>0.0636351076000001</v>
      </c>
      <c r="EC24" s="0" t="n">
        <v>27.211386245988</v>
      </c>
    </row>
    <row r="25" customFormat="false" ht="12.8" hidden="false" customHeight="false" outlineLevel="0" collapsed="false">
      <c r="A25" s="1"/>
      <c r="B25" s="0" t="n">
        <v>22</v>
      </c>
      <c r="C25" s="0" t="n">
        <v>12</v>
      </c>
      <c r="D25" s="0" t="n">
        <f aca="false">B25-C25</f>
        <v>10</v>
      </c>
      <c r="E25" s="0" t="s">
        <v>47</v>
      </c>
      <c r="F25" s="0" t="n">
        <v>2</v>
      </c>
      <c r="G25" s="0" t="n">
        <v>13</v>
      </c>
      <c r="H25" s="0" t="s">
        <v>108</v>
      </c>
      <c r="I25" s="0" t="n">
        <v>1</v>
      </c>
      <c r="J25" s="0" t="s">
        <v>49</v>
      </c>
      <c r="K25" s="0" t="s">
        <v>107</v>
      </c>
      <c r="L25" s="0" t="s">
        <v>69</v>
      </c>
      <c r="M25" s="0" t="n">
        <v>3.798</v>
      </c>
      <c r="N25" s="0" t="n">
        <v>-327.879993045</v>
      </c>
      <c r="O25" s="0" t="n">
        <v>-327.733495051241</v>
      </c>
      <c r="P25" s="0" t="s">
        <v>52</v>
      </c>
      <c r="Q25" s="0" t="n">
        <f aca="false">=IF(ISBLANK(BR25),"",BR25)</f>
        <v>4.27692</v>
      </c>
      <c r="R25" s="0" t="n">
        <v>2</v>
      </c>
      <c r="S25" s="0" t="n">
        <v>2</v>
      </c>
      <c r="T25" s="0" t="n">
        <v>2</v>
      </c>
      <c r="V25" s="0" t="n">
        <v>-327.90699968</v>
      </c>
      <c r="W25" s="0" t="n">
        <v>-327.9760894</v>
      </c>
      <c r="X25" s="0" t="n">
        <v>-327.77054251</v>
      </c>
      <c r="Y25" s="0" t="n">
        <v>-327.77208085</v>
      </c>
      <c r="Z25" s="0" t="n">
        <v>-327.90664603</v>
      </c>
      <c r="AA25" s="0" t="n">
        <v>-327.90664603</v>
      </c>
      <c r="AB25" s="0" t="n">
        <v>0</v>
      </c>
      <c r="AC25" s="0" t="n">
        <v>-327.72281877</v>
      </c>
      <c r="AD25" s="0" t="n">
        <v>-327.97272786</v>
      </c>
      <c r="AE25" s="0" t="n">
        <v>-327.97272786</v>
      </c>
      <c r="AF25" s="0" t="n">
        <v>0</v>
      </c>
      <c r="AG25" s="0" t="n">
        <v>-327.74733667</v>
      </c>
      <c r="AH25" s="0" t="n">
        <v>-328.11240541</v>
      </c>
      <c r="AI25" s="0" t="n">
        <v>-328.11240541</v>
      </c>
      <c r="AJ25" s="0" t="n">
        <v>0</v>
      </c>
      <c r="AK25" s="0" t="n">
        <v>-327.79911207</v>
      </c>
      <c r="AL25" s="0" t="n">
        <v>-327.784444463659</v>
      </c>
      <c r="AM25" s="0" t="n">
        <v>0.102297470191491</v>
      </c>
      <c r="AN25" s="0" t="n">
        <v>-327.89294323</v>
      </c>
      <c r="AO25" s="0" t="n">
        <v>-327.892837177079</v>
      </c>
      <c r="AP25" s="7" t="n">
        <v>0.000142848546688434</v>
      </c>
      <c r="AQ25" s="0" t="n">
        <v>-327.97547896</v>
      </c>
      <c r="AR25" s="0" t="n">
        <v>-327.97445755</v>
      </c>
      <c r="AS25" s="7" t="n">
        <v>0.00130739136864803</v>
      </c>
      <c r="AT25" s="0" t="n">
        <v>-327.83357235</v>
      </c>
      <c r="AU25" s="0" t="n">
        <v>-328.11145849456</v>
      </c>
      <c r="AV25" s="0" t="n">
        <v>-328.11145849456</v>
      </c>
      <c r="AW25" s="0" t="n">
        <v>0</v>
      </c>
      <c r="AX25" s="0" t="n">
        <v>-327.97010091</v>
      </c>
      <c r="AY25" s="0" t="n">
        <v>-327.969375614072</v>
      </c>
      <c r="AZ25" s="7" t="n">
        <v>0.00098338553512428</v>
      </c>
      <c r="BB25" s="0" t="n">
        <f aca="false">IF(OR(ISBLANK(O25),ISBLANK(N25)),"",(O25-N25)*EC25)</f>
        <v>3.98641349243845</v>
      </c>
      <c r="BC25" s="3" t="n">
        <f aca="false">IF(OR(ISBLANK(X25),ISBLANK(V25)),"",(X25-V25)*EC25)</f>
        <v>3.71318875890522</v>
      </c>
      <c r="BD25" s="3" t="n">
        <f aca="false">IF(OR(ISBLANK(X25),ISBLANK(W25)),"",(X25-W25)*EC25)</f>
        <v>5.59321581545144</v>
      </c>
      <c r="BE25" s="3" t="n">
        <f aca="false">IF(OR(ISBLANK(Y25),ISBLANK(V25)),"",(Y25-V25)*EC25)</f>
        <v>3.67132839498689</v>
      </c>
      <c r="BF25" s="3" t="n">
        <f aca="false">IF(OR(ISBLANK(Y25),ISBLANK(W25)),"",(Y25-W25)*EC25)</f>
        <v>5.55135545153311</v>
      </c>
      <c r="BG25" s="3" t="n">
        <f aca="false">IF(OR(ISBLANK(AC25),ISBLANK(Z25)),"",(AC25-Z25)*EC25)</f>
        <v>5.0021945744013</v>
      </c>
      <c r="BH25" s="3" t="n">
        <f aca="false">IF(OR(ISBLANK(AG25),ISBLANK(AD25)),"",(AG25-AD25)*EC25)</f>
        <v>6.13320672753393</v>
      </c>
      <c r="BI25" s="3" t="n">
        <f aca="false">IF(OR(ISBLANK(AK25),ISBLANK(Z25)),"",(AK25-Z25)*EC25)</f>
        <v>2.92614812012095</v>
      </c>
      <c r="BJ25" s="3" t="n">
        <f aca="false">IF(OR(ISBLANK(AL25),ISBLANK(AA25)),"",(AL25-AA25)*EC25)</f>
        <v>3.32527402157445</v>
      </c>
      <c r="BK25" s="3" t="n">
        <f aca="false">IF(OR(ISBLANK(AN25),ISBLANK(AD25)),"",(AN25-AD25)*EC25)</f>
        <v>2.17105038342341</v>
      </c>
      <c r="BL25" s="3" t="n">
        <f aca="false">IF(OR(ISBLANK(AO25),ISBLANK(AE25)),"",(AO25-AE25)*EC25)</f>
        <v>2.17393623042732</v>
      </c>
      <c r="BM25" s="3" t="n">
        <f aca="false">IF(OR(ISBLANK(AQ25),ISBLANK(AH25)),"",(AQ25-AH25)*EC25)</f>
        <v>3.72595851824285</v>
      </c>
      <c r="BN25" s="3" t="n">
        <f aca="false">IF(OR(ISBLANK(AR25),ISBLANK(AI25)),"",(AR25-AI25)*EC25)</f>
        <v>3.7537525002674</v>
      </c>
      <c r="BO25" s="3" t="n">
        <f aca="false">IF(OR(ISBLANK(AT25),ISBLANK(AH25)),"",(AT25-AH25)*EC25)</f>
        <v>7.58743409381104</v>
      </c>
      <c r="BP25" s="0" t="n">
        <f aca="false">=IF(OR(ISBLANK(AX25),ISBLANK(AU25)),"",(AX25-AU25)*EC25)</f>
        <v>3.8465358322624</v>
      </c>
      <c r="BQ25" s="0" t="n">
        <f aca="false">=IF(OR(ISBLANK(AY25),ISBLANK(AV25)),"",(AY25-AV25)*EC25)</f>
        <v>3.86627213990087</v>
      </c>
      <c r="BR25" s="0" t="n">
        <v>4.27692</v>
      </c>
      <c r="BU25" s="0" t="n">
        <f aca="false">IF(OR(ISBLANK(O25),ISBLANK(N25)),"",(O25-N25)*EC25-M25)</f>
        <v>0.188413492438454</v>
      </c>
      <c r="BV25" s="3" t="n">
        <f aca="false">IF(OR(ISBLANK(X25),ISBLANK(V25)),"",(X25-V25)*EC25-M25)</f>
        <v>-0.084811241094783</v>
      </c>
      <c r="BW25" s="3" t="n">
        <f aca="false">IF(OR(ISBLANK(X25),ISBLANK(W25)),"",(X25-W25)*EC25-M25)</f>
        <v>1.79521581545144</v>
      </c>
      <c r="BX25" s="3" t="n">
        <f aca="false">IF(OR(ISBLANK(Y25),ISBLANK(V25)),"",(Y25-V25)*EC25-M25)</f>
        <v>-0.126671605013106</v>
      </c>
      <c r="BY25" s="3" t="n">
        <f aca="false">IF(OR(ISBLANK(Y25),ISBLANK(W25)),"",(Y25-W25)*EC25-M25)</f>
        <v>1.75335545153311</v>
      </c>
      <c r="BZ25" s="3" t="n">
        <f aca="false">IF(OR(ISBLANK(AC25),ISBLANK(Z25)),"",(AC25-Z25)*EC25-M25)</f>
        <v>1.2041945744013</v>
      </c>
      <c r="CA25" s="3" t="n">
        <f aca="false">IF(OR(ISBLANK(AG25),ISBLANK(AD25)),"",(AG25-AD25)*EC25-M25)</f>
        <v>2.33520672753393</v>
      </c>
      <c r="CB25" s="3" t="n">
        <f aca="false">IF(OR(ISBLANK(AK25),ISBLANK(Z25)),"",(AK25-Z25)*EC25-M25)</f>
        <v>-0.871851879879049</v>
      </c>
      <c r="CC25" s="3" t="n">
        <f aca="false">IF(OR(ISBLANK(AL25),ISBLANK(AA25)),"",(AL25-AA25)*EC25-M25)</f>
        <v>-0.472725978425553</v>
      </c>
      <c r="CD25" s="3" t="n">
        <f aca="false">IF(OR(ISBLANK(AN25),ISBLANK(AD25)),"",(AN25-AD25)*EC25-M25)</f>
        <v>-1.6269496165766</v>
      </c>
      <c r="CE25" s="3" t="n">
        <f aca="false">IF(OR(ISBLANK(AO25),ISBLANK(AE25)),"",(AO25-AE25)*EC25-M25)</f>
        <v>-1.62406376957268</v>
      </c>
      <c r="CF25" s="3" t="n">
        <f aca="false">IF(OR(ISBLANK(AQ25),ISBLANK(AH25)),"",(AQ25-AH25)*EC25-M25)</f>
        <v>-0.0720414817571475</v>
      </c>
      <c r="CG25" s="3" t="n">
        <f aca="false">IF(OR(ISBLANK(AR25),ISBLANK(AI25)),"",(AR25-AI25)*EC25-M25)</f>
        <v>-0.0442474997326028</v>
      </c>
      <c r="CH25" s="3" t="n">
        <f aca="false">IF(OR(ISBLANK(AT25),ISBLANK(AH25)),"",(AT25-AH25)*EC25-M25)</f>
        <v>3.78943409381104</v>
      </c>
      <c r="CI25" s="0" t="n">
        <f aca="false">IF(OR(ISBLANK(AX25),ISBLANK(AU25)),"",(AX25-AU25)*EC25-M25)</f>
        <v>0.0485358322623997</v>
      </c>
      <c r="CJ25" s="0" t="n">
        <f aca="false">IF(OR(ISBLANK(AY25),ISBLANK(AV25)),"",(AY25-AV25)*EC25-M25)</f>
        <v>0.0682721399008703</v>
      </c>
      <c r="CK25" s="0" t="n">
        <f aca="false">IF(ISBLANK(BR25),"",BR25-M25)</f>
        <v>0.47892</v>
      </c>
      <c r="CN25" s="0" t="n">
        <f aca="false">IF(OR(ISBLANK(O25),ISBLANK(N25)),"",ABS((O25-N25)*EC25-M25))</f>
        <v>0.188413492438454</v>
      </c>
      <c r="CO25" s="3" t="n">
        <f aca="false">IF(OR(ISBLANK(X25),ISBLANK(V25)),"",ABS((X25-V25)*EC25-M25))</f>
        <v>0.084811241094783</v>
      </c>
      <c r="CP25" s="3" t="n">
        <f aca="false">IF(OR(ISBLANK(X25),ISBLANK(W25)),"",ABS((X25-W25)*EC25-M25))</f>
        <v>1.79521581545144</v>
      </c>
      <c r="CQ25" s="3" t="n">
        <f aca="false">IF(OR(ISBLANK(Y25),ISBLANK(V25)),"",ABS((Y25-V25)*EC25-M25))</f>
        <v>0.126671605013106</v>
      </c>
      <c r="CR25" s="3" t="n">
        <f aca="false">IF(OR(ISBLANK(Y25),ISBLANK(W25)),"",ABS((Y25-W25)*EC25-M25))</f>
        <v>1.75335545153311</v>
      </c>
      <c r="CS25" s="3" t="n">
        <f aca="false">IF(OR(ISBLANK(AC25),ISBLANK(Z25)),"",ABS((AC25-Z25)*EC25-M25))</f>
        <v>1.2041945744013</v>
      </c>
      <c r="CT25" s="3" t="n">
        <f aca="false">IF(OR(ISBLANK(AG25),ISBLANK(AD25)),"",ABS((AG25-AD25)*EC25-M25))</f>
        <v>2.33520672753393</v>
      </c>
      <c r="CU25" s="3" t="n">
        <f aca="false">IF(OR(ISBLANK(AK25),ISBLANK(Z25)),"",ABS((AK25-Z25)*EC25-M25))</f>
        <v>0.871851879879049</v>
      </c>
      <c r="CV25" s="3" t="n">
        <f aca="false">IF(OR(ISBLANK(AL25),ISBLANK(AA25)),"",ABS((AL25-AA25)*EC25-M25))</f>
        <v>0.472725978425553</v>
      </c>
      <c r="CW25" s="3" t="n">
        <f aca="false">IF(OR(ISBLANK(AL25),ISBLANK(AA25)),"",ABS((AK25-Z25-AL25+AA25)*EC25))</f>
        <v>0.399125901453496</v>
      </c>
      <c r="CX25" s="3" t="n">
        <f aca="false">IF(OR(ISBLANK(AN25),ISBLANK(AD25)),"",ABS((AN25-AD25)*EC25-M25))</f>
        <v>1.6269496165766</v>
      </c>
      <c r="CY25" s="3" t="n">
        <f aca="false">IF(OR(ISBLANK(AO25),ISBLANK(AE25)),"",ABS((AO25-AE25)*EC25-M25))</f>
        <v>1.62406376957268</v>
      </c>
      <c r="CZ25" s="3" t="n">
        <f aca="false">IF(OR(ISBLANK(AL25),ISBLANK(AA25)),"",ABS((AO25-AE25-AN25+AD25)*EC25))</f>
        <v>0.00288584700391159</v>
      </c>
      <c r="DA25" s="3" t="n">
        <f aca="false">IF(OR(ISBLANK(AQ25),ISBLANK(AH25)),"",ABS((AQ25-AH25)*EC25-M25))</f>
        <v>0.0720414817571475</v>
      </c>
      <c r="DB25" s="3" t="n">
        <f aca="false">IF(OR(ISBLANK(AR25),ISBLANK(AI25)),"",ABS((AR25-AI25)*EC25-M25))</f>
        <v>0.0442474997326028</v>
      </c>
      <c r="DC25" s="3" t="n">
        <f aca="false">IF(OR(ISBLANK(AR25),ISBLANK(AI25)),"",ABS((AR25-AI25-AQ25+AH25)*EC25))</f>
        <v>0.0277939820245448</v>
      </c>
      <c r="DD25" s="3" t="n">
        <f aca="false">IF(OR(ISBLANK(AT25),ISBLANK(AH25)),"",ABS((AT25-AH25)*EC25-M25))</f>
        <v>3.78943409381104</v>
      </c>
      <c r="DE25" s="0" t="n">
        <f aca="false">IF(OR(ISBLANK(AX25),ISBLANK(AU25)),"",ABS((AX25-AU25)*EC25-M25))</f>
        <v>0.0485358322623997</v>
      </c>
      <c r="DF25" s="0" t="n">
        <f aca="false">IF(OR(ISBLANK(AY25),ISBLANK(AV25)),"",ABS((AY25-AV25)*EC25-M25))</f>
        <v>0.0682721399008703</v>
      </c>
      <c r="DG25" s="3" t="n">
        <f aca="false">IF(OR(ISBLANK(AY25),ISBLANK(AV25)),"",ABS((AY25-AV25-AX25+AU25)*EC25))</f>
        <v>0.0197363076307367</v>
      </c>
      <c r="DH25" s="0" t="n">
        <f aca="false">IF(ISBLANK(BR25),"",ABS(BR25-M25))</f>
        <v>0.47892</v>
      </c>
      <c r="DK25" s="0" t="n">
        <f aca="false">IF(OR(ISBLANK(O25),ISBLANK(N25)),"",((O25-N25)*EC25-M25)^2)</f>
        <v>0.0354996441328554</v>
      </c>
      <c r="DL25" s="3" t="n">
        <f aca="false">IF(OR(ISBLANK(X25),ISBLANK(V25)),"",ABS((X25-V25)*EC25-M25)^2)</f>
        <v>0.00719294661603741</v>
      </c>
      <c r="DM25" s="3" t="n">
        <f aca="false">IF(OR(ISBLANK(X25),ISBLANK(W25)),"",ABS((X25-W25)*EC25-M25)^2)</f>
        <v>3.22279982404697</v>
      </c>
      <c r="DN25" s="3" t="n">
        <f aca="false">IF(OR(ISBLANK(Y25),ISBLANK(V25)),"",ABS((Y25-V25)*EC25-M25)^2)</f>
        <v>0.0160456955165964</v>
      </c>
      <c r="DO25" s="3" t="n">
        <f aca="false">IF(OR(ISBLANK(Y25),ISBLANK(W25)),"",ABS((Y25-W25)*EC25-M25)^2)</f>
        <v>3.07425533942089</v>
      </c>
      <c r="DP25" s="3" t="n">
        <f aca="false">IF(OR(ISBLANK(AC25),ISBLANK(Z25)),"",ABS((AC25-Z25)*EC25-M25)^2)</f>
        <v>1.45008457301753</v>
      </c>
      <c r="DQ25" s="3" t="n">
        <f aca="false">IF(OR(ISBLANK(AG25),ISBLANK(AD25)),"",ABS((AG25-AD25)*EC25-M25)^2)</f>
        <v>5.45319046031971</v>
      </c>
      <c r="DR25" s="3" t="n">
        <f aca="false">IF(OR(ISBLANK(AK25),ISBLANK(Z25)),"",ABS((AK25-Z25)*EC25-M25)^2)</f>
        <v>0.760125700448632</v>
      </c>
      <c r="DS25" s="3" t="n">
        <f aca="false">IF(OR(ISBLANK(AL25),ISBLANK(AA25)),"",ABS((AL25-AA25)*EC25-M25)^2)</f>
        <v>0.223469850678396</v>
      </c>
      <c r="DT25" s="3" t="n">
        <f aca="false">IF(OR(ISBLANK(AN25),ISBLANK(AD25)),"",ABS((AN25-AD25)*EC25-M25)^2)</f>
        <v>2.64696505487873</v>
      </c>
      <c r="DU25" s="3" t="n">
        <f aca="false">IF(OR(ISBLANK(AO25),ISBLANK(AE25)),"",ABS((AO25-AE25)*EC25-M25)^2)</f>
        <v>2.63758312763863</v>
      </c>
      <c r="DV25" s="3" t="n">
        <f aca="false">IF(OR(ISBLANK(AQ25),ISBLANK(AH25)),"",ABS((AQ25-AH25)*EC25-M25)^2)</f>
        <v>0.00518997509376542</v>
      </c>
      <c r="DW25" s="3" t="n">
        <f aca="false">IF(OR(ISBLANK(AR25),ISBLANK(AI25)),"",ABS((AR25-AI25)*EC25-M25)^2)</f>
        <v>0.00195784123258668</v>
      </c>
      <c r="DX25" s="3" t="n">
        <f aca="false">IF(OR(ISBLANK(AT25),ISBLANK(AH25)),"",ABS((AT25-AH25)*EC25-M25)^2)</f>
        <v>14.3598107513375</v>
      </c>
      <c r="DY25" s="0" t="n">
        <f aca="false">IF(OR(ISBLANK(AX25),ISBLANK(AU25)),"",((AX25-AU25)*EC25-M25)^2)</f>
        <v>0.0023557270134038</v>
      </c>
      <c r="DZ25" s="0" t="n">
        <f aca="false">IF(ISBLANK(BR25),"",(BR25-M25)^2)</f>
        <v>0.2293643664</v>
      </c>
      <c r="EC25" s="0" t="n">
        <v>27.211386245988</v>
      </c>
    </row>
    <row r="26" customFormat="false" ht="12.8" hidden="false" customHeight="false" outlineLevel="0" collapsed="false">
      <c r="A26" s="1" t="s">
        <v>110</v>
      </c>
      <c r="B26" s="0" t="n">
        <v>14</v>
      </c>
      <c r="C26" s="0" t="n">
        <v>4</v>
      </c>
      <c r="D26" s="0" t="n">
        <f aca="false">B26-C26</f>
        <v>10</v>
      </c>
      <c r="E26" s="0" t="s">
        <v>47</v>
      </c>
      <c r="F26" s="0" t="n">
        <v>2</v>
      </c>
      <c r="G26" s="0" t="n">
        <v>13</v>
      </c>
      <c r="H26" s="0" t="s">
        <v>65</v>
      </c>
      <c r="I26" s="0" t="n">
        <v>1</v>
      </c>
      <c r="J26" s="0" t="s">
        <v>71</v>
      </c>
      <c r="K26" s="0" t="s">
        <v>102</v>
      </c>
      <c r="L26" s="0" t="s">
        <v>51</v>
      </c>
      <c r="M26" s="0" t="n">
        <v>6.485</v>
      </c>
      <c r="N26" s="0" t="n">
        <v>-124.114994277</v>
      </c>
      <c r="O26" s="0" t="n">
        <v>-123.894039704336</v>
      </c>
      <c r="P26" s="0" t="s">
        <v>52</v>
      </c>
      <c r="Q26" s="0" t="n">
        <f aca="false">=IF(ISBLANK(BR26),"",BR26)</f>
        <v>6.569</v>
      </c>
      <c r="R26" s="0" t="n">
        <v>12</v>
      </c>
      <c r="S26" s="0" t="n">
        <v>2</v>
      </c>
      <c r="T26" s="0" t="n">
        <v>2</v>
      </c>
      <c r="V26" s="0" t="n">
        <v>-124.16052867</v>
      </c>
      <c r="W26" s="0" t="n">
        <v>-124.23608477</v>
      </c>
      <c r="X26" s="0" t="n">
        <v>-123.95001079</v>
      </c>
      <c r="Y26" s="0" t="n">
        <v>-123.95107328</v>
      </c>
      <c r="Z26" s="0" t="n">
        <v>-124.15987401</v>
      </c>
      <c r="AA26" s="0" t="n">
        <v>-124.15987401</v>
      </c>
      <c r="AB26" s="0" t="n">
        <v>0</v>
      </c>
      <c r="AC26" s="0" t="n">
        <v>-123.87358787</v>
      </c>
      <c r="AD26" s="0" t="n">
        <v>-124.23196664</v>
      </c>
      <c r="AE26" s="0" t="n">
        <v>-124.23196664</v>
      </c>
      <c r="AF26" s="0" t="n">
        <v>0</v>
      </c>
      <c r="AG26" s="0" t="n">
        <v>-123.91750657</v>
      </c>
      <c r="AH26" s="0" t="n">
        <v>-124.37881018</v>
      </c>
      <c r="AI26" s="0" t="n">
        <v>-124.37881018</v>
      </c>
      <c r="AJ26" s="0" t="n">
        <v>0</v>
      </c>
      <c r="AK26" s="0" t="n">
        <v>-123.9529503</v>
      </c>
      <c r="AL26" s="0" t="n">
        <v>-123.950819292807</v>
      </c>
      <c r="AM26" s="7" t="n">
        <v>0.00579927461911497</v>
      </c>
      <c r="AN26" s="0" t="n">
        <v>-124.02916211</v>
      </c>
      <c r="AO26" s="0" t="n">
        <v>-124.02909767734</v>
      </c>
      <c r="AP26" s="7" t="n">
        <v>6.19094896956545E-005</v>
      </c>
      <c r="AQ26" s="0" t="n">
        <v>-124.14690249</v>
      </c>
      <c r="AR26" s="0" t="n">
        <v>-124.146635925954</v>
      </c>
      <c r="AS26" s="7" t="n">
        <v>0.00026370696168612</v>
      </c>
      <c r="AT26" s="0" t="n">
        <v>-123.97330695</v>
      </c>
      <c r="AU26" s="0" t="n">
        <v>-124.377320478818</v>
      </c>
      <c r="AV26" s="0" t="n">
        <v>-124.377320478818</v>
      </c>
      <c r="AW26" s="0" t="n">
        <v>0</v>
      </c>
      <c r="AX26" s="0" t="n">
        <v>-124.1433444</v>
      </c>
      <c r="AY26" s="0" t="n">
        <v>-124.143100557423</v>
      </c>
      <c r="AZ26" s="7" t="n">
        <v>0.000252772175036085</v>
      </c>
      <c r="BB26" s="0" t="n">
        <f aca="false">IF(OR(ISBLANK(O26),ISBLANK(N26)),"",(O26-N26)*EC26)</f>
        <v>6.01248021957729</v>
      </c>
      <c r="BC26" s="0" t="n">
        <f aca="false">IF(OR(ISBLANK(X26),ISBLANK(V26)),"",(X26-V26)*EC26)</f>
        <v>5.72848334436687</v>
      </c>
      <c r="BD26" s="3" t="n">
        <f aca="false">IF(OR(ISBLANK(X26),ISBLANK(W26)),"",(X26-W26)*EC26)</f>
        <v>7.78446956470737</v>
      </c>
      <c r="BE26" s="3" t="n">
        <f aca="false">IF(OR(ISBLANK(Y26),ISBLANK(V26)),"",(Y26-V26)*EC26)</f>
        <v>5.69957151859411</v>
      </c>
      <c r="BF26" s="3" t="n">
        <f aca="false">IF(OR(ISBLANK(Y26),ISBLANK(W26)),"",(Y26-W26)*EC26)</f>
        <v>7.75555773893461</v>
      </c>
      <c r="BG26" s="3" t="n">
        <f aca="false">IF(OR(ISBLANK(AC26),ISBLANK(Z26)),"",(AC26-Z26)*EC26)</f>
        <v>7.79024273241303</v>
      </c>
      <c r="BH26" s="3" t="n">
        <f aca="false">IF(OR(ISBLANK(AG26),ISBLANK(AD26)),"",(AG26-AD26)*EC26)</f>
        <v>8.5568944237103</v>
      </c>
      <c r="BI26" s="3" t="n">
        <f aca="false">IF(OR(ISBLANK(AK26),ISBLANK(Z26)),"",(AK26-Z26)*EC26)</f>
        <v>5.63068099626276</v>
      </c>
      <c r="BJ26" s="3" t="n">
        <f aca="false">IF(OR(ISBLANK(AL26),ISBLANK(AA26)),"",(AL26-AA26)*EC26)</f>
        <v>5.68866865608447</v>
      </c>
      <c r="BK26" s="3" t="n">
        <f aca="false">IF(OR(ISBLANK(AN26),ISBLANK(AD26)),"",(AN26-AD26)*EC26)</f>
        <v>5.51859239826591</v>
      </c>
      <c r="BL26" s="3" t="n">
        <f aca="false">IF(OR(ISBLANK(AO26),ISBLANK(AE26)),"",(AO26-AE26)*EC26)</f>
        <v>5.52034570027477</v>
      </c>
      <c r="BM26" s="3" t="n">
        <f aca="false">IF(OR(ISBLANK(AQ26),ISBLANK(AH26)),"",(AQ26-AH26)*EC26)</f>
        <v>6.31052972600485</v>
      </c>
      <c r="BN26" s="3" t="n">
        <f aca="false">IF(OR(ISBLANK(AR26),ISBLANK(AI26)),"",(AR26-AI26)*EC26)</f>
        <v>6.31778330322799</v>
      </c>
      <c r="BO26" s="3" t="n">
        <f aca="false">IF(OR(ISBLANK(AT26),ISBLANK(AH26)),"",(AT26-AH26)*EC26)</f>
        <v>11.0343050155259</v>
      </c>
      <c r="BP26" s="0" t="n">
        <f aca="false">=IF(OR(ISBLANK(AX26),ISBLANK(AU26)),"",(AX26-AU26)*EC26)</f>
        <v>6.36681345303841</v>
      </c>
      <c r="BQ26" s="0" t="n">
        <f aca="false">=IF(OR(ISBLANK(AY26),ISBLANK(AV26)),"",(AY26-AV26)*EC26)</f>
        <v>6.37344874758455</v>
      </c>
      <c r="BR26" s="0" t="n">
        <v>6.569</v>
      </c>
      <c r="BU26" s="0" t="n">
        <f aca="false">IF(OR(ISBLANK(O26),ISBLANK(N26)),"",(O26-N26)*EC26-M26)</f>
        <v>-0.472519780422709</v>
      </c>
      <c r="BV26" s="0" t="n">
        <f aca="false">IF(OR(ISBLANK(X26),ISBLANK(V26)),"",(X26-V26)*EC26-M26)</f>
        <v>-0.756516655633127</v>
      </c>
      <c r="BW26" s="3" t="n">
        <f aca="false">IF(OR(ISBLANK(X26),ISBLANK(W26)),"",(X26-W26)*EC26-M26)</f>
        <v>1.29946956470737</v>
      </c>
      <c r="BX26" s="3" t="n">
        <f aca="false">IF(OR(ISBLANK(Y26),ISBLANK(V26)),"",(Y26-V26)*EC26-M26)</f>
        <v>-0.785428481405887</v>
      </c>
      <c r="BY26" s="3" t="n">
        <f aca="false">IF(OR(ISBLANK(Y26),ISBLANK(W26)),"",(Y26-W26)*EC26-M26)</f>
        <v>1.27055773893461</v>
      </c>
      <c r="BZ26" s="3" t="n">
        <f aca="false">IF(OR(ISBLANK(AC26),ISBLANK(Z26)),"",(AC26-Z26)*EC26-M26)</f>
        <v>1.30524273241303</v>
      </c>
      <c r="CA26" s="3" t="n">
        <f aca="false">IF(OR(ISBLANK(AG26),ISBLANK(AD26)),"",(AG26-AD26)*EC26-M26)</f>
        <v>2.0718944237103</v>
      </c>
      <c r="CB26" s="3" t="n">
        <f aca="false">IF(OR(ISBLANK(AK26),ISBLANK(Z26)),"",(AK26-Z26)*EC26-M26)</f>
        <v>-0.854319003737243</v>
      </c>
      <c r="CC26" s="3" t="n">
        <f aca="false">IF(OR(ISBLANK(AL26),ISBLANK(AA26)),"",(AL26-AA26)*EC26-M26)</f>
        <v>-0.796331343915533</v>
      </c>
      <c r="CD26" s="3" t="n">
        <f aca="false">IF(OR(ISBLANK(AN26),ISBLANK(AD26)),"",(AN26-AD26)*EC26-M26)</f>
        <v>-0.966407601734089</v>
      </c>
      <c r="CE26" s="3" t="n">
        <f aca="false">IF(OR(ISBLANK(AO26),ISBLANK(AE26)),"",(AO26-AE26)*EC26-M26)</f>
        <v>-0.964654299725232</v>
      </c>
      <c r="CF26" s="3" t="n">
        <f aca="false">IF(OR(ISBLANK(AQ26),ISBLANK(AH26)),"",(AQ26-AH26)*EC26-M26)</f>
        <v>-0.174470273995155</v>
      </c>
      <c r="CG26" s="3" t="n">
        <f aca="false">IF(OR(ISBLANK(AR26),ISBLANK(AI26)),"",(AR26-AI26)*EC26-M26)</f>
        <v>-0.167216696772011</v>
      </c>
      <c r="CH26" s="3" t="n">
        <f aca="false">IF(OR(ISBLANK(AT26),ISBLANK(AH26)),"",(AT26-AH26)*EC26-M26)</f>
        <v>4.54930501552592</v>
      </c>
      <c r="CI26" s="0" t="n">
        <f aca="false">IF(OR(ISBLANK(AX26),ISBLANK(AU26)),"",(AX26-AU26)*EC26-M26)</f>
        <v>-0.11818654696159</v>
      </c>
      <c r="CJ26" s="0" t="n">
        <f aca="false">IF(OR(ISBLANK(AY26),ISBLANK(AV26)),"",(AY26-AV26)*EC26-M26)</f>
        <v>-0.111551252415446</v>
      </c>
      <c r="CK26" s="0" t="n">
        <f aca="false">IF(ISBLANK(BR26),"",BR26-M26)</f>
        <v>0.0839999999999996</v>
      </c>
      <c r="CN26" s="0" t="n">
        <f aca="false">IF(OR(ISBLANK(O26),ISBLANK(N26)),"",ABS((O26-N26)*EC26-M26))</f>
        <v>0.472519780422709</v>
      </c>
      <c r="CO26" s="0" t="n">
        <f aca="false">IF(OR(ISBLANK(X26),ISBLANK(V26)),"",ABS((X26-V26)*EC26-M26))</f>
        <v>0.756516655633127</v>
      </c>
      <c r="CP26" s="3" t="n">
        <f aca="false">IF(OR(ISBLANK(X26),ISBLANK(W26)),"",ABS((X26-W26)*EC26-M26))</f>
        <v>1.29946956470737</v>
      </c>
      <c r="CQ26" s="3" t="n">
        <f aca="false">IF(OR(ISBLANK(Y26),ISBLANK(V26)),"",ABS((Y26-V26)*EC26-M26))</f>
        <v>0.785428481405887</v>
      </c>
      <c r="CR26" s="3" t="n">
        <f aca="false">IF(OR(ISBLANK(Y26),ISBLANK(W26)),"",ABS((Y26-W26)*EC26-M26))</f>
        <v>1.27055773893461</v>
      </c>
      <c r="CS26" s="3" t="n">
        <f aca="false">IF(OR(ISBLANK(AC26),ISBLANK(Z26)),"",ABS((AC26-Z26)*EC26-M26))</f>
        <v>1.30524273241303</v>
      </c>
      <c r="CT26" s="3" t="n">
        <f aca="false">IF(OR(ISBLANK(AG26),ISBLANK(AD26)),"",ABS((AG26-AD26)*EC26-M26))</f>
        <v>2.0718944237103</v>
      </c>
      <c r="CU26" s="3" t="n">
        <f aca="false">IF(OR(ISBLANK(AK26),ISBLANK(Z26)),"",ABS((AK26-Z26)*EC26-M26))</f>
        <v>0.854319003737243</v>
      </c>
      <c r="CV26" s="3" t="n">
        <f aca="false">IF(OR(ISBLANK(AL26),ISBLANK(AA26)),"",ABS((AL26-AA26)*EC26-M26))</f>
        <v>0.796331343915533</v>
      </c>
      <c r="CW26" s="3" t="n">
        <f aca="false">IF(OR(ISBLANK(AL26),ISBLANK(AA26)),"",ABS((AK26-Z26-AL26+AA26)*EC26))</f>
        <v>0.0579876598217099</v>
      </c>
      <c r="CX26" s="3" t="n">
        <f aca="false">IF(OR(ISBLANK(AN26),ISBLANK(AD26)),"",ABS((AN26-AD26)*EC26-M26))</f>
        <v>0.966407601734089</v>
      </c>
      <c r="CY26" s="3" t="n">
        <f aca="false">IF(OR(ISBLANK(AO26),ISBLANK(AE26)),"",ABS((AO26-AE26)*EC26-M26))</f>
        <v>0.964654299725232</v>
      </c>
      <c r="CZ26" s="3" t="n">
        <f aca="false">IF(OR(ISBLANK(AL26),ISBLANK(AA26)),"",ABS((AO26-AE26-AN26+AD26)*EC26))</f>
        <v>0.00175330200885639</v>
      </c>
      <c r="DA26" s="3" t="n">
        <f aca="false">IF(OR(ISBLANK(AQ26),ISBLANK(AH26)),"",ABS((AQ26-AH26)*EC26-M26))</f>
        <v>0.174470273995155</v>
      </c>
      <c r="DB26" s="3" t="n">
        <f aca="false">IF(OR(ISBLANK(AR26),ISBLANK(AI26)),"",ABS((AR26-AI26)*EC26-M26))</f>
        <v>0.167216696772011</v>
      </c>
      <c r="DC26" s="3" t="n">
        <f aca="false">IF(OR(ISBLANK(AR26),ISBLANK(AI26)),"",ABS((AR26-AI26-AQ26+AH26)*EC26))</f>
        <v>0.00725357722314429</v>
      </c>
      <c r="DD26" s="3" t="n">
        <f aca="false">IF(OR(ISBLANK(AT26),ISBLANK(AH26)),"",ABS((AT26-AH26)*EC26-M26))</f>
        <v>4.54930501552592</v>
      </c>
      <c r="DE26" s="0" t="n">
        <f aca="false">IF(OR(ISBLANK(AX26),ISBLANK(AU26)),"",ABS((AX26-AU26)*EC26-M26))</f>
        <v>0.11818654696159</v>
      </c>
      <c r="DF26" s="0" t="n">
        <f aca="false">IF(OR(ISBLANK(AY26),ISBLANK(AV26)),"",ABS((AY26-AV26)*EC26-M26))</f>
        <v>0.111551252415446</v>
      </c>
      <c r="DG26" s="3" t="n">
        <f aca="false">IF(OR(ISBLANK(AY26),ISBLANK(AV26)),"",ABS((AY26-AV26-AX26+AU26)*EC26))</f>
        <v>0.00663529455155751</v>
      </c>
      <c r="DH26" s="0" t="n">
        <f aca="false">IF(ISBLANK(BR26),"",ABS(BR26-M26))</f>
        <v>0.0839999999999996</v>
      </c>
      <c r="DK26" s="0" t="n">
        <f aca="false">IF(OR(ISBLANK(O26),ISBLANK(N26)),"",((O26-N26)*EC26-M26)^2)</f>
        <v>0.223274942890725</v>
      </c>
      <c r="DL26" s="0" t="n">
        <f aca="false">IF(OR(ISBLANK(X26),ISBLANK(V26)),"",ABS((X26-V26)*EC26-M26)^2)</f>
        <v>0.572317450250331</v>
      </c>
      <c r="DM26" s="3" t="n">
        <f aca="false">IF(OR(ISBLANK(X26),ISBLANK(W26)),"",ABS((X26-W26)*EC26-M26)^2)</f>
        <v>1.68862114960075</v>
      </c>
      <c r="DN26" s="3" t="n">
        <f aca="false">IF(OR(ISBLANK(Y26),ISBLANK(V26)),"",ABS((Y26-V26)*EC26-M26)^2)</f>
        <v>0.616897899403558</v>
      </c>
      <c r="DO26" s="3" t="n">
        <f aca="false">IF(OR(ISBLANK(Y26),ISBLANK(W26)),"",ABS((Y26-W26)*EC26-M26)^2)</f>
        <v>1.61431696796662</v>
      </c>
      <c r="DP26" s="3" t="n">
        <f aca="false">IF(OR(ISBLANK(AC26),ISBLANK(Z26)),"",ABS((AC26-Z26)*EC26-M26)^2)</f>
        <v>1.70365859051704</v>
      </c>
      <c r="DQ26" s="3" t="n">
        <f aca="false">IF(OR(ISBLANK(AG26),ISBLANK(AD26)),"",ABS((AG26-AD26)*EC26-M26)^2)</f>
        <v>4.29274650300184</v>
      </c>
      <c r="DR26" s="3" t="n">
        <f aca="false">IF(OR(ISBLANK(AK26),ISBLANK(Z26)),"",ABS((AK26-Z26)*EC26-M26)^2)</f>
        <v>0.729860960146595</v>
      </c>
      <c r="DS26" s="3" t="n">
        <f aca="false">IF(OR(ISBLANK(AL26),ISBLANK(AA26)),"",ABS((AL26-AA26)*EC26-M26)^2)</f>
        <v>0.634143609302319</v>
      </c>
      <c r="DT26" s="3" t="n">
        <f aca="false">IF(OR(ISBLANK(AN26),ISBLANK(AD26)),"",ABS((AN26-AD26)*EC26-M26)^2)</f>
        <v>0.933943652689433</v>
      </c>
      <c r="DU26" s="3" t="n">
        <f aca="false">IF(OR(ISBLANK(AO26),ISBLANK(AE26)),"",ABS((AO26-AE26)*EC26-M26)^2)</f>
        <v>0.930557917978377</v>
      </c>
      <c r="DV26" s="3" t="n">
        <f aca="false">IF(OR(ISBLANK(AQ26),ISBLANK(AH26)),"",ABS((AQ26-AH26)*EC26-M26)^2)</f>
        <v>0.0304398765079444</v>
      </c>
      <c r="DW26" s="3" t="n">
        <f aca="false">IF(OR(ISBLANK(AR26),ISBLANK(AI26)),"",ABS((AR26-AI26)*EC26-M26)^2)</f>
        <v>0.0279614236793425</v>
      </c>
      <c r="DX26" s="3" t="n">
        <f aca="false">IF(OR(ISBLANK(AT26),ISBLANK(AH26)),"",ABS((AT26-AH26)*EC26-M26)^2)</f>
        <v>20.6961761242893</v>
      </c>
      <c r="DY26" s="0" t="n">
        <f aca="false">IF(OR(ISBLANK(AX26),ISBLANK(AU26)),"",((AX26-AU26)*EC26-M26)^2)</f>
        <v>0.0139680598827042</v>
      </c>
      <c r="DZ26" s="0" t="n">
        <f aca="false">IF(ISBLANK(BR26),"",(BR26-M26)^2)</f>
        <v>0.00705599999999994</v>
      </c>
      <c r="EC26" s="0" t="n">
        <v>27.211386245988</v>
      </c>
    </row>
    <row r="27" customFormat="false" ht="12.8" hidden="false" customHeight="false" outlineLevel="0" collapsed="false">
      <c r="A27" s="1" t="s">
        <v>111</v>
      </c>
      <c r="B27" s="0" t="n">
        <v>16</v>
      </c>
      <c r="C27" s="0" t="n">
        <v>4</v>
      </c>
      <c r="D27" s="0" t="n">
        <f aca="false">B27-C27</f>
        <v>12</v>
      </c>
      <c r="E27" s="0" t="s">
        <v>47</v>
      </c>
      <c r="F27" s="0" t="n">
        <v>2</v>
      </c>
      <c r="G27" s="0" t="n">
        <v>13</v>
      </c>
      <c r="H27" s="0" t="s">
        <v>79</v>
      </c>
      <c r="I27" s="0" t="n">
        <v>1</v>
      </c>
      <c r="J27" s="0" t="s">
        <v>71</v>
      </c>
      <c r="K27" s="0" t="s">
        <v>80</v>
      </c>
      <c r="L27" s="0" t="s">
        <v>69</v>
      </c>
      <c r="M27" s="0" t="n">
        <v>1.77</v>
      </c>
      <c r="N27" s="0" t="n">
        <v>-129.810466805</v>
      </c>
      <c r="O27" s="0" t="n">
        <v>-129.772402106001</v>
      </c>
      <c r="P27" s="0" t="s">
        <v>52</v>
      </c>
      <c r="Q27" s="0" t="n">
        <f aca="false">=IF(ISBLANK(BR27),"",BR27)</f>
        <v>1.85488</v>
      </c>
      <c r="R27" s="0" t="n">
        <v>1</v>
      </c>
      <c r="S27" s="0" t="n">
        <v>2</v>
      </c>
      <c r="T27" s="0" t="n">
        <v>0</v>
      </c>
      <c r="V27" s="0" t="n">
        <v>-129.85619362</v>
      </c>
      <c r="W27" s="0" t="n">
        <v>-129.93815829</v>
      </c>
      <c r="X27" s="0" t="n">
        <v>-129.81168318</v>
      </c>
      <c r="Y27" s="0" t="n">
        <v>-129.83173865</v>
      </c>
      <c r="Z27" s="0" t="n">
        <v>-129.85579868</v>
      </c>
      <c r="AA27" s="0" t="n">
        <v>-129.85579868</v>
      </c>
      <c r="AB27" s="0" t="n">
        <v>0</v>
      </c>
      <c r="AC27" s="0" t="n">
        <v>-129.74229905</v>
      </c>
      <c r="AD27" s="0" t="n">
        <v>-129.93344693</v>
      </c>
      <c r="AE27" s="0" t="n">
        <v>-129.93344693</v>
      </c>
      <c r="AF27" s="0" t="n">
        <v>0</v>
      </c>
      <c r="AG27" s="0" t="n">
        <v>-129.78396064</v>
      </c>
      <c r="AH27" s="0" t="n">
        <v>-130.15983146</v>
      </c>
      <c r="AI27" s="0" t="n">
        <v>-130.15983146</v>
      </c>
      <c r="AJ27" s="0" t="n">
        <v>0</v>
      </c>
      <c r="AK27" s="0" t="n">
        <v>-129.85516719</v>
      </c>
      <c r="AL27" s="0" t="n">
        <v>-129.838698018646</v>
      </c>
      <c r="AM27" s="7" t="n">
        <v>0.0321562837687429</v>
      </c>
      <c r="AN27" s="0" t="n">
        <v>-130.00295894</v>
      </c>
      <c r="AO27" s="0" t="n">
        <v>-130.002818475809</v>
      </c>
      <c r="AP27" s="7" t="n">
        <v>0.000104394771083279</v>
      </c>
      <c r="AQ27" s="0" t="n">
        <v>-130.10240552</v>
      </c>
      <c r="AR27" s="0" t="n">
        <v>-130.10104621576</v>
      </c>
      <c r="AS27" s="7" t="n">
        <v>0.000860818598574221</v>
      </c>
      <c r="AT27" s="0" t="n">
        <v>-129.91700509</v>
      </c>
      <c r="AU27" s="0" t="n">
        <v>-130.158490043352</v>
      </c>
      <c r="AV27" s="0" t="n">
        <v>-130.158490043352</v>
      </c>
      <c r="AW27" s="0" t="n">
        <v>0</v>
      </c>
      <c r="AX27" s="0" t="n">
        <v>-130.09489312</v>
      </c>
      <c r="AY27" s="0" t="n">
        <v>-130.093972234158</v>
      </c>
      <c r="AZ27" s="7" t="n">
        <v>0.000649255479989156</v>
      </c>
      <c r="BB27" s="0" t="n">
        <f aca="false">IF(OR(ISBLANK(O27),ISBLANK(N27)),"",(O27-N27)*EC27)</f>
        <v>1.0357932267989</v>
      </c>
      <c r="BC27" s="0" t="n">
        <f aca="false">IF(OR(ISBLANK(X27),ISBLANK(V27)),"",(X27-V27)*EC27)</f>
        <v>1.21119077481916</v>
      </c>
      <c r="BD27" s="3" t="n">
        <f aca="false">IF(OR(ISBLANK(X27),ISBLANK(W27)),"",(X27-W27)*EC27)</f>
        <v>3.44156306871385</v>
      </c>
      <c r="BE27" s="3" t="n">
        <f aca="false">IF(OR(ISBLANK(Y27),ISBLANK(V27)),"",(Y27-V27)*EC27)</f>
        <v>0.665453634303876</v>
      </c>
      <c r="BF27" s="3" t="n">
        <f aca="false">IF(OR(ISBLANK(Y27),ISBLANK(W27)),"",(Y27-W27)*EC27)</f>
        <v>2.89582592819857</v>
      </c>
      <c r="BG27" s="3" t="n">
        <f aca="false">IF(OR(ISBLANK(AC27),ISBLANK(Z27)),"",(AC27-Z27)*EC27)</f>
        <v>3.08848227070614</v>
      </c>
      <c r="BH27" s="3" t="n">
        <f aca="false">IF(OR(ISBLANK(AG27),ISBLANK(AD27)),"",(AG27-AD27)*EC27)</f>
        <v>4.06772917566974</v>
      </c>
      <c r="BI27" s="3" t="n">
        <f aca="false">IF(OR(ISBLANK(AK27),ISBLANK(Z27)),"",(AK27-Z27)*EC27)</f>
        <v>0.0171837183001878</v>
      </c>
      <c r="BJ27" s="3" t="n">
        <f aca="false">IF(OR(ISBLANK(AL27),ISBLANK(AA27)),"",(AL27-AA27)*EC27)</f>
        <v>0.465332701162251</v>
      </c>
      <c r="BK27" s="3" t="n">
        <f aca="false">IF(OR(ISBLANK(AN27),ISBLANK(AD27)),"",(AN27-AD27)*EC27)</f>
        <v>-1.89151815284528</v>
      </c>
      <c r="BL27" s="3" t="n">
        <f aca="false">IF(OR(ISBLANK(AO27),ISBLANK(AE27)),"",(AO27-AE27)*EC27)</f>
        <v>-1.88769592747888</v>
      </c>
      <c r="BM27" s="3" t="n">
        <f aca="false">IF(OR(ISBLANK(AQ27),ISBLANK(AH27)),"",(AQ27-AH27)*EC27)</f>
        <v>1.56263943387898</v>
      </c>
      <c r="BN27" s="3" t="n">
        <f aca="false">IF(OR(ISBLANK(AR27),ISBLANK(AI27)),"",(AR27-AI27)*EC27)</f>
        <v>1.59962798657085</v>
      </c>
      <c r="BO27" s="3" t="n">
        <f aca="false">IF(OR(ISBLANK(AT27),ISBLANK(AH27)),"",(AT27-AH27)*EC27)</f>
        <v>6.60764214478089</v>
      </c>
      <c r="BP27" s="0" t="n">
        <f aca="false">=IF(OR(ISBLANK(AX27),ISBLANK(AU27)),"",(AX27-AU27)*EC27)</f>
        <v>1.730560445388</v>
      </c>
      <c r="BQ27" s="0" t="n">
        <f aca="false">=IF(OR(ISBLANK(AY27),ISBLANK(AV27)),"",(AY27-AV27)*EC27)</f>
        <v>1.75561902572292</v>
      </c>
      <c r="BR27" s="0" t="n">
        <v>1.85488</v>
      </c>
      <c r="BU27" s="0" t="n">
        <f aca="false">IF(OR(ISBLANK(O27),ISBLANK(N27)),"",(O27-N27)*EC27-M27)</f>
        <v>-0.734206773201098</v>
      </c>
      <c r="BV27" s="0" t="n">
        <f aca="false">IF(OR(ISBLANK(X27),ISBLANK(V27)),"",(X27-V27)*EC27-M27)</f>
        <v>-0.558809225180841</v>
      </c>
      <c r="BW27" s="3" t="n">
        <f aca="false">IF(OR(ISBLANK(X27),ISBLANK(W27)),"",(X27-W27)*EC27-M27)</f>
        <v>1.67156306871385</v>
      </c>
      <c r="BX27" s="3" t="n">
        <f aca="false">IF(OR(ISBLANK(Y27),ISBLANK(V27)),"",(Y27-V27)*EC27-M27)</f>
        <v>-1.10454636569612</v>
      </c>
      <c r="BY27" s="3" t="n">
        <f aca="false">IF(OR(ISBLANK(Y27),ISBLANK(W27)),"",(Y27-W27)*EC27-M27)</f>
        <v>1.12582592819857</v>
      </c>
      <c r="BZ27" s="3" t="n">
        <f aca="false">IF(OR(ISBLANK(AC27),ISBLANK(Z27)),"",(AC27-Z27)*EC27-M27)</f>
        <v>1.31848227070614</v>
      </c>
      <c r="CA27" s="3" t="n">
        <f aca="false">IF(OR(ISBLANK(AG27),ISBLANK(AD27)),"",(AG27-AD27)*EC27-M27)</f>
        <v>2.29772917566974</v>
      </c>
      <c r="CB27" s="3" t="n">
        <f aca="false">IF(OR(ISBLANK(AK27),ISBLANK(Z27)),"",(AK27-Z27)*EC27-M27)</f>
        <v>-1.75281628169981</v>
      </c>
      <c r="CC27" s="3" t="n">
        <f aca="false">IF(OR(ISBLANK(AL27),ISBLANK(AA27)),"",(AL27-AA27)*EC27-M27)</f>
        <v>-1.30466729883775</v>
      </c>
      <c r="CD27" s="3" t="n">
        <f aca="false">IF(OR(ISBLANK(AN27),ISBLANK(AD27)),"",(AN27-AD27)*EC27-M27)</f>
        <v>-3.66151815284528</v>
      </c>
      <c r="CE27" s="3" t="n">
        <f aca="false">IF(OR(ISBLANK(AO27),ISBLANK(AE27)),"",(AO27-AE27)*EC27-M27)</f>
        <v>-3.65769592747888</v>
      </c>
      <c r="CF27" s="3" t="n">
        <f aca="false">IF(OR(ISBLANK(AQ27),ISBLANK(AH27)),"",(AQ27-AH27)*EC27-M27)</f>
        <v>-0.207360566121022</v>
      </c>
      <c r="CG27" s="3" t="n">
        <f aca="false">IF(OR(ISBLANK(AR27),ISBLANK(AI27)),"",(AR27-AI27)*EC27-M27)</f>
        <v>-0.170372013429148</v>
      </c>
      <c r="CH27" s="3" t="n">
        <f aca="false">IF(OR(ISBLANK(AT27),ISBLANK(AH27)),"",(AT27-AH27)*EC27-M27)</f>
        <v>4.83764214478089</v>
      </c>
      <c r="CI27" s="0" t="n">
        <f aca="false">IF(OR(ISBLANK(AX27),ISBLANK(AU27)),"",(AX27-AU27)*EC27-M27)</f>
        <v>-0.0394395546119997</v>
      </c>
      <c r="CJ27" s="0" t="n">
        <f aca="false">IF(OR(ISBLANK(AY27),ISBLANK(AV27)),"",(AY27-AV27)*EC27-M27)</f>
        <v>-0.0143809742770811</v>
      </c>
      <c r="CK27" s="0" t="n">
        <f aca="false">IF(ISBLANK(BR27),"",BR27-M27)</f>
        <v>0.0848800000000001</v>
      </c>
      <c r="CN27" s="0" t="n">
        <f aca="false">IF(OR(ISBLANK(O27),ISBLANK(N27)),"",ABS((O27-N27)*EC27-M27))</f>
        <v>0.734206773201098</v>
      </c>
      <c r="CO27" s="0" t="n">
        <f aca="false">IF(OR(ISBLANK(X27),ISBLANK(V27)),"",ABS((X27-V27)*EC27-M27))</f>
        <v>0.558809225180841</v>
      </c>
      <c r="CP27" s="3" t="n">
        <f aca="false">IF(OR(ISBLANK(X27),ISBLANK(W27)),"",ABS((X27-W27)*EC27-M27))</f>
        <v>1.67156306871385</v>
      </c>
      <c r="CQ27" s="3" t="n">
        <f aca="false">IF(OR(ISBLANK(Y27),ISBLANK(V27)),"",ABS((Y27-V27)*EC27-M27))</f>
        <v>1.10454636569612</v>
      </c>
      <c r="CR27" s="3" t="n">
        <f aca="false">IF(OR(ISBLANK(Y27),ISBLANK(W27)),"",ABS((Y27-W27)*EC27-M27))</f>
        <v>1.12582592819857</v>
      </c>
      <c r="CS27" s="3" t="n">
        <f aca="false">IF(OR(ISBLANK(AC27),ISBLANK(Z27)),"",ABS((AC27-Z27)*EC27-M27))</f>
        <v>1.31848227070614</v>
      </c>
      <c r="CT27" s="3" t="n">
        <f aca="false">IF(OR(ISBLANK(AG27),ISBLANK(AD27)),"",ABS((AG27-AD27)*EC27-M27))</f>
        <v>2.29772917566974</v>
      </c>
      <c r="CU27" s="3" t="n">
        <f aca="false">IF(OR(ISBLANK(AK27),ISBLANK(Z27)),"",ABS((AK27-Z27)*EC27-M27))</f>
        <v>1.75281628169981</v>
      </c>
      <c r="CV27" s="3" t="n">
        <f aca="false">IF(OR(ISBLANK(AL27),ISBLANK(AA27)),"",ABS((AL27-AA27)*EC27-M27))</f>
        <v>1.30466729883775</v>
      </c>
      <c r="CW27" s="3" t="n">
        <f aca="false">IF(OR(ISBLANK(AL27),ISBLANK(AA27)),"",ABS((AK27-Z27-AL27+AA27)*EC27))</f>
        <v>0.448148982862063</v>
      </c>
      <c r="CX27" s="3" t="n">
        <f aca="false">IF(OR(ISBLANK(AN27),ISBLANK(AD27)),"",ABS((AN27-AD27)*EC27-M27))</f>
        <v>3.66151815284528</v>
      </c>
      <c r="CY27" s="3" t="n">
        <f aca="false">IF(OR(ISBLANK(AO27),ISBLANK(AE27)),"",ABS((AO27-AE27)*EC27-M27))</f>
        <v>3.65769592747888</v>
      </c>
      <c r="CZ27" s="3" t="n">
        <f aca="false">IF(OR(ISBLANK(AL27),ISBLANK(AA27)),"",ABS((AO27-AE27-AN27+AD27)*EC27))</f>
        <v>0.00382222536639953</v>
      </c>
      <c r="DA27" s="3" t="n">
        <f aca="false">IF(OR(ISBLANK(AQ27),ISBLANK(AH27)),"",ABS((AQ27-AH27)*EC27-M27))</f>
        <v>0.207360566121022</v>
      </c>
      <c r="DB27" s="3" t="n">
        <f aca="false">IF(OR(ISBLANK(AR27),ISBLANK(AI27)),"",ABS((AR27-AI27)*EC27-M27))</f>
        <v>0.170372013429148</v>
      </c>
      <c r="DC27" s="3" t="n">
        <f aca="false">IF(OR(ISBLANK(AR27),ISBLANK(AI27)),"",ABS((AR27-AI27-AQ27+AH27)*EC27))</f>
        <v>0.0369885526918745</v>
      </c>
      <c r="DD27" s="3" t="n">
        <f aca="false">IF(OR(ISBLANK(AT27),ISBLANK(AH27)),"",ABS((AT27-AH27)*EC27-M27))</f>
        <v>4.83764214478089</v>
      </c>
      <c r="DE27" s="0" t="n">
        <f aca="false">IF(OR(ISBLANK(AX27),ISBLANK(AU27)),"",ABS((AX27-AU27)*EC27-M27))</f>
        <v>0.0394395546119997</v>
      </c>
      <c r="DF27" s="0" t="n">
        <f aca="false">IF(OR(ISBLANK(AY27),ISBLANK(AV27)),"",ABS((AY27-AV27)*EC27-M27))</f>
        <v>0.0143809742770811</v>
      </c>
      <c r="DG27" s="3" t="n">
        <f aca="false">IF(OR(ISBLANK(AY27),ISBLANK(AV27)),"",ABS((AY27-AV27-AX27+AU27)*EC27))</f>
        <v>0.0250585803380122</v>
      </c>
      <c r="DH27" s="0" t="n">
        <f aca="false">IF(ISBLANK(BR27),"",ABS(BR27-M27))</f>
        <v>0.0848800000000001</v>
      </c>
      <c r="DK27" s="0" t="n">
        <f aca="false">IF(OR(ISBLANK(O27),ISBLANK(N27)),"",((O27-N27)*EC27-M27)^2)</f>
        <v>0.539059585814369</v>
      </c>
      <c r="DL27" s="0" t="n">
        <f aca="false">IF(OR(ISBLANK(X27),ISBLANK(V27)),"",ABS((X27-V27)*EC27-M27)^2)</f>
        <v>0.312267750147212</v>
      </c>
      <c r="DM27" s="3" t="n">
        <f aca="false">IF(OR(ISBLANK(X27),ISBLANK(W27)),"",ABS((X27-W27)*EC27-M27)^2)</f>
        <v>2.79412309268807</v>
      </c>
      <c r="DN27" s="3" t="n">
        <f aca="false">IF(OR(ISBLANK(Y27),ISBLANK(V27)),"",ABS((Y27-V27)*EC27-M27)^2)</f>
        <v>1.22002267397252</v>
      </c>
      <c r="DO27" s="3" t="n">
        <f aca="false">IF(OR(ISBLANK(Y27),ISBLANK(W27)),"",ABS((Y27-W27)*EC27-M27)^2)</f>
        <v>1.26748402060417</v>
      </c>
      <c r="DP27" s="3" t="n">
        <f aca="false">IF(OR(ISBLANK(AC27),ISBLANK(Z27)),"",ABS((AC27-Z27)*EC27-M27)^2)</f>
        <v>1.73839549816642</v>
      </c>
      <c r="DQ27" s="3" t="n">
        <f aca="false">IF(OR(ISBLANK(AG27),ISBLANK(AD27)),"",ABS((AG27-AD27)*EC27-M27)^2)</f>
        <v>5.27955936472393</v>
      </c>
      <c r="DR27" s="3" t="n">
        <f aca="false">IF(OR(ISBLANK(AK27),ISBLANK(Z27)),"",ABS((AK27-Z27)*EC27-M27)^2)</f>
        <v>3.07236491739196</v>
      </c>
      <c r="DS27" s="3" t="n">
        <f aca="false">IF(OR(ISBLANK(AL27),ISBLANK(AA27)),"",ABS((AL27-AA27)*EC27-M27)^2)</f>
        <v>1.70215676065659</v>
      </c>
      <c r="DT27" s="3" t="n">
        <f aca="false">IF(OR(ISBLANK(AN27),ISBLANK(AD27)),"",ABS((AN27-AD27)*EC27-M27)^2)</f>
        <v>13.4067151836155</v>
      </c>
      <c r="DU27" s="3" t="n">
        <f aca="false">IF(OR(ISBLANK(AO27),ISBLANK(AE27)),"",ABS((AO27-AE27)*EC27-M27)^2)</f>
        <v>13.3787394978956</v>
      </c>
      <c r="DV27" s="3" t="n">
        <f aca="false">IF(OR(ISBLANK(AQ27),ISBLANK(AH27)),"",ABS((AQ27-AH27)*EC27-M27)^2)</f>
        <v>0.0429984043820309</v>
      </c>
      <c r="DW27" s="3" t="n">
        <f aca="false">IF(OR(ISBLANK(AR27),ISBLANK(AI27)),"",ABS((AR27-AI27)*EC27-M27)^2)</f>
        <v>0.0290266229599017</v>
      </c>
      <c r="DX27" s="3" t="n">
        <f aca="false">IF(OR(ISBLANK(AT27),ISBLANK(AH27)),"",ABS((AT27-AH27)*EC27-M27)^2)</f>
        <v>23.4027815209603</v>
      </c>
      <c r="DY27" s="0" t="n">
        <f aca="false">IF(OR(ISBLANK(AX27),ISBLANK(AU27)),"",((AX27-AU27)*EC27-M27)^2)</f>
        <v>0.0015554784679929</v>
      </c>
      <c r="DZ27" s="0" t="n">
        <f aca="false">IF(ISBLANK(BR27),"",(BR27-M27)^2)</f>
        <v>0.00720461440000001</v>
      </c>
      <c r="EC27" s="0" t="n">
        <v>27.211386245988</v>
      </c>
    </row>
    <row r="28" customFormat="false" ht="12.8" hidden="false" customHeight="false" outlineLevel="0" collapsed="false">
      <c r="A28" s="1"/>
      <c r="B28" s="0" t="n">
        <v>16</v>
      </c>
      <c r="C28" s="0" t="n">
        <v>4</v>
      </c>
      <c r="D28" s="0" t="n">
        <f aca="false">B28-C28</f>
        <v>12</v>
      </c>
      <c r="E28" s="0" t="s">
        <v>47</v>
      </c>
      <c r="F28" s="0" t="n">
        <v>2</v>
      </c>
      <c r="G28" s="0" t="n">
        <v>13</v>
      </c>
      <c r="H28" s="0" t="s">
        <v>81</v>
      </c>
      <c r="I28" s="0" t="n">
        <v>3</v>
      </c>
      <c r="J28" s="0" t="s">
        <v>71</v>
      </c>
      <c r="K28" s="0" t="s">
        <v>80</v>
      </c>
      <c r="L28" s="0" t="s">
        <v>113</v>
      </c>
      <c r="M28" s="0" t="n">
        <v>0.87</v>
      </c>
      <c r="N28" s="0" t="n">
        <v>-129.810466805</v>
      </c>
      <c r="O28" s="0" t="n">
        <v>-129.798841581229</v>
      </c>
      <c r="P28" s="0" t="s">
        <v>52</v>
      </c>
      <c r="Q28" s="0" t="n">
        <f aca="false">=IF(ISBLANK(BR28),"",BR28)</f>
        <v>0.51304</v>
      </c>
      <c r="R28" s="0" t="n">
        <v>1</v>
      </c>
      <c r="S28" s="0" t="n">
        <v>2</v>
      </c>
      <c r="T28" s="0" t="n">
        <v>0</v>
      </c>
      <c r="V28" s="0" t="n">
        <v>-129.85619362</v>
      </c>
      <c r="W28" s="0" t="n">
        <v>-129.93815829</v>
      </c>
      <c r="X28" s="0" t="n">
        <v>-129.8491992</v>
      </c>
      <c r="Y28" s="0" t="n">
        <v>-129.86568107</v>
      </c>
      <c r="Z28" s="0" t="n">
        <v>-129.85579868</v>
      </c>
      <c r="AA28" s="0" t="n">
        <v>-129.85579868</v>
      </c>
      <c r="AB28" s="0" t="n">
        <v>0</v>
      </c>
      <c r="AC28" s="0" t="n">
        <v>-129.79161073</v>
      </c>
      <c r="AD28" s="0" t="n">
        <v>-129.93344693</v>
      </c>
      <c r="AE28" s="0" t="n">
        <v>-129.93344693</v>
      </c>
      <c r="AF28" s="0" t="n">
        <v>0</v>
      </c>
      <c r="AG28" s="0" t="n">
        <v>-129.82039995</v>
      </c>
      <c r="AH28" s="0" t="n">
        <v>-130.15983146</v>
      </c>
      <c r="AI28" s="0" t="n">
        <v>-130.15983146</v>
      </c>
      <c r="AJ28" s="0" t="n">
        <v>0</v>
      </c>
      <c r="AK28" s="0" t="n">
        <v>-129.88969689</v>
      </c>
      <c r="AL28" s="0" t="n">
        <v>-129.872786741719</v>
      </c>
      <c r="AM28" s="0" t="n">
        <v>2.0000000354233</v>
      </c>
      <c r="AN28" s="0" t="n">
        <v>-130.03771192</v>
      </c>
      <c r="AO28" s="0" t="n">
        <v>-130.037589816842</v>
      </c>
      <c r="AP28" s="0" t="n">
        <v>2.00000005188189</v>
      </c>
      <c r="AQ28" s="0" t="n">
        <v>-130.13697359</v>
      </c>
      <c r="AR28" s="0" t="n">
        <v>-130.135638604023</v>
      </c>
      <c r="AS28" s="0" t="n">
        <v>2.00022764817484</v>
      </c>
      <c r="AT28" s="0" t="n">
        <v>-129.94832651</v>
      </c>
      <c r="AU28" s="0" t="n">
        <v>-130.158490043352</v>
      </c>
      <c r="AV28" s="0" t="n">
        <v>-130.158490043352</v>
      </c>
      <c r="AW28" s="0" t="n">
        <v>0</v>
      </c>
      <c r="AX28" s="0" t="n">
        <v>-130.12994628</v>
      </c>
      <c r="AY28" s="0" t="n">
        <v>-130.12898064206</v>
      </c>
      <c r="AZ28" s="0" t="n">
        <v>2.00022779418459</v>
      </c>
      <c r="BB28" s="0" t="n">
        <f aca="false">IF(OR(ISBLANK(O28),ISBLANK(N28)),"",(O28-N28)*EC28)</f>
        <v>0.316338454228878</v>
      </c>
      <c r="BC28" s="0" t="n">
        <f aca="false">IF(OR(ISBLANK(X28),ISBLANK(V28)),"",(X28-V28)*EC28)</f>
        <v>0.190327864186997</v>
      </c>
      <c r="BD28" s="3" t="n">
        <f aca="false">IF(OR(ISBLANK(X28),ISBLANK(W28)),"",(X28-W28)*EC28)</f>
        <v>2.42070015808169</v>
      </c>
      <c r="BE28" s="3" t="n">
        <f aca="false">IF(OR(ISBLANK(Y28),ISBLANK(V28)),"",(Y28-V28)*EC28)</f>
        <v>-0.258166666439353</v>
      </c>
      <c r="BF28" s="3" t="n">
        <f aca="false">IF(OR(ISBLANK(Y28),ISBLANK(W28)),"",(Y28-W28)*EC28)</f>
        <v>1.97220562745534</v>
      </c>
      <c r="BG28" s="3" t="n">
        <f aca="false">IF(OR(ISBLANK(AC28),ISBLANK(Z28)),"",(AC28-Z28)*EC28)</f>
        <v>1.7466430997879</v>
      </c>
      <c r="BH28" s="3" t="n">
        <f aca="false">IF(OR(ISBLANK(AG28),ISBLANK(AD28)),"",(AG28-AD28)*EC28)</f>
        <v>3.07616503672267</v>
      </c>
      <c r="BI28" s="3" t="n">
        <f aca="false">IF(OR(ISBLANK(AK28),ISBLANK(Z28)),"",(AK28-Z28)*EC28)</f>
        <v>-0.922417285358103</v>
      </c>
      <c r="BJ28" s="3" t="n">
        <f aca="false">IF(OR(ISBLANK(AL28),ISBLANK(AA28)),"",(AL28-AA28)*EC28)</f>
        <v>-0.462268709006903</v>
      </c>
      <c r="BK28" s="3" t="n">
        <f aca="false">IF(OR(ISBLANK(AN28),ISBLANK(AD28)),"",(AN28-AD28)*EC28)</f>
        <v>-2.83719491482381</v>
      </c>
      <c r="BL28" s="3" t="n">
        <f aca="false">IF(OR(ISBLANK(AO28),ISBLANK(AE28)),"",(AO28-AE28)*EC28)</f>
        <v>-2.83387231861901</v>
      </c>
      <c r="BM28" s="3" t="n">
        <f aca="false">IF(OR(ISBLANK(AQ28),ISBLANK(AH28)),"",(AQ28-AH28)*EC28)</f>
        <v>0.621994329330466</v>
      </c>
      <c r="BN28" s="3" t="n">
        <f aca="false">IF(OR(ISBLANK(AR28),ISBLANK(AI28)),"",(AR28-AI28)*EC28)</f>
        <v>0.658321148374974</v>
      </c>
      <c r="BO28" s="3" t="n">
        <f aca="false">IF(OR(ISBLANK(AT28),ISBLANK(AH28)),"",(AT28-AH28)*EC28)</f>
        <v>5.75534288738853</v>
      </c>
      <c r="BP28" s="0" t="n">
        <f aca="false">=IF(OR(ISBLANK(AX28),ISBLANK(AU28)),"",(AX28-AU28)*EC28)</f>
        <v>0.77671536948509</v>
      </c>
      <c r="BQ28" s="0" t="n">
        <f aca="false">=IF(OR(ISBLANK(AY28),ISBLANK(AV28)),"",(AY28-AV28)*EC28)</f>
        <v>0.802991716444943</v>
      </c>
      <c r="BR28" s="0" t="n">
        <v>0.51304</v>
      </c>
      <c r="BU28" s="0" t="n">
        <f aca="false">IF(OR(ISBLANK(O28),ISBLANK(N28)),"",(O28-N28)*EC28-M28)</f>
        <v>-0.553661545771122</v>
      </c>
      <c r="BV28" s="0" t="n">
        <f aca="false">IF(OR(ISBLANK(X28),ISBLANK(V28)),"",(X28-V28)*EC28-M28)</f>
        <v>-0.679672135813003</v>
      </c>
      <c r="BW28" s="3" t="n">
        <f aca="false">IF(OR(ISBLANK(X28),ISBLANK(W28)),"",(X28-W28)*EC28-M28)</f>
        <v>1.55070015808169</v>
      </c>
      <c r="BX28" s="3" t="n">
        <f aca="false">IF(OR(ISBLANK(Y28),ISBLANK(V28)),"",(Y28-V28)*EC28-M28)</f>
        <v>-1.12816666643935</v>
      </c>
      <c r="BY28" s="3" t="n">
        <f aca="false">IF(OR(ISBLANK(Y28),ISBLANK(W28)),"",(Y28-W28)*EC28-M28)</f>
        <v>1.10220562745534</v>
      </c>
      <c r="BZ28" s="3" t="n">
        <f aca="false">IF(OR(ISBLANK(AC28),ISBLANK(Z28)),"",(AC28-Z28)*EC28-M28)</f>
        <v>0.876643099787899</v>
      </c>
      <c r="CA28" s="3" t="n">
        <f aca="false">IF(OR(ISBLANK(AG28),ISBLANK(AD28)),"",(AG28-AD28)*EC28-M28)</f>
        <v>2.20616503672267</v>
      </c>
      <c r="CB28" s="3" t="n">
        <f aca="false">IF(OR(ISBLANK(AK28),ISBLANK(Z28)),"",(AK28-Z28)*EC28-M28)</f>
        <v>-1.7924172853581</v>
      </c>
      <c r="CC28" s="3" t="n">
        <f aca="false">IF(OR(ISBLANK(AL28),ISBLANK(AA28)),"",(AL28-AA28)*EC28-M28)</f>
        <v>-1.3322687090069</v>
      </c>
      <c r="CD28" s="3" t="n">
        <f aca="false">IF(OR(ISBLANK(AN28),ISBLANK(AD28)),"",(AN28-AD28)*EC28-M28)</f>
        <v>-3.70719491482381</v>
      </c>
      <c r="CE28" s="3" t="n">
        <f aca="false">IF(OR(ISBLANK(AO28),ISBLANK(AE28)),"",(AO28-AE28)*EC28-M28)</f>
        <v>-3.70387231861901</v>
      </c>
      <c r="CF28" s="3" t="n">
        <f aca="false">IF(OR(ISBLANK(AQ28),ISBLANK(AH28)),"",(AQ28-AH28)*EC28-M28)</f>
        <v>-0.248005670669534</v>
      </c>
      <c r="CG28" s="3" t="n">
        <f aca="false">IF(OR(ISBLANK(AR28),ISBLANK(AI28)),"",(AR28-AI28)*EC28-M28)</f>
        <v>-0.211678851625026</v>
      </c>
      <c r="CH28" s="3" t="n">
        <f aca="false">IF(OR(ISBLANK(AT28),ISBLANK(AH28)),"",(AT28-AH28)*EC28-M28)</f>
        <v>4.88534288738853</v>
      </c>
      <c r="CI28" s="0" t="n">
        <f aca="false">IF(OR(ISBLANK(AX28),ISBLANK(AU28)),"",(AX28-AU28)*EC28-M28)</f>
        <v>-0.0932846305149097</v>
      </c>
      <c r="CJ28" s="0" t="n">
        <f aca="false">IF(OR(ISBLANK(AY28),ISBLANK(AV28)),"",(AY28-AV28)*EC28-M28)</f>
        <v>-0.0670082835550572</v>
      </c>
      <c r="CK28" s="0" t="n">
        <f aca="false">IF(ISBLANK(BR28),"",BR28-M28)</f>
        <v>-0.35696</v>
      </c>
      <c r="CN28" s="0" t="n">
        <f aca="false">IF(OR(ISBLANK(O28),ISBLANK(N28)),"",ABS((O28-N28)*EC28-M28))</f>
        <v>0.553661545771122</v>
      </c>
      <c r="CO28" s="0" t="n">
        <f aca="false">IF(OR(ISBLANK(X28),ISBLANK(V28)),"",ABS((X28-V28)*EC28-M28))</f>
        <v>0.679672135813003</v>
      </c>
      <c r="CP28" s="3" t="n">
        <f aca="false">IF(OR(ISBLANK(X28),ISBLANK(W28)),"",ABS((X28-W28)*EC28-M28))</f>
        <v>1.55070015808169</v>
      </c>
      <c r="CQ28" s="3" t="n">
        <f aca="false">IF(OR(ISBLANK(Y28),ISBLANK(V28)),"",ABS((Y28-V28)*EC28-M28))</f>
        <v>1.12816666643935</v>
      </c>
      <c r="CR28" s="3" t="n">
        <f aca="false">IF(OR(ISBLANK(Y28),ISBLANK(W28)),"",ABS((Y28-W28)*EC28-M28))</f>
        <v>1.10220562745534</v>
      </c>
      <c r="CS28" s="3" t="n">
        <f aca="false">IF(OR(ISBLANK(AC28),ISBLANK(Z28)),"",ABS((AC28-Z28)*EC28-M28))</f>
        <v>0.876643099787899</v>
      </c>
      <c r="CT28" s="3" t="n">
        <f aca="false">IF(OR(ISBLANK(AG28),ISBLANK(AD28)),"",ABS((AG28-AD28)*EC28-M28))</f>
        <v>2.20616503672267</v>
      </c>
      <c r="CU28" s="3" t="n">
        <f aca="false">IF(OR(ISBLANK(AK28),ISBLANK(Z28)),"",ABS((AK28-Z28)*EC28-M28))</f>
        <v>1.7924172853581</v>
      </c>
      <c r="CV28" s="3" t="n">
        <f aca="false">IF(OR(ISBLANK(AL28),ISBLANK(AA28)),"",ABS((AL28-AA28)*EC28-M28))</f>
        <v>1.3322687090069</v>
      </c>
      <c r="CW28" s="3" t="n">
        <f aca="false">IF(OR(ISBLANK(AL28),ISBLANK(AA28)),"",ABS((AK28-Z28-AL28+AA28)*EC28))</f>
        <v>0.4601485763512</v>
      </c>
      <c r="CX28" s="3" t="n">
        <f aca="false">IF(OR(ISBLANK(AN28),ISBLANK(AD28)),"",ABS((AN28-AD28)*EC28-M28))</f>
        <v>3.70719491482381</v>
      </c>
      <c r="CY28" s="3" t="n">
        <f aca="false">IF(OR(ISBLANK(AO28),ISBLANK(AE28)),"",ABS((AO28-AE28)*EC28-M28))</f>
        <v>3.70387231861901</v>
      </c>
      <c r="CZ28" s="3" t="n">
        <f aca="false">IF(OR(ISBLANK(AL28),ISBLANK(AA28)),"",ABS((AO28-AE28-AN28+AD28)*EC28))</f>
        <v>0.00332259620479347</v>
      </c>
      <c r="DA28" s="3" t="n">
        <f aca="false">IF(OR(ISBLANK(AQ28),ISBLANK(AH28)),"",ABS((AQ28-AH28)*EC28-M28))</f>
        <v>0.248005670669534</v>
      </c>
      <c r="DB28" s="3" t="n">
        <f aca="false">IF(OR(ISBLANK(AR28),ISBLANK(AI28)),"",ABS((AR28-AI28)*EC28-M28))</f>
        <v>0.211678851625026</v>
      </c>
      <c r="DC28" s="3" t="n">
        <f aca="false">IF(OR(ISBLANK(AR28),ISBLANK(AI28)),"",ABS((AR28-AI28-AQ28+AH28)*EC28))</f>
        <v>0.0363268190445083</v>
      </c>
      <c r="DD28" s="3" t="n">
        <f aca="false">IF(OR(ISBLANK(AT28),ISBLANK(AH28)),"",ABS((AT28-AH28)*EC28-M28))</f>
        <v>4.88534288738853</v>
      </c>
      <c r="DE28" s="0" t="n">
        <f aca="false">IF(OR(ISBLANK(AX28),ISBLANK(AU28)),"",ABS((AX28-AU28)*EC28-M28))</f>
        <v>0.0932846305149097</v>
      </c>
      <c r="DF28" s="0" t="n">
        <f aca="false">IF(OR(ISBLANK(AY28),ISBLANK(AV28)),"",ABS((AY28-AV28)*EC28-M28))</f>
        <v>0.0670082835550572</v>
      </c>
      <c r="DG28" s="3" t="n">
        <f aca="false">IF(OR(ISBLANK(AY28),ISBLANK(AV28)),"",ABS((AY28-AV28-AX28+AU28)*EC28))</f>
        <v>0.0262763469730001</v>
      </c>
      <c r="DH28" s="0" t="n">
        <f aca="false">IF(ISBLANK(BR28),"",ABS(BR28-M28))</f>
        <v>0.35696</v>
      </c>
      <c r="DK28" s="0" t="n">
        <f aca="false">IF(OR(ISBLANK(O28),ISBLANK(N28)),"",((O28-N28)*EC28-M28)^2)</f>
        <v>0.306541107265668</v>
      </c>
      <c r="DL28" s="0" t="n">
        <f aca="false">IF(OR(ISBLANK(X28),ISBLANK(V28)),"",ABS((X28-V28)*EC28-M28)^2)</f>
        <v>0.461954212200609</v>
      </c>
      <c r="DM28" s="3" t="n">
        <f aca="false">IF(OR(ISBLANK(X28),ISBLANK(W28)),"",ABS((X28-W28)*EC28-M28)^2)</f>
        <v>2.40467098027458</v>
      </c>
      <c r="DN28" s="3" t="n">
        <f aca="false">IF(OR(ISBLANK(Y28),ISBLANK(V28)),"",ABS((Y28-V28)*EC28-M28)^2)</f>
        <v>1.27276002726488</v>
      </c>
      <c r="DO28" s="3" t="n">
        <f aca="false">IF(OR(ISBLANK(Y28),ISBLANK(W28)),"",ABS((Y28-W28)*EC28-M28)^2)</f>
        <v>1.21485724519422</v>
      </c>
      <c r="DP28" s="3" t="n">
        <f aca="false">IF(OR(ISBLANK(AC28),ISBLANK(Z28)),"",ABS((AC28-Z28)*EC28-M28)^2)</f>
        <v>0.768503124405737</v>
      </c>
      <c r="DQ28" s="3" t="n">
        <f aca="false">IF(OR(ISBLANK(AG28),ISBLANK(AD28)),"",ABS((AG28-AD28)*EC28-M28)^2)</f>
        <v>4.86716416925756</v>
      </c>
      <c r="DR28" s="3" t="n">
        <f aca="false">IF(OR(ISBLANK(AK28),ISBLANK(Z28)),"",ABS((AK28-Z28)*EC28-M28)^2)</f>
        <v>3.21275972485051</v>
      </c>
      <c r="DS28" s="3" t="n">
        <f aca="false">IF(OR(ISBLANK(AL28),ISBLANK(AA28)),"",ABS((AL28-AA28)*EC28-M28)^2)</f>
        <v>1.77493991299892</v>
      </c>
      <c r="DT28" s="3" t="n">
        <f aca="false">IF(OR(ISBLANK(AN28),ISBLANK(AD28)),"",ABS((AN28-AD28)*EC28-M28)^2)</f>
        <v>13.7432941364955</v>
      </c>
      <c r="DU28" s="3" t="n">
        <f aca="false">IF(OR(ISBLANK(AO28),ISBLANK(AE28)),"",ABS((AO28-AE28)*EC28-M28)^2)</f>
        <v>13.7186701526322</v>
      </c>
      <c r="DV28" s="3" t="n">
        <f aca="false">IF(OR(ISBLANK(AQ28),ISBLANK(AH28)),"",ABS((AQ28-AH28)*EC28-M28)^2)</f>
        <v>0.0615068126842456</v>
      </c>
      <c r="DW28" s="3" t="n">
        <f aca="false">IF(OR(ISBLANK(AR28),ISBLANK(AI28)),"",ABS((AR28-AI28)*EC28-M28)^2)</f>
        <v>0.0448079362252899</v>
      </c>
      <c r="DX28" s="3" t="n">
        <f aca="false">IF(OR(ISBLANK(AT28),ISBLANK(AH28)),"",ABS((AT28-AH28)*EC28-M28)^2)</f>
        <v>23.8665751273577</v>
      </c>
      <c r="DY28" s="0" t="n">
        <f aca="false">IF(OR(ISBLANK(AX28),ISBLANK(AU28)),"",((AX28-AU28)*EC28-M28)^2)</f>
        <v>0.00870202229030321</v>
      </c>
      <c r="DZ28" s="0" t="n">
        <f aca="false">IF(ISBLANK(BR28),"",(BR28-M28)^2)</f>
        <v>0.1274204416</v>
      </c>
      <c r="EC28" s="0" t="n">
        <v>27.211386245988</v>
      </c>
    </row>
    <row r="29" customFormat="false" ht="12.8" hidden="false" customHeight="false" outlineLevel="0" collapsed="false">
      <c r="A29" s="1"/>
      <c r="Q29" s="3"/>
      <c r="BD29" s="3"/>
      <c r="BE29" s="3"/>
      <c r="BF29" s="3"/>
      <c r="BG29" s="3"/>
      <c r="BH29" s="3"/>
      <c r="BI29" s="3"/>
      <c r="BJ29" s="3" t="str">
        <f aca="false">IF(OR(ISBLANK(AL29),ISBLANK(AA29)),"",(AL29-AA29)*EC29)</f>
        <v/>
      </c>
      <c r="BK29" s="3"/>
      <c r="BL29" s="3" t="str">
        <f aca="false">IF(OR(ISBLANK(AO29),ISBLANK(AE29)),"",(AO29-AE29)*EC29)</f>
        <v/>
      </c>
      <c r="BM29" s="3"/>
      <c r="BN29" s="3" t="str">
        <f aca="false">IF(OR(ISBLANK(AR29),ISBLANK(AI29)),"",(AR29-AI29)*EC29)</f>
        <v/>
      </c>
      <c r="BO29" s="3"/>
      <c r="BQ29" s="0" t="str">
        <f aca="false">=IF(OR(ISBLANK(AY29),ISBLANK(AV29)),"",(AY29-AV29)*EC29)</f>
        <v/>
      </c>
      <c r="BW29" s="3"/>
      <c r="BX29" s="3"/>
      <c r="BY29" s="3"/>
      <c r="BZ29" s="3"/>
      <c r="CA29" s="3"/>
      <c r="CB29" s="3"/>
      <c r="CC29" s="3" t="str">
        <f aca="false">IF(OR(ISBLANK(AL29),ISBLANK(AA29)),"",(AL29-AA29)*EC29-M29)</f>
        <v/>
      </c>
      <c r="CD29" s="3"/>
      <c r="CE29" s="3" t="str">
        <f aca="false">IF(OR(ISBLANK(AO29),ISBLANK(AE29)),"",(AO29-AE29)*EC29-M29)</f>
        <v/>
      </c>
      <c r="CF29" s="3"/>
      <c r="CG29" s="3" t="str">
        <f aca="false">IF(OR(ISBLANK(AR29),ISBLANK(AI29)),"",(AR29-AI29)*EC29-M29)</f>
        <v/>
      </c>
      <c r="CH29" s="3"/>
      <c r="CJ29" s="0" t="str">
        <f aca="false">IF(OR(ISBLANK(AY29),ISBLANK(AV29)),"",(AY29-AV29)*EC29-M29)</f>
        <v/>
      </c>
      <c r="CK29" s="3"/>
      <c r="CP29" s="3"/>
      <c r="CQ29" s="3"/>
      <c r="CR29" s="3"/>
      <c r="CS29" s="3"/>
      <c r="CT29" s="3"/>
      <c r="CU29" s="3"/>
      <c r="CV29" s="3" t="str">
        <f aca="false">IF(OR(ISBLANK(AL29),ISBLANK(AA29)),"",ABS((AL29-AA29)*EC29-M29))</f>
        <v/>
      </c>
      <c r="CW29" s="3" t="str">
        <f aca="false">IF(OR(ISBLANK(AL29),ISBLANK(AA29)),"",ABS((AK29-Z29-AL29+AA29)*EC29))</f>
        <v/>
      </c>
      <c r="CX29" s="3"/>
      <c r="CY29" s="3" t="str">
        <f aca="false">IF(OR(ISBLANK(AO29),ISBLANK(AE29)),"",ABS((AO29-AE29)*EC29-M29))</f>
        <v/>
      </c>
      <c r="CZ29" s="3" t="str">
        <f aca="false">IF(OR(ISBLANK(AL29),ISBLANK(AA29)),"",ABS((AO29-AE29-AN29+AD29)*EC29))</f>
        <v/>
      </c>
      <c r="DA29" s="3"/>
      <c r="DB29" s="3" t="str">
        <f aca="false">IF(OR(ISBLANK(AR29),ISBLANK(AI29)),"",ABS((AR29-AI29)*EC29-M29))</f>
        <v/>
      </c>
      <c r="DC29" s="3" t="str">
        <f aca="false">IF(OR(ISBLANK(AR29),ISBLANK(AI29)),"",ABS((AR29-AI29-AQ29+AH29)*EC29))</f>
        <v/>
      </c>
      <c r="DD29" s="3"/>
      <c r="DF29" s="0" t="str">
        <f aca="false">IF(OR(ISBLANK(AY29),ISBLANK(AV29)),"",ABS((AY29-AV29)*EC29-M29))</f>
        <v/>
      </c>
      <c r="DG29" s="3" t="str">
        <f aca="false">IF(OR(ISBLANK(AL29),ISBLANK(AA29)),"",ABS((AY29-AV29-AX29+AU29)*EC29))</f>
        <v/>
      </c>
      <c r="DH29" s="3"/>
      <c r="DM29" s="3"/>
      <c r="DN29" s="3"/>
      <c r="DO29" s="3"/>
      <c r="DP29" s="3"/>
      <c r="DQ29" s="3"/>
      <c r="DR29" s="3"/>
      <c r="DS29" s="3" t="str">
        <f aca="false">IF(OR(ISBLANK(AL29),ISBLANK(AA29)),"",ABS((AL29-AA29)*EC29-M29)^2)</f>
        <v/>
      </c>
      <c r="DT29" s="3"/>
      <c r="DU29" s="3" t="str">
        <f aca="false">IF(OR(ISBLANK(AO29),ISBLANK(AE29)),"",ABS((AO29-AE29)*EC29-M29)^2)</f>
        <v/>
      </c>
      <c r="DV29" s="3"/>
      <c r="DW29" s="3" t="str">
        <f aca="false">IF(OR(ISBLANK(AR29),ISBLANK(AI29)),"",ABS((AR29-AI29)*EC29-M29)^2)</f>
        <v/>
      </c>
      <c r="DX29" s="3"/>
      <c r="DZ29" s="3"/>
      <c r="EA29" s="3"/>
    </row>
    <row r="30" customFormat="false" ht="12.8" hidden="false" customHeight="false" outlineLevel="0" collapsed="false">
      <c r="A30" s="1" t="s">
        <v>115</v>
      </c>
      <c r="B30" s="0" t="n">
        <v>5</v>
      </c>
      <c r="C30" s="0" t="n">
        <v>0</v>
      </c>
      <c r="D30" s="0" t="n">
        <f aca="false">B30-C30</f>
        <v>5</v>
      </c>
      <c r="E30" s="0" t="s">
        <v>47</v>
      </c>
      <c r="F30" s="0" t="n">
        <v>1</v>
      </c>
      <c r="G30" s="0" t="n">
        <v>13</v>
      </c>
      <c r="H30" s="0" t="s">
        <v>116</v>
      </c>
      <c r="I30" s="0" t="n">
        <v>2</v>
      </c>
      <c r="L30" s="0" t="s">
        <v>51</v>
      </c>
      <c r="M30" s="0" t="n">
        <v>2.52</v>
      </c>
      <c r="N30" s="0" t="n">
        <v>-15.1499756462</v>
      </c>
      <c r="O30" s="0" t="n">
        <v>-15.0473596348255</v>
      </c>
      <c r="P30" s="0" t="s">
        <v>52</v>
      </c>
      <c r="Q30" s="0" t="n">
        <f aca="false">=IF(ISBLANK(BR30),"",BR30)</f>
        <v>2.65491254125684</v>
      </c>
      <c r="R30" s="0" t="n">
        <v>12</v>
      </c>
      <c r="S30" s="0" t="n">
        <v>1</v>
      </c>
      <c r="T30" s="0" t="n">
        <v>2</v>
      </c>
      <c r="V30" s="0" t="n">
        <v>-15.16448627</v>
      </c>
      <c r="W30" s="0" t="n">
        <v>-15.16448627</v>
      </c>
      <c r="X30" s="0" t="n">
        <v>-15.06367356</v>
      </c>
      <c r="Y30" s="0" t="n">
        <v>-15.06324293</v>
      </c>
      <c r="Z30" s="0" t="n">
        <v>-15.16437114</v>
      </c>
      <c r="AA30" s="0" t="n">
        <v>-15.1638080993903</v>
      </c>
      <c r="AB30" s="0" t="n">
        <v>0.751234175072174</v>
      </c>
      <c r="AC30" s="0" t="n">
        <v>-15.05460837</v>
      </c>
      <c r="AD30" s="0" t="n">
        <v>-15.19042732</v>
      </c>
      <c r="AE30" s="0" t="n">
        <v>-15.1904007561638</v>
      </c>
      <c r="AF30" s="0" t="n">
        <v>0.7500211883687</v>
      </c>
      <c r="AG30" s="0" t="n">
        <v>-15.08297404</v>
      </c>
      <c r="AH30" s="0" t="n">
        <v>-15.19122339</v>
      </c>
      <c r="AI30" s="0" t="n">
        <v>-15.1912221980729</v>
      </c>
      <c r="AJ30" s="0" t="n">
        <v>0.750000177350606</v>
      </c>
      <c r="AK30" s="0" t="n">
        <v>-15.06573048</v>
      </c>
      <c r="AL30" s="0" t="n">
        <v>-15.0621185143548</v>
      </c>
      <c r="AM30" s="0" t="n">
        <v>0.78427187490302</v>
      </c>
      <c r="AN30" s="0" t="n">
        <v>-15.09719749</v>
      </c>
      <c r="AO30" s="0" t="n">
        <v>-15.0969364787507</v>
      </c>
      <c r="AP30" s="0" t="n">
        <v>0.750467102243272</v>
      </c>
      <c r="AQ30" s="0" t="n">
        <v>-15.09871856</v>
      </c>
      <c r="AR30" s="0" t="n">
        <v>-15.0987030411351</v>
      </c>
      <c r="AS30" s="0" t="n">
        <v>0.750003860221093</v>
      </c>
      <c r="AT30" s="0" t="n">
        <v>-15.09848423</v>
      </c>
      <c r="AU30" s="0" t="n">
        <v>-15.1905436638667</v>
      </c>
      <c r="AV30" s="0" t="n">
        <v>-15.190517476422</v>
      </c>
      <c r="AW30" s="0" t="n">
        <v>0.75002064978529</v>
      </c>
      <c r="AX30" s="0" t="n">
        <v>-15.09780039</v>
      </c>
      <c r="AY30" s="0" t="n">
        <v>-15.0975216181484</v>
      </c>
      <c r="AZ30" s="0" t="n">
        <v>0.750515283243342</v>
      </c>
      <c r="BB30" s="0" t="n">
        <f aca="false">IF(OR(ISBLANK(O30),ISBLANK(N30)),"",(O30-N30)*EC30)</f>
        <v>2.79232392053419</v>
      </c>
      <c r="BC30" s="0" t="n">
        <f aca="false">IF(OR(ISBLANK(X30),ISBLANK(V30)),"",(X30-V30)*EC30)</f>
        <v>2.74325359031477</v>
      </c>
      <c r="BD30" s="3" t="n">
        <f aca="false">IF(OR(ISBLANK(X30),ISBLANK(W30)),"",(X30-W30)*EC30)</f>
        <v>2.74325359031477</v>
      </c>
      <c r="BE30" s="3" t="n">
        <f aca="false">IF(OR(ISBLANK(Y30),ISBLANK(V30)),"",(Y30-V30)*EC30)</f>
        <v>2.75497162957388</v>
      </c>
      <c r="BF30" s="3" t="n">
        <f aca="false">IF(OR(ISBLANK(Y30),ISBLANK(W30)),"",(Y30-W30)*EC30)</f>
        <v>2.75497162957388</v>
      </c>
      <c r="BG30" s="3" t="n">
        <f aca="false">IF(OR(ISBLANK(AC30),ISBLANK(Z30)),"",(AC30-Z30)*EC30)</f>
        <v>2.98679712989954</v>
      </c>
      <c r="BH30" s="3" t="n">
        <f aca="false">IF(OR(ISBLANK(AG30),ISBLANK(AD30)),"",(AG30-AD30)*EC30)</f>
        <v>2.92395270547829</v>
      </c>
      <c r="BI30" s="3" t="n">
        <f aca="false">IF(OR(ISBLANK(AK30),ISBLANK(Z30)),"",(AK30-Z30)*EC30)</f>
        <v>2.6841490988192</v>
      </c>
      <c r="BJ30" s="3" t="n">
        <f aca="false">IF(OR(ISBLANK(AL30),ISBLANK(AA30)),"",(AL30-AA30)*EC30)</f>
        <v>2.76711457559469</v>
      </c>
      <c r="BK30" s="3" t="n">
        <f aca="false">IF(OR(ISBLANK(AN30),ISBLANK(AD30)),"",(AN30-AD30)*EC30)</f>
        <v>2.53691291377781</v>
      </c>
      <c r="BL30" s="3" t="n">
        <f aca="false">IF(OR(ISBLANK(AO30),ISBLANK(AE30)),"",(AO30-AE30)*EC30)</f>
        <v>2.54329255289056</v>
      </c>
      <c r="BM30" s="3" t="n">
        <f aca="false">IF(OR(ISBLANK(AQ30),ISBLANK(AH30)),"",(AQ30-AH30)*EC30)</f>
        <v>2.51718465874944</v>
      </c>
      <c r="BN30" s="3" t="n">
        <f aca="false">IF(OR(ISBLANK(AR30),ISBLANK(AI30)),"",(AR30-AI30)*EC30)</f>
        <v>2.51757451458657</v>
      </c>
      <c r="BO30" s="3" t="n">
        <f aca="false">IF(OR(ISBLANK(AT30),ISBLANK(AH30)),"",(AT30-AH30)*EC30)</f>
        <v>2.52356110288845</v>
      </c>
      <c r="BP30" s="0" t="n">
        <f aca="false">=IF(OR(ISBLANK(AX30),ISBLANK(AU30)),"",(AX30-AU30)*EC30)</f>
        <v>2.52367304690423</v>
      </c>
      <c r="BQ30" s="0" t="n">
        <f aca="false">=IF(OR(ISBLANK(AY30),ISBLANK(AV30)),"",(AY30-AV30)*EC30)</f>
        <v>2.53054621876009</v>
      </c>
      <c r="BR30" s="0" t="n">
        <v>2.65491254125684</v>
      </c>
      <c r="BU30" s="0" t="n">
        <f aca="false">IF(OR(ISBLANK(O30),ISBLANK(N30)),"",(O30-N30)*EC30-M30)</f>
        <v>0.272323920534189</v>
      </c>
      <c r="BV30" s="0" t="n">
        <f aca="false">IF(OR(ISBLANK(X30),ISBLANK(V30)),"",(X30-V30)*EC30-M30)</f>
        <v>0.223253590314766</v>
      </c>
      <c r="BW30" s="3" t="n">
        <f aca="false">IF(OR(ISBLANK(X30),ISBLANK(W30)),"",(X30-W30)*EC30-M30)</f>
        <v>0.223253590314766</v>
      </c>
      <c r="BX30" s="3" t="n">
        <f aca="false">IF(OR(ISBLANK(Y30),ISBLANK(V30)),"",(Y30-V30)*EC30-M30)</f>
        <v>0.234971629573884</v>
      </c>
      <c r="BY30" s="3" t="n">
        <f aca="false">IF(OR(ISBLANK(Y30),ISBLANK(W30)),"",(Y30-W30)*EC30-M30)</f>
        <v>0.234971629573884</v>
      </c>
      <c r="BZ30" s="3" t="n">
        <f aca="false">IF(OR(ISBLANK(AC30),ISBLANK(Z30)),"",(AC30-Z30)*EC30-M30)</f>
        <v>0.466797129899535</v>
      </c>
      <c r="CA30" s="3" t="n">
        <f aca="false">IF(OR(ISBLANK(AG30),ISBLANK(AD30)),"",(AG30-AD30)*EC30-M30)</f>
        <v>0.403952705478288</v>
      </c>
      <c r="CB30" s="3" t="n">
        <f aca="false">IF(OR(ISBLANK(AK30),ISBLANK(Z30)),"",(AK30-Z30)*EC30-M30)</f>
        <v>0.164149098819204</v>
      </c>
      <c r="CC30" s="3" t="n">
        <f aca="false">IF(OR(ISBLANK(AL30),ISBLANK(AA30)),"",(AL30-AA30)*EC30-M30)</f>
        <v>0.247114575594687</v>
      </c>
      <c r="CD30" s="3" t="n">
        <f aca="false">IF(OR(ISBLANK(AN30),ISBLANK(AD30)),"",(AN30-AD30)*EC30-M30)</f>
        <v>0.0169129137778072</v>
      </c>
      <c r="CE30" s="3" t="n">
        <f aca="false">IF(OR(ISBLANK(AO30),ISBLANK(AE30)),"",(AO30-AE30)*EC30-M30)</f>
        <v>0.023292552890557</v>
      </c>
      <c r="CF30" s="3" t="n">
        <f aca="false">IF(OR(ISBLANK(AQ30),ISBLANK(AH30)),"",(AQ30-AH30)*EC30-M30)</f>
        <v>-0.00281534125056071</v>
      </c>
      <c r="CG30" s="3" t="n">
        <f aca="false">IF(OR(ISBLANK(AR30),ISBLANK(AI30)),"",(AR30-AI30)*EC30-M30)</f>
        <v>-0.00242548541343446</v>
      </c>
      <c r="CH30" s="3" t="n">
        <f aca="false">IF(OR(ISBLANK(AT30),ISBLANK(AH30)),"",(AT30-AH30)*EC30-M30)</f>
        <v>0.00356110288845146</v>
      </c>
      <c r="CI30" s="0" t="n">
        <f aca="false">IF(OR(ISBLANK(AX30),ISBLANK(AU30)),"",(AX30-AU30)*EC30-M30)</f>
        <v>0.00367304690423076</v>
      </c>
      <c r="CJ30" s="0" t="n">
        <f aca="false">IF(OR(ISBLANK(AY30),ISBLANK(AV30)),"",(AY30-AV30)*EC30-M30)</f>
        <v>0.0105462187600858</v>
      </c>
      <c r="CK30" s="0" t="n">
        <f aca="false">IF(ISBLANK(BR30),"",BR30-M30)</f>
        <v>0.13491254125684</v>
      </c>
      <c r="CN30" s="0" t="n">
        <f aca="false">IF(OR(ISBLANK(O30),ISBLANK(N30)),"",ABS((O30-N30)*EC30-M30))</f>
        <v>0.272323920534189</v>
      </c>
      <c r="CO30" s="0" t="n">
        <f aca="false">IF(OR(ISBLANK(X30),ISBLANK(V30)),"",ABS((X30-V30)*EC30-M30))</f>
        <v>0.223253590314766</v>
      </c>
      <c r="CP30" s="3" t="n">
        <f aca="false">IF(OR(ISBLANK(X30),ISBLANK(W30)),"",ABS((X30-W30)*EC30-M30))</f>
        <v>0.223253590314766</v>
      </c>
      <c r="CQ30" s="3" t="n">
        <f aca="false">IF(OR(ISBLANK(Y30),ISBLANK(V30)),"",ABS((Y30-V30)*EC30-M30))</f>
        <v>0.234971629573884</v>
      </c>
      <c r="CR30" s="3" t="n">
        <f aca="false">IF(OR(ISBLANK(Y30),ISBLANK(W30)),"",ABS((Y30-W30)*EC30-M30))</f>
        <v>0.234971629573884</v>
      </c>
      <c r="CS30" s="3" t="n">
        <f aca="false">IF(OR(ISBLANK(AC30),ISBLANK(Z30)),"",ABS((AC30-Z30)*EC30-M30))</f>
        <v>0.466797129899535</v>
      </c>
      <c r="CT30" s="3" t="n">
        <f aca="false">IF(OR(ISBLANK(AG30),ISBLANK(AD30)),"",ABS((AG30-AD30)*EC30-M30))</f>
        <v>0.403952705478288</v>
      </c>
      <c r="CU30" s="3" t="n">
        <f aca="false">IF(OR(ISBLANK(AK30),ISBLANK(Z30)),"",ABS((AK30-Z30)*EC30-M30))</f>
        <v>0.164149098819204</v>
      </c>
      <c r="CV30" s="3" t="n">
        <f aca="false">IF(OR(ISBLANK(AL30),ISBLANK(AA30)),"",ABS((AL30-AA30)*EC30-M30))</f>
        <v>0.247114575594687</v>
      </c>
      <c r="CW30" s="3" t="n">
        <f aca="false">IF(OR(ISBLANK(AL30),ISBLANK(AA30)),"",ABS((AK30-Z30-AL30+AA30)*EC30))</f>
        <v>0.0829654767754829</v>
      </c>
      <c r="CX30" s="3" t="n">
        <f aca="false">IF(OR(ISBLANK(AN30),ISBLANK(AD30)),"",ABS((AN30-AD30)*EC30-M30))</f>
        <v>0.0169129137778072</v>
      </c>
      <c r="CY30" s="3" t="n">
        <f aca="false">IF(OR(ISBLANK(AO30),ISBLANK(AE30)),"",ABS((AO30-AE30)*EC30-M30))</f>
        <v>0.023292552890557</v>
      </c>
      <c r="CZ30" s="3" t="n">
        <f aca="false">IF(OR(ISBLANK(AL30),ISBLANK(AA30)),"",ABS((AO30-AE30-AN30+AD30)*EC30))</f>
        <v>0.00637963911274956</v>
      </c>
      <c r="DA30" s="3" t="n">
        <f aca="false">IF(OR(ISBLANK(AQ30),ISBLANK(AH30)),"",ABS((AQ30-AH30)*EC30-M30))</f>
        <v>0.00281534125056071</v>
      </c>
      <c r="DB30" s="3" t="n">
        <f aca="false">IF(OR(ISBLANK(AR30),ISBLANK(AI30)),"",ABS((AR30-AI30)*EC30-M30))</f>
        <v>0.00242548541343446</v>
      </c>
      <c r="DC30" s="3" t="n">
        <f aca="false">IF(OR(ISBLANK(AR30),ISBLANK(AI30)),"",ABS((AR30-AI30-AQ30+AH30)*EC30))</f>
        <v>0.000389855837125926</v>
      </c>
      <c r="DD30" s="3" t="n">
        <f aca="false">IF(OR(ISBLANK(AT30),ISBLANK(AH30)),"",ABS((AT30-AH30)*EC30-M30))</f>
        <v>0.00356110288845146</v>
      </c>
      <c r="DE30" s="0" t="n">
        <f aca="false">IF(OR(ISBLANK(AX30),ISBLANK(AU30)),"",ABS((AX30-AU30)*EC30-M30))</f>
        <v>0.00367304690423076</v>
      </c>
      <c r="DF30" s="0" t="n">
        <f aca="false">IF(OR(ISBLANK(AY30),ISBLANK(AV30)),"",ABS((AY30-AV30)*EC30-M30))</f>
        <v>0.0105462187600858</v>
      </c>
      <c r="DG30" s="3" t="n">
        <f aca="false">IF(OR(ISBLANK(AL30),ISBLANK(AA30)),"",ABS((AY30-AV30-AX30+AU30)*EC30))</f>
        <v>0.00687317185720841</v>
      </c>
      <c r="DH30" s="0" t="n">
        <f aca="false">IF(ISBLANK(BR30),"",ABS(BR30-M30))</f>
        <v>0.13491254125684</v>
      </c>
      <c r="DK30" s="0" t="n">
        <f aca="false">IF(OR(ISBLANK(O30),ISBLANK(N30)),"",((O30-N30)*EC30-M30)^2)</f>
        <v>0.074160317695111</v>
      </c>
      <c r="DL30" s="0" t="n">
        <f aca="false">IF(OR(ISBLANK(X30),ISBLANK(V30)),"",ABS((X30-V30)*EC30-M30)^2)</f>
        <v>0.0498421655884332</v>
      </c>
      <c r="DM30" s="3" t="n">
        <f aca="false">IF(OR(ISBLANK(X30),ISBLANK(W30)),"",ABS((X30-W30)*EC30-M30)^2)</f>
        <v>0.0498421655884332</v>
      </c>
      <c r="DN30" s="3" t="n">
        <f aca="false">IF(OR(ISBLANK(Y30),ISBLANK(V30)),"",ABS((Y30-V30)*EC30-M30)^2)</f>
        <v>0.0552116667046065</v>
      </c>
      <c r="DO30" s="3" t="n">
        <f aca="false">IF(OR(ISBLANK(Y30),ISBLANK(W30)),"",ABS((Y30-W30)*EC30-M30)^2)</f>
        <v>0.0552116667046065</v>
      </c>
      <c r="DP30" s="3" t="n">
        <f aca="false">IF(OR(ISBLANK(AC30),ISBLANK(Z30)),"",ABS((AC30-Z30)*EC30-M30)^2)</f>
        <v>0.217899560482444</v>
      </c>
      <c r="DQ30" s="3" t="n">
        <f aca="false">IF(OR(ISBLANK(AG30),ISBLANK(AD30)),"",ABS((AG30-AD30)*EC30-M30)^2)</f>
        <v>0.163177788263228</v>
      </c>
      <c r="DR30" s="3" t="n">
        <f aca="false">IF(OR(ISBLANK(AK30),ISBLANK(Z30)),"",ABS((AK30-Z30)*EC30-M30)^2)</f>
        <v>0.0269449266431568</v>
      </c>
      <c r="DS30" s="3" t="n">
        <f aca="false">IF(OR(ISBLANK(AL30),ISBLANK(AA30)),"",ABS((AL30-AA30)*EC30-M30)^2)</f>
        <v>0.0610656134713422</v>
      </c>
      <c r="DT30" s="3" t="n">
        <f aca="false">IF(OR(ISBLANK(AN30),ISBLANK(AD30)),"",ABS((AN30-AD30)*EC30-M30)^2)</f>
        <v>0.000286046652455542</v>
      </c>
      <c r="DU30" s="3" t="n">
        <f aca="false">IF(OR(ISBLANK(AO30),ISBLANK(AE30)),"",ABS((AO30-AE30)*EC30-M30)^2)</f>
        <v>0.000542543020159394</v>
      </c>
      <c r="DV30" s="3" t="n">
        <f aca="false">IF(OR(ISBLANK(AQ30),ISBLANK(AH30)),"",ABS((AQ30-AH30)*EC30-M30)^2)</f>
        <v>7.92614635710874E-006</v>
      </c>
      <c r="DW30" s="3" t="n">
        <f aca="false">IF(OR(ISBLANK(AR30),ISBLANK(AI30)),"",ABS((AR30-AI30)*EC30-M30)^2)</f>
        <v>5.88297949078333E-006</v>
      </c>
      <c r="DX30" s="3" t="n">
        <f aca="false">IF(OR(ISBLANK(AT30),ISBLANK(AH30)),"",ABS((AT30-AH30)*EC30-M30)^2)</f>
        <v>1.26814537821373E-005</v>
      </c>
      <c r="DY30" s="0" t="n">
        <f aca="false">IF(OR(ISBLANK(AX30),ISBLANK(AU30)),"",((AX30-AU30)*EC30-M30)^2)</f>
        <v>1.34912735606792E-005</v>
      </c>
      <c r="DZ30" s="0" t="n">
        <f aca="false">IF(ISBLANK(BR30),"",(BR30-M30)^2)</f>
        <v>0.0182013937883785</v>
      </c>
      <c r="EC30" s="0" t="n">
        <v>27.211386245988</v>
      </c>
    </row>
    <row r="31" customFormat="false" ht="12.8" hidden="false" customHeight="false" outlineLevel="0" collapsed="false">
      <c r="A31" s="1"/>
      <c r="B31" s="0" t="n">
        <v>5</v>
      </c>
      <c r="C31" s="0" t="n">
        <v>0</v>
      </c>
      <c r="D31" s="0" t="n">
        <f aca="false">B31-C31</f>
        <v>5</v>
      </c>
      <c r="E31" s="0" t="s">
        <v>47</v>
      </c>
      <c r="F31" s="0" t="n">
        <v>1</v>
      </c>
      <c r="G31" s="0" t="n">
        <v>13</v>
      </c>
      <c r="H31" s="0" t="s">
        <v>116</v>
      </c>
      <c r="I31" s="0" t="n">
        <v>2</v>
      </c>
      <c r="L31" s="0" t="s">
        <v>51</v>
      </c>
      <c r="M31" s="0" t="n">
        <v>6.43</v>
      </c>
      <c r="N31" s="0" t="n">
        <v>-15.1499756462</v>
      </c>
      <c r="O31" s="0" t="n">
        <v>-14.9183868231641</v>
      </c>
      <c r="P31" s="0" t="s">
        <v>52</v>
      </c>
      <c r="Q31" s="0" t="n">
        <f aca="false">=IF(ISBLANK(BR31),"",BR31)</f>
        <v>6.4429151248914</v>
      </c>
      <c r="R31" s="0" t="n">
        <v>67</v>
      </c>
      <c r="S31" s="0" t="n">
        <v>1</v>
      </c>
      <c r="T31" s="0" t="n">
        <v>6</v>
      </c>
      <c r="V31" s="0" t="n">
        <v>-15.16448627</v>
      </c>
      <c r="W31" s="0" t="n">
        <v>-15.16448627</v>
      </c>
      <c r="X31" s="0" t="n">
        <v>-14.92348509</v>
      </c>
      <c r="Y31" s="0" t="n">
        <v>-14.92996798</v>
      </c>
      <c r="Z31" s="0" t="n">
        <v>-15.16437114</v>
      </c>
      <c r="AA31" s="0" t="n">
        <v>-15.1638080993903</v>
      </c>
      <c r="AB31" s="0" t="n">
        <v>0.751234175072174</v>
      </c>
      <c r="AC31" s="0" t="n">
        <v>-14.91377489</v>
      </c>
      <c r="AD31" s="0" t="n">
        <v>-15.19042732</v>
      </c>
      <c r="AE31" s="0" t="n">
        <v>-15.1904007561638</v>
      </c>
      <c r="AF31" s="0" t="n">
        <v>0.7500211883687</v>
      </c>
      <c r="AG31" s="0" t="n">
        <v>-14.93936644</v>
      </c>
      <c r="AH31" s="0" t="n">
        <v>-15.19122339</v>
      </c>
      <c r="AI31" s="0" t="n">
        <v>-15.1912221980729</v>
      </c>
      <c r="AJ31" s="0" t="n">
        <v>0.750000177350606</v>
      </c>
      <c r="AK31" s="0" t="n">
        <v>-14.92950555</v>
      </c>
      <c r="AL31" s="0" t="n">
        <v>-14.9294448997691</v>
      </c>
      <c r="AM31" s="0" t="n">
        <v>0.75028478087146</v>
      </c>
      <c r="AN31" s="0" t="n">
        <v>-14.95672462</v>
      </c>
      <c r="AO31" s="0" t="n">
        <v>-14.9567200729888</v>
      </c>
      <c r="AP31" s="0" t="n">
        <v>0.750177467459707</v>
      </c>
      <c r="AQ31" s="0" t="n">
        <v>-14.95752991</v>
      </c>
      <c r="AR31" s="0" t="n">
        <v>-14.9575297770551</v>
      </c>
      <c r="AS31" s="0" t="n">
        <v>0.750000013159468</v>
      </c>
      <c r="AT31" s="0" t="n">
        <v>-14.95720044</v>
      </c>
      <c r="AU31" s="0" t="n">
        <v>-15.1905436638667</v>
      </c>
      <c r="AV31" s="0" t="n">
        <v>-15.190517476422</v>
      </c>
      <c r="AW31" s="0" t="n">
        <v>0.75002064978529</v>
      </c>
      <c r="AX31" s="0" t="n">
        <v>-14.95702064</v>
      </c>
      <c r="AY31" s="0" t="n">
        <v>-14.9570158073852</v>
      </c>
      <c r="AZ31" s="0" t="n">
        <v>0.750561400441074</v>
      </c>
      <c r="BB31" s="0" t="n">
        <f aca="false">IF(OR(ISBLANK(O31),ISBLANK(N31)),"",(O31-N31)*EC31)</f>
        <v>6.30185291388362</v>
      </c>
      <c r="BC31" s="0" t="n">
        <f aca="false">IF(OR(ISBLANK(X31),ISBLANK(V31)),"",(X31-V31)*EC31)</f>
        <v>6.55797619471887</v>
      </c>
      <c r="BD31" s="3" t="n">
        <f aca="false">IF(OR(ISBLANK(X31),ISBLANK(W31)),"",(X31-W31)*EC31)</f>
        <v>6.55797619471887</v>
      </c>
      <c r="BE31" s="3" t="n">
        <f aca="false">IF(OR(ISBLANK(Y31),ISBLANK(V31)),"",(Y31-V31)*EC31)</f>
        <v>6.38156777093859</v>
      </c>
      <c r="BF31" s="3" t="n">
        <f aca="false">IF(OR(ISBLANK(Y31),ISBLANK(W31)),"",(Y31-W31)*EC31)</f>
        <v>6.38156777093859</v>
      </c>
      <c r="BG31" s="3" t="n">
        <f aca="false">IF(OR(ISBLANK(AC31),ISBLANK(Z31)),"",(AC31-Z31)*EC31)</f>
        <v>6.8190713505462</v>
      </c>
      <c r="BH31" s="3" t="n">
        <f aca="false">IF(OR(ISBLANK(AG31),ISBLANK(AD31)),"",(AG31-AD31)*EC31)</f>
        <v>6.83171457693761</v>
      </c>
      <c r="BI31" s="3" t="n">
        <f aca="false">IF(OR(ISBLANK(AK31),ISBLANK(Z31)),"",(AK31-Z31)*EC31)</f>
        <v>6.39101828538186</v>
      </c>
      <c r="BJ31" s="3" t="n">
        <f aca="false">IF(OR(ISBLANK(AL31),ISBLANK(AA31)),"",(AL31-AA31)*EC31)</f>
        <v>6.37734754673887</v>
      </c>
      <c r="BK31" s="3" t="n">
        <f aca="false">IF(OR(ISBLANK(AN31),ISBLANK(AD31)),"",(AN31-AD31)*EC31)</f>
        <v>6.35937443643027</v>
      </c>
      <c r="BL31" s="3" t="n">
        <f aca="false">IF(OR(ISBLANK(AO31),ISBLANK(AE31)),"",(AO31-AE31)*EC31)</f>
        <v>6.35877532810071</v>
      </c>
      <c r="BM31" s="3" t="n">
        <f aca="false">IF(OR(ISBLANK(AQ31),ISBLANK(AH31)),"",(AQ31-AH31)*EC31)</f>
        <v>6.35912354744906</v>
      </c>
      <c r="BN31" s="3" t="n">
        <f aca="false">IF(OR(ISBLANK(AR31),ISBLANK(AI31)),"",(AR31-AI31)*EC31)</f>
        <v>6.3590947310751</v>
      </c>
      <c r="BO31" s="3" t="n">
        <f aca="false">IF(OR(ISBLANK(AT31),ISBLANK(AH31)),"",(AT31-AH31)*EC31)</f>
        <v>6.36808888287554</v>
      </c>
      <c r="BP31" s="0" t="n">
        <f aca="false">=IF(OR(ISBLANK(AX31),ISBLANK(AU31)),"",(AX31-AU31)*EC31)</f>
        <v>6.35448519976786</v>
      </c>
      <c r="BQ31" s="0" t="n">
        <f aca="false">=IF(OR(ISBLANK(AY31),ISBLANK(AV31)),"",(AY31-AV31)*EC31)</f>
        <v>6.35390410524321</v>
      </c>
      <c r="BR31" s="0" t="n">
        <v>6.4429151248914</v>
      </c>
      <c r="BU31" s="0" t="n">
        <f aca="false">IF(OR(ISBLANK(O31),ISBLANK(N31)),"",(O31-N31)*EC31-M31)</f>
        <v>-0.12814708611638</v>
      </c>
      <c r="BV31" s="0" t="n">
        <f aca="false">IF(OR(ISBLANK(X31),ISBLANK(V31)),"",(X31-V31)*EC31-M31)</f>
        <v>0.127976194718867</v>
      </c>
      <c r="BW31" s="3" t="n">
        <f aca="false">IF(OR(ISBLANK(X31),ISBLANK(W31)),"",(X31-W31)*EC31-M31)</f>
        <v>0.127976194718867</v>
      </c>
      <c r="BX31" s="3" t="n">
        <f aca="false">IF(OR(ISBLANK(Y31),ISBLANK(V31)),"",(Y31-V31)*EC31-M31)</f>
        <v>-0.0484322290614108</v>
      </c>
      <c r="BY31" s="3" t="n">
        <f aca="false">IF(OR(ISBLANK(Y31),ISBLANK(W31)),"",(Y31-W31)*EC31-M31)</f>
        <v>-0.0484322290614108</v>
      </c>
      <c r="BZ31" s="3" t="n">
        <f aca="false">IF(OR(ISBLANK(AC31),ISBLANK(Z31)),"",(AC31-Z31)*EC31-M31)</f>
        <v>0.389071350546197</v>
      </c>
      <c r="CA31" s="3" t="n">
        <f aca="false">IF(OR(ISBLANK(AG31),ISBLANK(AD31)),"",(AG31-AD31)*EC31-M31)</f>
        <v>0.401714576937614</v>
      </c>
      <c r="CB31" s="3" t="n">
        <f aca="false">IF(OR(ISBLANK(AK31),ISBLANK(Z31)),"",(AK31-Z31)*EC31-M31)</f>
        <v>-0.0389817146181413</v>
      </c>
      <c r="CC31" s="3" t="n">
        <f aca="false">IF(OR(ISBLANK(AL31),ISBLANK(AA31)),"",(AL31-AA31)*EC31-M31)</f>
        <v>-0.0526524532611257</v>
      </c>
      <c r="CD31" s="3" t="n">
        <f aca="false">IF(OR(ISBLANK(AN31),ISBLANK(AD31)),"",(AN31-AD31)*EC31-M31)</f>
        <v>-0.0706255635697328</v>
      </c>
      <c r="CE31" s="3" t="n">
        <f aca="false">IF(OR(ISBLANK(AO31),ISBLANK(AE31)),"",(AO31-AE31)*EC31-M31)</f>
        <v>-0.0712246718992873</v>
      </c>
      <c r="CF31" s="3" t="n">
        <f aca="false">IF(OR(ISBLANK(AQ31),ISBLANK(AH31)),"",(AQ31-AH31)*EC31-M31)</f>
        <v>-0.0708764525509427</v>
      </c>
      <c r="CG31" s="3" t="n">
        <f aca="false">IF(OR(ISBLANK(AR31),ISBLANK(AI31)),"",(AR31-AI31)*EC31-M31)</f>
        <v>-0.0709052689248972</v>
      </c>
      <c r="CH31" s="3" t="n">
        <f aca="false">IF(OR(ISBLANK(AT31),ISBLANK(AH31)),"",(AT31-AH31)*EC31-M31)</f>
        <v>-0.0619111171244642</v>
      </c>
      <c r="CI31" s="0" t="n">
        <f aca="false">IF(OR(ISBLANK(AX31),ISBLANK(AU31)),"",(AX31-AU31)*EC31-M31)</f>
        <v>-0.0755148002321375</v>
      </c>
      <c r="CJ31" s="0" t="n">
        <f aca="false">IF(OR(ISBLANK(AY31),ISBLANK(AV31)),"",(AY31-AV31)*EC31-M31)</f>
        <v>-0.0760958947567865</v>
      </c>
      <c r="CK31" s="0" t="n">
        <f aca="false">IF(ISBLANK(BR31),"",BR31-M31)</f>
        <v>0.0129151248913999</v>
      </c>
      <c r="CN31" s="0" t="n">
        <f aca="false">IF(OR(ISBLANK(O31),ISBLANK(N31)),"",ABS((O31-N31)*EC31-M31))</f>
        <v>0.12814708611638</v>
      </c>
      <c r="CO31" s="0" t="n">
        <f aca="false">IF(OR(ISBLANK(X31),ISBLANK(V31)),"",ABS((X31-V31)*EC31-M31))</f>
        <v>0.127976194718867</v>
      </c>
      <c r="CP31" s="3" t="n">
        <f aca="false">IF(OR(ISBLANK(X31),ISBLANK(W31)),"",ABS((X31-W31)*EC31-M31))</f>
        <v>0.127976194718867</v>
      </c>
      <c r="CQ31" s="3" t="n">
        <f aca="false">IF(OR(ISBLANK(Y31),ISBLANK(V31)),"",ABS((Y31-V31)*EC31-M31))</f>
        <v>0.0484322290614108</v>
      </c>
      <c r="CR31" s="3" t="n">
        <f aca="false">IF(OR(ISBLANK(Y31),ISBLANK(W31)),"",ABS((Y31-W31)*EC31-M31))</f>
        <v>0.0484322290614108</v>
      </c>
      <c r="CS31" s="3" t="n">
        <f aca="false">IF(OR(ISBLANK(AC31),ISBLANK(Z31)),"",ABS((AC31-Z31)*EC31-M31))</f>
        <v>0.389071350546197</v>
      </c>
      <c r="CT31" s="3" t="n">
        <f aca="false">IF(OR(ISBLANK(AG31),ISBLANK(AD31)),"",ABS((AG31-AD31)*EC31-M31))</f>
        <v>0.401714576937614</v>
      </c>
      <c r="CU31" s="3" t="n">
        <f aca="false">IF(OR(ISBLANK(AK31),ISBLANK(Z31)),"",ABS((AK31-Z31)*EC31-M31))</f>
        <v>0.0389817146181413</v>
      </c>
      <c r="CV31" s="3" t="n">
        <f aca="false">IF(OR(ISBLANK(AL31),ISBLANK(AA31)),"",ABS((AL31-AA31)*EC31-M31))</f>
        <v>0.0526524532611257</v>
      </c>
      <c r="CW31" s="3" t="n">
        <f aca="false">IF(OR(ISBLANK(AL31),ISBLANK(AA31)),"",ABS((AK31-Z31-AL31+AA31)*EC31))</f>
        <v>0.0136707386429842</v>
      </c>
      <c r="CX31" s="3" t="n">
        <f aca="false">IF(OR(ISBLANK(AN31),ISBLANK(AD31)),"",ABS((AN31-AD31)*EC31-M31))</f>
        <v>0.0706255635697328</v>
      </c>
      <c r="CY31" s="3" t="n">
        <f aca="false">IF(OR(ISBLANK(AO31),ISBLANK(AE31)),"",ABS((AO31-AE31)*EC31-M31))</f>
        <v>0.0712246718992873</v>
      </c>
      <c r="CZ31" s="3" t="n">
        <f aca="false">IF(OR(ISBLANK(AL31),ISBLANK(AA31)),"",ABS((AO31-AE31-AN31+AD31)*EC31))</f>
        <v>0.000599108329554002</v>
      </c>
      <c r="DA31" s="3" t="n">
        <f aca="false">IF(OR(ISBLANK(AQ31),ISBLANK(AH31)),"",ABS((AQ31-AH31)*EC31-M31))</f>
        <v>0.0708764525509427</v>
      </c>
      <c r="DB31" s="3" t="n">
        <f aca="false">IF(OR(ISBLANK(AR31),ISBLANK(AI31)),"",ABS((AR31-AI31)*EC31-M31))</f>
        <v>0.0709052689248972</v>
      </c>
      <c r="DC31" s="3" t="n">
        <f aca="false">IF(OR(ISBLANK(AR31),ISBLANK(AI31)),"",ABS((AR31-AI31-AQ31+AH31)*EC31))</f>
        <v>2.88163739539217E-005</v>
      </c>
      <c r="DD31" s="3" t="n">
        <f aca="false">IF(OR(ISBLANK(AT31),ISBLANK(AH31)),"",ABS((AT31-AH31)*EC31-M31))</f>
        <v>0.0619111171244642</v>
      </c>
      <c r="DE31" s="0" t="n">
        <f aca="false">IF(OR(ISBLANK(AX31),ISBLANK(AU31)),"",ABS((AX31-AU31)*EC31-M31))</f>
        <v>0.0755148002321375</v>
      </c>
      <c r="DF31" s="0" t="n">
        <f aca="false">IF(OR(ISBLANK(AY31),ISBLANK(AV31)),"",ABS((AY31-AV31)*EC31-M31))</f>
        <v>0.0760958947567865</v>
      </c>
      <c r="DG31" s="3" t="n">
        <f aca="false">IF(OR(ISBLANK(AL31),ISBLANK(AA31)),"",ABS((AY31-AV31-AX31+AU31)*EC31))</f>
        <v>0.000581094522232375</v>
      </c>
      <c r="DH31" s="0" t="n">
        <f aca="false">IF(ISBLANK(BR31),"",ABS(BR31-M31))</f>
        <v>0.0129151248913999</v>
      </c>
      <c r="DK31" s="0" t="n">
        <f aca="false">IF(OR(ISBLANK(O31),ISBLANK(N31)),"",((O31-N31)*EC31-M31)^2)</f>
        <v>0.0164216756801189</v>
      </c>
      <c r="DL31" s="0" t="n">
        <f aca="false">IF(OR(ISBLANK(X31),ISBLANK(V31)),"",ABS((X31-V31)*EC31-M31)^2)</f>
        <v>0.0163779064147214</v>
      </c>
      <c r="DM31" s="3" t="n">
        <f aca="false">IF(OR(ISBLANK(X31),ISBLANK(W31)),"",ABS((X31-W31)*EC31-M31)^2)</f>
        <v>0.0163779064147214</v>
      </c>
      <c r="DN31" s="3" t="n">
        <f aca="false">IF(OR(ISBLANK(Y31),ISBLANK(V31)),"",ABS((Y31-V31)*EC31-M31)^2)</f>
        <v>0.00234568081185696</v>
      </c>
      <c r="DO31" s="3" t="n">
        <f aca="false">IF(OR(ISBLANK(Y31),ISBLANK(W31)),"",ABS((Y31-W31)*EC31-M31)^2)</f>
        <v>0.00234568081185696</v>
      </c>
      <c r="DP31" s="3" t="n">
        <f aca="false">IF(OR(ISBLANK(AC31),ISBLANK(Z31)),"",ABS((AC31-Z31)*EC31-M31)^2)</f>
        <v>0.151376515815842</v>
      </c>
      <c r="DQ31" s="3" t="n">
        <f aca="false">IF(OR(ISBLANK(AG31),ISBLANK(AD31)),"",ABS((AG31-AD31)*EC31-M31)^2)</f>
        <v>0.161374601324166</v>
      </c>
      <c r="DR31" s="3" t="n">
        <f aca="false">IF(OR(ISBLANK(AK31),ISBLANK(Z31)),"",ABS((AK31-Z31)*EC31-M31)^2)</f>
        <v>0.00151957407457021</v>
      </c>
      <c r="DS31" s="3" t="n">
        <f aca="false">IF(OR(ISBLANK(AL31),ISBLANK(AA31)),"",ABS((AL31-AA31)*EC31-M31)^2)</f>
        <v>0.00277228083441502</v>
      </c>
      <c r="DT31" s="3" t="n">
        <f aca="false">IF(OR(ISBLANK(AN31),ISBLANK(AD31)),"",ABS((AN31-AD31)*EC31-M31)^2)</f>
        <v>0.00498797022954237</v>
      </c>
      <c r="DU31" s="3" t="n">
        <f aca="false">IF(OR(ISBLANK(AO31),ISBLANK(AE31)),"",ABS((AO31-AE31)*EC31-M31)^2)</f>
        <v>0.00507295388716112</v>
      </c>
      <c r="DV31" s="3" t="n">
        <f aca="false">IF(OR(ISBLANK(AQ31),ISBLANK(AH31)),"",ABS((AQ31-AH31)*EC31-M31)^2)</f>
        <v>0.00502347152620603</v>
      </c>
      <c r="DW31" s="3" t="n">
        <f aca="false">IF(OR(ISBLANK(AR31),ISBLANK(AI31)),"",ABS((AR31-AI31)*EC31-M31)^2)</f>
        <v>0.005027557161312</v>
      </c>
      <c r="DX31" s="3" t="n">
        <f aca="false">IF(OR(ISBLANK(AT31),ISBLANK(AH31)),"",ABS((AT31-AH31)*EC31-M31)^2)</f>
        <v>0.00383298642359912</v>
      </c>
      <c r="DY31" s="0" t="n">
        <f aca="false">IF(OR(ISBLANK(AX31),ISBLANK(AU31)),"",((AX31-AU31)*EC31-M31)^2)</f>
        <v>0.00570248505409964</v>
      </c>
      <c r="DZ31" s="0" t="n">
        <f aca="false">IF(ISBLANK(BR31),"",(BR31-M31)^2)</f>
        <v>0.000166800450960457</v>
      </c>
      <c r="EC31" s="0" t="n">
        <v>27.211386245988</v>
      </c>
    </row>
    <row r="32" customFormat="false" ht="12.8" hidden="false" customHeight="false" outlineLevel="0" collapsed="false">
      <c r="A32" s="1" t="s">
        <v>120</v>
      </c>
      <c r="B32" s="0" t="n">
        <v>7</v>
      </c>
      <c r="C32" s="0" t="n">
        <v>2</v>
      </c>
      <c r="D32" s="0" t="n">
        <f aca="false">B32-C32</f>
        <v>5</v>
      </c>
      <c r="E32" s="0" t="s">
        <v>47</v>
      </c>
      <c r="F32" s="0" t="n">
        <v>1</v>
      </c>
      <c r="G32" s="0" t="n">
        <v>13</v>
      </c>
      <c r="H32" s="0" t="s">
        <v>118</v>
      </c>
      <c r="I32" s="0" t="n">
        <v>2</v>
      </c>
      <c r="L32" s="0" t="s">
        <v>113</v>
      </c>
      <c r="M32" s="0" t="n">
        <v>1.2062</v>
      </c>
      <c r="N32" s="0" t="n">
        <v>-25.7522618781</v>
      </c>
      <c r="O32" s="0" t="n">
        <v>-25.6996881290778</v>
      </c>
      <c r="P32" s="0" t="s">
        <v>52</v>
      </c>
      <c r="Q32" s="0" t="n">
        <f aca="false">=IF(ISBLANK(BR32),"",BR32)</f>
        <v>1.37754307040199</v>
      </c>
      <c r="R32" s="0" t="n">
        <v>1</v>
      </c>
      <c r="S32" s="0" t="n">
        <v>1</v>
      </c>
      <c r="T32" s="0" t="n">
        <v>1</v>
      </c>
      <c r="V32" s="0" t="n">
        <v>-25.77028776</v>
      </c>
      <c r="W32" s="0" t="n">
        <v>-25.77028776</v>
      </c>
      <c r="X32" s="0" t="n">
        <v>-25.71946405</v>
      </c>
      <c r="Y32" s="0" t="n">
        <v>-25.72117941</v>
      </c>
      <c r="Z32" s="0" t="n">
        <v>-25.77018566</v>
      </c>
      <c r="AA32" s="0" t="n">
        <v>-25.7680690082221</v>
      </c>
      <c r="AB32" s="0" t="n">
        <v>0.752934428531055</v>
      </c>
      <c r="AC32" s="0" t="n">
        <v>-25.70813578</v>
      </c>
      <c r="AD32" s="0" t="n">
        <v>-25.80973373</v>
      </c>
      <c r="AE32" s="0" t="n">
        <v>-25.8097008898789</v>
      </c>
      <c r="AF32" s="0" t="n">
        <v>0.750019233672749</v>
      </c>
      <c r="AG32" s="0" t="n">
        <v>-25.74866763</v>
      </c>
      <c r="AH32" s="0" t="n">
        <v>-25.84131072</v>
      </c>
      <c r="AI32" s="0" t="n">
        <v>-25.841204419653</v>
      </c>
      <c r="AJ32" s="0" t="n">
        <v>0.75005410381976</v>
      </c>
      <c r="AK32" s="0" t="n">
        <v>-25.72446032</v>
      </c>
      <c r="AL32" s="0" t="n">
        <v>-25.7193556589988</v>
      </c>
      <c r="AM32" s="0" t="n">
        <v>0.763252683132581</v>
      </c>
      <c r="AN32" s="0" t="n">
        <v>-25.7634409</v>
      </c>
      <c r="AO32" s="0" t="n">
        <v>-25.7633893181598</v>
      </c>
      <c r="AP32" s="0" t="n">
        <v>0.750034535300925</v>
      </c>
      <c r="AQ32" s="0" t="n">
        <v>-25.79647526</v>
      </c>
      <c r="AR32" s="0" t="n">
        <v>-25.7962538764897</v>
      </c>
      <c r="AS32" s="0" t="n">
        <v>0.750133873932492</v>
      </c>
      <c r="AT32" s="0" t="n">
        <v>-25.77147334</v>
      </c>
      <c r="AU32" s="0" t="n">
        <v>-25.8404638730573</v>
      </c>
      <c r="AV32" s="0" t="n">
        <v>-25.8403574960252</v>
      </c>
      <c r="AW32" s="0" t="n">
        <v>0.750062191609959</v>
      </c>
      <c r="AX32" s="0" t="n">
        <v>-25.79533359</v>
      </c>
      <c r="AY32" s="0" t="n">
        <v>-25.7951392621712</v>
      </c>
      <c r="AZ32" s="0" t="n">
        <v>0.750134348207519</v>
      </c>
      <c r="BB32" s="0" t="n">
        <f aca="false">IF(OR(ISBLANK(O32),ISBLANK(N32)),"",(O32-N32)*EC32)</f>
        <v>1.43060459104276</v>
      </c>
      <c r="BC32" s="3" t="n">
        <f aca="false">IF(OR(ISBLANK(X32),ISBLANK(V32)),"",(X32-V32)*EC32)</f>
        <v>1.38298360326407</v>
      </c>
      <c r="BD32" s="3" t="n">
        <f aca="false">IF(OR(ISBLANK(X32),ISBLANK(W32)),"",(X32-W32)*EC32)</f>
        <v>1.38298360326407</v>
      </c>
      <c r="BE32" s="3" t="n">
        <f aca="false">IF(OR(ISBLANK(Y32),ISBLANK(V32)),"",(Y32-V32)*EC32)</f>
        <v>1.33630627975309</v>
      </c>
      <c r="BF32" s="3" t="n">
        <f aca="false">IF(OR(ISBLANK(Y32),ISBLANK(W32)),"",(Y32-W32)*EC32)</f>
        <v>1.33630627975309</v>
      </c>
      <c r="BG32" s="3" t="n">
        <f aca="false">IF(OR(ISBLANK(AC32),ISBLANK(Z32)),"",(AC32-Z32)*EC32)</f>
        <v>1.68846325119721</v>
      </c>
      <c r="BH32" s="3" t="n">
        <f aca="false">IF(OR(ISBLANK(AG32),ISBLANK(AD32)),"",(AG32-AD32)*EC32)</f>
        <v>1.66169323363617</v>
      </c>
      <c r="BI32" s="3" t="n">
        <f aca="false">IF(OR(ISBLANK(AK32),ISBLANK(Z32)),"",(AK32-Z32)*EC32)</f>
        <v>1.24424988796914</v>
      </c>
      <c r="BJ32" s="3" t="n">
        <f aca="false">IF(OR(ISBLANK(AL32),ISBLANK(AA32)),"",(AL32-AA32)*EC32)</f>
        <v>1.32555776104933</v>
      </c>
      <c r="BK32" s="3" t="n">
        <f aca="false">IF(OR(ISBLANK(AN32),ISBLANK(AD32)),"",(AN32-AD32)*EC32)</f>
        <v>1.25969207754992</v>
      </c>
      <c r="BL32" s="3" t="n">
        <f aca="false">IF(OR(ISBLANK(AO32),ISBLANK(AE32)),"",(AO32-AE32)*EC32)</f>
        <v>1.26020206570696</v>
      </c>
      <c r="BM32" s="3" t="n">
        <f aca="false">IF(OR(ISBLANK(AQ32),ISBLANK(AH32)),"",(AQ32-AH32)*EC32)</f>
        <v>1.22003501957649</v>
      </c>
      <c r="BN32" s="3" t="n">
        <f aca="false">IF(OR(ISBLANK(AR32),ISBLANK(AI32)),"",(AR32-AI32)*EC32)</f>
        <v>1.2231665919833</v>
      </c>
      <c r="BO32" s="3" t="n">
        <f aca="false">IF(OR(ISBLANK(AT32),ISBLANK(AH32)),"",(AT32-AH32)*EC32)</f>
        <v>1.90037192158781</v>
      </c>
      <c r="BP32" s="0" t="n">
        <f aca="false">=IF(OR(ISBLANK(AX32),ISBLANK(AU32)),"",(AX32-AU32)*EC32)</f>
        <v>1.22805756366298</v>
      </c>
      <c r="BQ32" s="0" t="n">
        <f aca="false">=IF(OR(ISBLANK(AY32),ISBLANK(AV32)),"",(AY32-AV32)*EC32)</f>
        <v>1.23045082676254</v>
      </c>
      <c r="BR32" s="0" t="n">
        <v>1.37754307040199</v>
      </c>
      <c r="BU32" s="0" t="n">
        <f aca="false">IF(OR(ISBLANK(O32),ISBLANK(N32)),"",(O32-N32)*EC32-M32)</f>
        <v>0.224404591042755</v>
      </c>
      <c r="BV32" s="3" t="n">
        <f aca="false">IF(OR(ISBLANK(X32),ISBLANK(V32)),"",(X32-V32)*EC32-M32)</f>
        <v>0.17678360326407</v>
      </c>
      <c r="BW32" s="3" t="n">
        <f aca="false">IF(OR(ISBLANK(X32),ISBLANK(W32)),"",(X32-W32)*EC32-M32)</f>
        <v>0.17678360326407</v>
      </c>
      <c r="BX32" s="3" t="n">
        <f aca="false">IF(OR(ISBLANK(Y32),ISBLANK(V32)),"",(Y32-V32)*EC32-M32)</f>
        <v>0.130106279753093</v>
      </c>
      <c r="BY32" s="3" t="n">
        <f aca="false">IF(OR(ISBLANK(Y32),ISBLANK(W32)),"",(Y32-W32)*EC32-M32)</f>
        <v>0.130106279753093</v>
      </c>
      <c r="BZ32" s="3" t="n">
        <f aca="false">IF(OR(ISBLANK(AC32),ISBLANK(Z32)),"",(AC32-Z32)*EC32-M32)</f>
        <v>0.482263251197206</v>
      </c>
      <c r="CA32" s="3" t="n">
        <f aca="false">IF(OR(ISBLANK(AG32),ISBLANK(AD32)),"",(AG32-AD32)*EC32-M32)</f>
        <v>0.455493233636167</v>
      </c>
      <c r="CB32" s="3" t="n">
        <f aca="false">IF(OR(ISBLANK(AK32),ISBLANK(Z32)),"",(AK32-Z32)*EC32-M32)</f>
        <v>0.0380498879691415</v>
      </c>
      <c r="CC32" s="3" t="n">
        <f aca="false">IF(OR(ISBLANK(AL32),ISBLANK(AA32)),"",(AL32-AA32)*EC32-M32)</f>
        <v>0.119357761049328</v>
      </c>
      <c r="CD32" s="3" t="n">
        <f aca="false">IF(OR(ISBLANK(AN32),ISBLANK(AD32)),"",(AN32-AD32)*EC32-M32)</f>
        <v>0.0534920775499228</v>
      </c>
      <c r="CE32" s="3" t="n">
        <f aca="false">IF(OR(ISBLANK(AO32),ISBLANK(AE32)),"",(AO32-AE32)*EC32-M32)</f>
        <v>0.0540020657069582</v>
      </c>
      <c r="CF32" s="3" t="n">
        <f aca="false">IF(OR(ISBLANK(AQ32),ISBLANK(AH32)),"",(AQ32-AH32)*EC32-M32)</f>
        <v>0.013835019576492</v>
      </c>
      <c r="CG32" s="3" t="n">
        <f aca="false">IF(OR(ISBLANK(AR32),ISBLANK(AI32)),"",(AR32-AI32)*EC32-M32)</f>
        <v>0.0169665919832984</v>
      </c>
      <c r="CH32" s="3" t="n">
        <f aca="false">IF(OR(ISBLANK(AT32),ISBLANK(AH32)),"",(AT32-AH32)*EC32-M32)</f>
        <v>0.694171921587815</v>
      </c>
      <c r="CI32" s="0" t="n">
        <f aca="false">IF(OR(ISBLANK(AX32),ISBLANK(AU32)),"",(AX32-AU32)*EC32-M32)</f>
        <v>0.021857563662975</v>
      </c>
      <c r="CJ32" s="0" t="n">
        <f aca="false">IF(OR(ISBLANK(AY32),ISBLANK(AV32)),"",(AY32-AV32)*EC32-M32)</f>
        <v>0.0242508267625421</v>
      </c>
      <c r="CK32" s="0" t="n">
        <f aca="false">IF(ISBLANK(BR32),"",BR32-M32)</f>
        <v>0.17134307040199</v>
      </c>
      <c r="CN32" s="0" t="n">
        <f aca="false">IF(OR(ISBLANK(O32),ISBLANK(N32)),"",ABS((O32-N32)*EC32-M32))</f>
        <v>0.224404591042755</v>
      </c>
      <c r="CO32" s="3" t="n">
        <f aca="false">IF(OR(ISBLANK(X32),ISBLANK(V32)),"",ABS((X32-V32)*EC32-M32))</f>
        <v>0.17678360326407</v>
      </c>
      <c r="CP32" s="3" t="n">
        <f aca="false">IF(OR(ISBLANK(X32),ISBLANK(W32)),"",ABS((X32-W32)*EC32-M32))</f>
        <v>0.17678360326407</v>
      </c>
      <c r="CQ32" s="3" t="n">
        <f aca="false">IF(OR(ISBLANK(Y32),ISBLANK(V32)),"",ABS((Y32-V32)*EC32-M32))</f>
        <v>0.130106279753093</v>
      </c>
      <c r="CR32" s="3" t="n">
        <f aca="false">IF(OR(ISBLANK(Y32),ISBLANK(W32)),"",ABS((Y32-W32)*EC32-M32))</f>
        <v>0.130106279753093</v>
      </c>
      <c r="CS32" s="3" t="n">
        <f aca="false">IF(OR(ISBLANK(AC32),ISBLANK(Z32)),"",ABS((AC32-Z32)*EC32-M32))</f>
        <v>0.482263251197206</v>
      </c>
      <c r="CT32" s="3" t="n">
        <f aca="false">IF(OR(ISBLANK(AG32),ISBLANK(AD32)),"",ABS((AG32-AD32)*EC32-M32))</f>
        <v>0.455493233636167</v>
      </c>
      <c r="CU32" s="3" t="n">
        <f aca="false">IF(OR(ISBLANK(AK32),ISBLANK(Z32)),"",ABS((AK32-Z32)*EC32-M32))</f>
        <v>0.0380498879691415</v>
      </c>
      <c r="CV32" s="3" t="n">
        <f aca="false">IF(OR(ISBLANK(AL32),ISBLANK(AA32)),"",ABS((AL32-AA32)*EC32-M32))</f>
        <v>0.119357761049328</v>
      </c>
      <c r="CW32" s="3" t="n">
        <f aca="false">IF(OR(ISBLANK(AL32),ISBLANK(AA32)),"",ABS((AK32-Z32-AL32+AA32)*EC32))</f>
        <v>0.0813078730801868</v>
      </c>
      <c r="CX32" s="3" t="n">
        <f aca="false">IF(OR(ISBLANK(AN32),ISBLANK(AD32)),"",ABS((AN32-AD32)*EC32-M32))</f>
        <v>0.0534920775499228</v>
      </c>
      <c r="CY32" s="3" t="n">
        <f aca="false">IF(OR(ISBLANK(AO32),ISBLANK(AE32)),"",ABS((AO32-AE32)*EC32-M32))</f>
        <v>0.0540020657069582</v>
      </c>
      <c r="CZ32" s="3" t="n">
        <f aca="false">IF(OR(ISBLANK(AL32),ISBLANK(AA32)),"",ABS((AO32-AE32-AN32+AD32)*EC32))</f>
        <v>0.000509988157035505</v>
      </c>
      <c r="DA32" s="3" t="n">
        <f aca="false">IF(OR(ISBLANK(AQ32),ISBLANK(AH32)),"",ABS((AQ32-AH32)*EC32-M32))</f>
        <v>0.013835019576492</v>
      </c>
      <c r="DB32" s="3" t="n">
        <f aca="false">IF(OR(ISBLANK(AR32),ISBLANK(AI32)),"",ABS((AR32-AI32)*EC32-M32))</f>
        <v>0.0169665919832984</v>
      </c>
      <c r="DC32" s="3" t="n">
        <f aca="false">IF(OR(ISBLANK(AR32),ISBLANK(AI32)),"",ABS((AR32-AI32-AQ32+AH32)*EC32))</f>
        <v>0.00313157240680631</v>
      </c>
      <c r="DD32" s="3" t="n">
        <f aca="false">IF(OR(ISBLANK(AT32),ISBLANK(AH32)),"",ABS((AT32-AH32)*EC32-M32))</f>
        <v>0.694171921587815</v>
      </c>
      <c r="DE32" s="0" t="n">
        <f aca="false">IF(OR(ISBLANK(AX32),ISBLANK(AU32)),"",ABS((AX32-AU32)*EC32-M32))</f>
        <v>0.021857563662975</v>
      </c>
      <c r="DF32" s="0" t="n">
        <f aca="false">IF(OR(ISBLANK(AY32),ISBLANK(AV32)),"",ABS((AY32-AV32)*EC32-M32))</f>
        <v>0.0242508267625421</v>
      </c>
      <c r="DG32" s="3" t="n">
        <f aca="false">IF(OR(ISBLANK(AL32),ISBLANK(AA32)),"",ABS((AY32-AV32-AX32+AU32)*EC32))</f>
        <v>0.00239326309802038</v>
      </c>
      <c r="DH32" s="0" t="n">
        <f aca="false">IF(ISBLANK(BR32),"",ABS(BR32-M32))</f>
        <v>0.17134307040199</v>
      </c>
      <c r="DK32" s="0" t="n">
        <f aca="false">IF(OR(ISBLANK(O32),ISBLANK(N32)),"",((O32-N32)*EC32-M32)^2)</f>
        <v>0.0503574204810661</v>
      </c>
      <c r="DL32" s="3" t="n">
        <f aca="false">IF(OR(ISBLANK(X32),ISBLANK(V32)),"",ABS((X32-V32)*EC32-M32)^2)</f>
        <v>0.031252442383028</v>
      </c>
      <c r="DM32" s="3" t="n">
        <f aca="false">IF(OR(ISBLANK(X32),ISBLANK(W32)),"",ABS((X32-W32)*EC32-M32)^2)</f>
        <v>0.031252442383028</v>
      </c>
      <c r="DN32" s="3" t="n">
        <f aca="false">IF(OR(ISBLANK(Y32),ISBLANK(V32)),"",ABS((Y32-V32)*EC32-M32)^2)</f>
        <v>0.0169276440311901</v>
      </c>
      <c r="DO32" s="3" t="n">
        <f aca="false">IF(OR(ISBLANK(Y32),ISBLANK(W32)),"",ABS((Y32-W32)*EC32-M32)^2)</f>
        <v>0.0169276440311901</v>
      </c>
      <c r="DP32" s="3" t="n">
        <f aca="false">IF(OR(ISBLANK(AC32),ISBLANK(Z32)),"",ABS((AC32-Z32)*EC32-M32)^2)</f>
        <v>0.232577843455299</v>
      </c>
      <c r="DQ32" s="3" t="n">
        <f aca="false">IF(OR(ISBLANK(AG32),ISBLANK(AD32)),"",ABS((AG32-AD32)*EC32-M32)^2)</f>
        <v>0.207474085888332</v>
      </c>
      <c r="DR32" s="3" t="n">
        <f aca="false">IF(OR(ISBLANK(AK32),ISBLANK(Z32)),"",ABS((AK32-Z32)*EC32-M32)^2)</f>
        <v>0.00144779397446422</v>
      </c>
      <c r="DS32" s="3" t="n">
        <f aca="false">IF(OR(ISBLANK(AL32),ISBLANK(AA32)),"",ABS((AL32-AA32)*EC32-M32)^2)</f>
        <v>0.0142462751227086</v>
      </c>
      <c r="DT32" s="3" t="n">
        <f aca="false">IF(OR(ISBLANK(AN32),ISBLANK(AD32)),"",ABS((AN32-AD32)*EC32-M32)^2)</f>
        <v>0.00286140236060695</v>
      </c>
      <c r="DU32" s="3" t="n">
        <f aca="false">IF(OR(ISBLANK(AO32),ISBLANK(AE32)),"",ABS((AO32-AE32)*EC32-M32)^2)</f>
        <v>0.00291622310061863</v>
      </c>
      <c r="DV32" s="3" t="n">
        <f aca="false">IF(OR(ISBLANK(AQ32),ISBLANK(AH32)),"",ABS((AQ32-AH32)*EC32-M32)^2)</f>
        <v>0.000191407766681918</v>
      </c>
      <c r="DW32" s="3" t="n">
        <f aca="false">IF(OR(ISBLANK(AR32),ISBLANK(AI32)),"",ABS((AR32-AI32)*EC32-M32)^2)</f>
        <v>0.000287865243527726</v>
      </c>
      <c r="DX32" s="3" t="n">
        <f aca="false">IF(OR(ISBLANK(AT32),ISBLANK(AH32)),"",ABS((AT32-AH32)*EC32-M32)^2)</f>
        <v>0.481874656720919</v>
      </c>
      <c r="DY32" s="0" t="n">
        <f aca="false">IF(OR(ISBLANK(AX32),ISBLANK(AU32)),"",((AX32-AU32)*EC32-M32)^2)</f>
        <v>0.000477753089281004</v>
      </c>
      <c r="DZ32" s="0" t="n">
        <f aca="false">IF(ISBLANK(BR32),"",(BR32-M32)^2)</f>
        <v>0.0293584477747813</v>
      </c>
      <c r="EC32" s="0" t="n">
        <v>27.211386245988</v>
      </c>
    </row>
    <row r="33" customFormat="false" ht="12.8" hidden="false" customHeight="false" outlineLevel="0" collapsed="false">
      <c r="A33" s="1" t="s">
        <v>121</v>
      </c>
      <c r="B33" s="0" t="n">
        <v>15</v>
      </c>
      <c r="C33" s="0" t="n">
        <v>4</v>
      </c>
      <c r="D33" s="0" t="n">
        <f aca="false">B33-C33</f>
        <v>11</v>
      </c>
      <c r="E33" s="0" t="s">
        <v>47</v>
      </c>
      <c r="F33" s="0" t="n">
        <v>2</v>
      </c>
      <c r="G33" s="0" t="n">
        <v>13</v>
      </c>
      <c r="H33" s="0" t="s">
        <v>122</v>
      </c>
      <c r="I33" s="0" t="n">
        <v>2</v>
      </c>
      <c r="L33" s="0" t="s">
        <v>69</v>
      </c>
      <c r="M33" s="0" t="n">
        <v>3.34</v>
      </c>
      <c r="N33" s="0" t="n">
        <v>-77.3932531688</v>
      </c>
      <c r="O33" s="0" t="n">
        <v>-77.2882760076036</v>
      </c>
      <c r="P33" s="0" t="s">
        <v>52</v>
      </c>
      <c r="Q33" s="0" t="n">
        <f aca="false">=IF(ISBLANK(BR33),"",BR33)</f>
        <v>3.34444236778295</v>
      </c>
      <c r="R33" s="0" t="n">
        <v>1</v>
      </c>
      <c r="S33" s="0" t="n">
        <v>1</v>
      </c>
      <c r="T33" s="0" t="n">
        <v>1</v>
      </c>
      <c r="V33" s="0" t="n">
        <v>-77.4296454</v>
      </c>
      <c r="W33" s="0" t="n">
        <v>-77.4296454</v>
      </c>
      <c r="X33" s="0" t="n">
        <v>-77.3153675</v>
      </c>
      <c r="Y33" s="0" t="n">
        <v>-77.31229629</v>
      </c>
      <c r="Z33" s="0" t="n">
        <v>-77.42924296</v>
      </c>
      <c r="AA33" s="0" t="n">
        <v>-77.4239589844302</v>
      </c>
      <c r="AB33" s="0" t="n">
        <v>0.764249833753592</v>
      </c>
      <c r="AC33" s="0" t="n">
        <v>-77.30179379</v>
      </c>
      <c r="AD33" s="0" t="n">
        <v>-77.52487876</v>
      </c>
      <c r="AE33" s="0" t="n">
        <v>-77.524809413289</v>
      </c>
      <c r="AF33" s="0" t="n">
        <v>0.750045234757319</v>
      </c>
      <c r="AG33" s="0" t="n">
        <v>-77.36014786</v>
      </c>
      <c r="AH33" s="0" t="n">
        <v>-77.65715774</v>
      </c>
      <c r="AI33" s="0" t="n">
        <v>-77.6567417250874</v>
      </c>
      <c r="AJ33" s="0" t="n">
        <v>0.750230047596161</v>
      </c>
      <c r="AK33" s="0" t="n">
        <v>-77.31573752</v>
      </c>
      <c r="AL33" s="0" t="n">
        <v>-77.3117326749101</v>
      </c>
      <c r="AM33" s="0" t="n">
        <v>0.754273534260398</v>
      </c>
      <c r="AN33" s="0" t="n">
        <v>-77.42508281</v>
      </c>
      <c r="AO33" s="0" t="n">
        <v>-77.4250219299435</v>
      </c>
      <c r="AP33" s="0" t="n">
        <v>0.750044716812483</v>
      </c>
      <c r="AQ33" s="0" t="n">
        <v>-77.53780194</v>
      </c>
      <c r="AR33" s="0" t="n">
        <v>-77.537557554049</v>
      </c>
      <c r="AS33" s="0" t="n">
        <v>0.750095207878813</v>
      </c>
      <c r="AT33" s="0" t="n">
        <v>-77.46293826</v>
      </c>
      <c r="AU33" s="0" t="n">
        <v>-77.6553354074442</v>
      </c>
      <c r="AV33" s="0" t="n">
        <v>-77.6550127131759</v>
      </c>
      <c r="AW33" s="0" t="n">
        <v>0.75018287537715</v>
      </c>
      <c r="AX33" s="0" t="n">
        <v>-77.53620136</v>
      </c>
      <c r="AY33" s="0" t="n">
        <v>-77.5359917265877</v>
      </c>
      <c r="AZ33" s="0" t="n">
        <v>0.750092998104963</v>
      </c>
      <c r="BB33" s="0" t="n">
        <f aca="false">IF(OR(ISBLANK(O33),ISBLANK(N33)),"",(O33-N33)*EC33)</f>
        <v>2.85657408032264</v>
      </c>
      <c r="BC33" s="0" t="n">
        <f aca="false">IF(OR(ISBLANK(X33),ISBLANK(V33)),"",(X33-V33)*EC33)</f>
        <v>3.10966007628052</v>
      </c>
      <c r="BD33" s="3" t="n">
        <f aca="false">IF(OR(ISBLANK(X33),ISBLANK(W33)),"",(X33-W33)*EC33)</f>
        <v>3.10966007628052</v>
      </c>
      <c r="BE33" s="3" t="n">
        <f aca="false">IF(OR(ISBLANK(Y33),ISBLANK(V33)),"",(Y33-V33)*EC33)</f>
        <v>3.19323195783272</v>
      </c>
      <c r="BF33" s="3" t="n">
        <f aca="false">IF(OR(ISBLANK(Y33),ISBLANK(W33)),"",(Y33-W33)*EC33)</f>
        <v>3.19323195783272</v>
      </c>
      <c r="BG33" s="3" t="n">
        <f aca="false">IF(OR(ISBLANK(AC33),ISBLANK(Z33)),"",(AC33-Z33)*EC33)</f>
        <v>3.46806859160035</v>
      </c>
      <c r="BH33" s="3" t="n">
        <f aca="false">IF(OR(ISBLANK(AG33),ISBLANK(AD33)),"",(AG33-AD33)*EC33)</f>
        <v>4.48255614654948</v>
      </c>
      <c r="BI33" s="3" t="n">
        <f aca="false">IF(OR(ISBLANK(AK33),ISBLANK(Z33)),"",(AK33-Z33)*EC33)</f>
        <v>3.08864036886074</v>
      </c>
      <c r="BJ33" s="3" t="n">
        <f aca="false">IF(OR(ISBLANK(AL33),ISBLANK(AA33)),"",(AL33-AA33)*EC33)</f>
        <v>3.05383345531469</v>
      </c>
      <c r="BK33" s="3" t="n">
        <f aca="false">IF(OR(ISBLANK(AN33),ISBLANK(AD33)),"",(AN33-AD33)*EC33)</f>
        <v>2.71558614123533</v>
      </c>
      <c r="BL33" s="3" t="n">
        <f aca="false">IF(OR(ISBLANK(AO33),ISBLANK(AE33)),"",(AO33-AE33)*EC33)</f>
        <v>2.71535575182934</v>
      </c>
      <c r="BM33" s="3" t="n">
        <f aca="false">IF(OR(ISBLANK(AQ33),ISBLANK(AH33)),"",(AQ33-AH33)*EC33)</f>
        <v>3.24783677449912</v>
      </c>
      <c r="BN33" s="3" t="n">
        <f aca="false">IF(OR(ISBLANK(AR33),ISBLANK(AI33)),"",(AR33-AI33)*EC33)</f>
        <v>3.24316651253491</v>
      </c>
      <c r="BO33" s="3" t="n">
        <f aca="false">IF(OR(ISBLANK(AT33),ISBLANK(AH33)),"",(AT33-AH33)*EC33)</f>
        <v>5.28498128677497</v>
      </c>
      <c r="BP33" s="0" t="n">
        <f aca="false">=IF(OR(ISBLANK(AX33),ISBLANK(AU33)),"",(AX33-AU33)*EC33)</f>
        <v>3.24180258005176</v>
      </c>
      <c r="BQ33" s="0" t="n">
        <f aca="false">=IF(OR(ISBLANK(AY33),ISBLANK(AV33)),"",(AY33-AV33)*EC33)</f>
        <v>3.23872603743037</v>
      </c>
      <c r="BR33" s="0" t="n">
        <v>3.34444236778295</v>
      </c>
      <c r="BU33" s="0" t="n">
        <f aca="false">IF(OR(ISBLANK(O33),ISBLANK(N33)),"",(O33-N33)*EC33-M33)</f>
        <v>-0.483425919677365</v>
      </c>
      <c r="BV33" s="0" t="n">
        <f aca="false">IF(OR(ISBLANK(X33),ISBLANK(V33)),"",(X33-V33)*EC33-M33)</f>
        <v>-0.23033992371948</v>
      </c>
      <c r="BW33" s="3" t="n">
        <f aca="false">IF(OR(ISBLANK(X33),ISBLANK(W33)),"",(X33-W33)*EC33-M33)</f>
        <v>-0.23033992371948</v>
      </c>
      <c r="BX33" s="3" t="n">
        <f aca="false">IF(OR(ISBLANK(Y33),ISBLANK(V33)),"",(Y33-V33)*EC33-M33)</f>
        <v>-0.146768042167281</v>
      </c>
      <c r="BY33" s="3" t="n">
        <f aca="false">IF(OR(ISBLANK(Y33),ISBLANK(W33)),"",(Y33-W33)*EC33-M33)</f>
        <v>-0.146768042167281</v>
      </c>
      <c r="BZ33" s="3" t="n">
        <f aca="false">IF(OR(ISBLANK(AC33),ISBLANK(Z33)),"",(AC33-Z33)*EC33-M33)</f>
        <v>0.128068591600351</v>
      </c>
      <c r="CA33" s="3" t="n">
        <f aca="false">IF(OR(ISBLANK(AG33),ISBLANK(AD33)),"",(AG33-AD33)*EC33-M33)</f>
        <v>1.14255614654948</v>
      </c>
      <c r="CB33" s="3" t="n">
        <f aca="false">IF(OR(ISBLANK(AK33),ISBLANK(Z33)),"",(AK33-Z33)*EC33-M33)</f>
        <v>-0.251359631139258</v>
      </c>
      <c r="CC33" s="3" t="n">
        <f aca="false">IF(OR(ISBLANK(AL33),ISBLANK(AA33)),"",(AL33-AA33)*EC33-M33)</f>
        <v>-0.28616654468531</v>
      </c>
      <c r="CD33" s="3" t="n">
        <f aca="false">IF(OR(ISBLANK(AN33),ISBLANK(AD33)),"",(AN33-AD33)*EC33-M33)</f>
        <v>-0.624413858764674</v>
      </c>
      <c r="CE33" s="3" t="n">
        <f aca="false">IF(OR(ISBLANK(AO33),ISBLANK(AE33)),"",(AO33-AE33)*EC33-M33)</f>
        <v>-0.624644248170658</v>
      </c>
      <c r="CF33" s="3" t="n">
        <f aca="false">IF(OR(ISBLANK(AQ33),ISBLANK(AH33)),"",(AQ33-AH33)*EC33-M33)</f>
        <v>-0.0921632255008844</v>
      </c>
      <c r="CG33" s="3" t="n">
        <f aca="false">IF(OR(ISBLANK(AR33),ISBLANK(AI33)),"",(AR33-AI33)*EC33-M33)</f>
        <v>-0.0968334874650871</v>
      </c>
      <c r="CH33" s="3" t="n">
        <f aca="false">IF(OR(ISBLANK(AT33),ISBLANK(AH33)),"",(AT33-AH33)*EC33-M33)</f>
        <v>1.94498128677497</v>
      </c>
      <c r="CI33" s="0" t="n">
        <f aca="false">IF(OR(ISBLANK(AX33),ISBLANK(AU33)),"",(AX33-AU33)*EC33-M33)</f>
        <v>-0.0981974199482445</v>
      </c>
      <c r="CJ33" s="0" t="n">
        <f aca="false">IF(OR(ISBLANK(AY33),ISBLANK(AV33)),"",(AY33-AV33)*EC33-M33)</f>
        <v>-0.101273962569632</v>
      </c>
      <c r="CK33" s="0" t="n">
        <f aca="false">IF(ISBLANK(BR33),"",BR33-M33)</f>
        <v>0.00444236778294993</v>
      </c>
      <c r="CN33" s="0" t="n">
        <f aca="false">IF(OR(ISBLANK(O33),ISBLANK(N33)),"",ABS((O33-N33)*EC33-M33))</f>
        <v>0.483425919677365</v>
      </c>
      <c r="CO33" s="0" t="n">
        <f aca="false">IF(OR(ISBLANK(X33),ISBLANK(V33)),"",ABS((X33-V33)*EC33-M33))</f>
        <v>0.23033992371948</v>
      </c>
      <c r="CP33" s="3" t="n">
        <f aca="false">IF(OR(ISBLANK(X33),ISBLANK(W33)),"",ABS((X33-W33)*EC33-M33))</f>
        <v>0.23033992371948</v>
      </c>
      <c r="CQ33" s="3" t="n">
        <f aca="false">IF(OR(ISBLANK(Y33),ISBLANK(V33)),"",ABS((Y33-V33)*EC33-M33))</f>
        <v>0.146768042167281</v>
      </c>
      <c r="CR33" s="3" t="n">
        <f aca="false">IF(OR(ISBLANK(Y33),ISBLANK(W33)),"",ABS((Y33-W33)*EC33-M33))</f>
        <v>0.146768042167281</v>
      </c>
      <c r="CS33" s="3" t="n">
        <f aca="false">IF(OR(ISBLANK(AC33),ISBLANK(Z33)),"",ABS((AC33-Z33)*EC33-M33))</f>
        <v>0.128068591600351</v>
      </c>
      <c r="CT33" s="3" t="n">
        <f aca="false">IF(OR(ISBLANK(AG33),ISBLANK(AD33)),"",ABS((AG33-AD33)*EC33-M33))</f>
        <v>1.14255614654948</v>
      </c>
      <c r="CU33" s="3" t="n">
        <f aca="false">IF(OR(ISBLANK(AK33),ISBLANK(Z33)),"",ABS((AK33-Z33)*EC33-M33))</f>
        <v>0.251359631139258</v>
      </c>
      <c r="CV33" s="3" t="n">
        <f aca="false">IF(OR(ISBLANK(AL33),ISBLANK(AA33)),"",ABS((AL33-AA33)*EC33-M33))</f>
        <v>0.28616654468531</v>
      </c>
      <c r="CW33" s="3" t="n">
        <f aca="false">IF(OR(ISBLANK(AL33),ISBLANK(AA33)),"",ABS((AK33-Z33-AL33+AA33)*EC33))</f>
        <v>0.034806913546053</v>
      </c>
      <c r="CX33" s="3" t="n">
        <f aca="false">IF(OR(ISBLANK(AN33),ISBLANK(AD33)),"",ABS((AN33-AD33)*EC33-M33))</f>
        <v>0.624413858764674</v>
      </c>
      <c r="CY33" s="3" t="n">
        <f aca="false">IF(OR(ISBLANK(AO33),ISBLANK(AE33)),"",ABS((AO33-AE33)*EC33-M33))</f>
        <v>0.624644248170658</v>
      </c>
      <c r="CZ33" s="3" t="n">
        <f aca="false">IF(OR(ISBLANK(AL33),ISBLANK(AA33)),"",ABS((AO33-AE33-AN33+AD33)*EC33))</f>
        <v>0.000230389405984394</v>
      </c>
      <c r="DA33" s="3" t="n">
        <f aca="false">IF(OR(ISBLANK(AQ33),ISBLANK(AH33)),"",ABS((AQ33-AH33)*EC33-M33))</f>
        <v>0.0921632255008844</v>
      </c>
      <c r="DB33" s="3" t="n">
        <f aca="false">IF(OR(ISBLANK(AR33),ISBLANK(AI33)),"",ABS((AR33-AI33)*EC33-M33))</f>
        <v>0.0968334874650871</v>
      </c>
      <c r="DC33" s="3" t="n">
        <f aca="false">IF(OR(ISBLANK(AR33),ISBLANK(AI33)),"",ABS((AR33-AI33-AQ33+AH33)*EC33))</f>
        <v>0.00467026196420275</v>
      </c>
      <c r="DD33" s="3" t="n">
        <f aca="false">IF(OR(ISBLANK(AT33),ISBLANK(AH33)),"",ABS((AT33-AH33)*EC33-M33))</f>
        <v>1.94498128677497</v>
      </c>
      <c r="DE33" s="0" t="n">
        <f aca="false">IF(OR(ISBLANK(AX33),ISBLANK(AU33)),"",ABS((AX33-AU33)*EC33-M33))</f>
        <v>0.0981974199482445</v>
      </c>
      <c r="DF33" s="0" t="n">
        <f aca="false">IF(OR(ISBLANK(AY33),ISBLANK(AV33)),"",ABS((AY33-AV33)*EC33-M33))</f>
        <v>0.101273962569632</v>
      </c>
      <c r="DG33" s="3" t="n">
        <f aca="false">IF(OR(ISBLANK(AL33),ISBLANK(AA33)),"",ABS((AY33-AV33-AX33+AU33)*EC33))</f>
        <v>0.0030765426202275</v>
      </c>
      <c r="DH33" s="0" t="n">
        <f aca="false">IF(ISBLANK(BR33),"",ABS(BR33-M33))</f>
        <v>0.00444236778294993</v>
      </c>
      <c r="DK33" s="0" t="n">
        <f aca="false">IF(OR(ISBLANK(O33),ISBLANK(N33)),"",((O33-N33)*EC33-M33)^2)</f>
        <v>0.233700619815906</v>
      </c>
      <c r="DL33" s="0" t="n">
        <f aca="false">IF(OR(ISBLANK(X33),ISBLANK(V33)),"",ABS((X33-V33)*EC33-M33)^2)</f>
        <v>0.0530564804590958</v>
      </c>
      <c r="DM33" s="3" t="n">
        <f aca="false">IF(OR(ISBLANK(X33),ISBLANK(W33)),"",ABS((X33-W33)*EC33-M33)^2)</f>
        <v>0.0530564804590958</v>
      </c>
      <c r="DN33" s="3" t="n">
        <f aca="false">IF(OR(ISBLANK(Y33),ISBLANK(V33)),"",ABS((Y33-V33)*EC33-M33)^2)</f>
        <v>0.0215408582016166</v>
      </c>
      <c r="DO33" s="3" t="n">
        <f aca="false">IF(OR(ISBLANK(Y33),ISBLANK(W33)),"",ABS((Y33-W33)*EC33-M33)^2)</f>
        <v>0.0215408582016166</v>
      </c>
      <c r="DP33" s="3" t="n">
        <f aca="false">IF(OR(ISBLANK(AC33),ISBLANK(Z33)),"",ABS((AC33-Z33)*EC33-M33)^2)</f>
        <v>0.0164015641544974</v>
      </c>
      <c r="DQ33" s="3" t="n">
        <f aca="false">IF(OR(ISBLANK(AG33),ISBLANK(AD33)),"",ABS((AG33-AD33)*EC33-M33)^2)</f>
        <v>1.30543454801799</v>
      </c>
      <c r="DR33" s="3" t="n">
        <f aca="false">IF(OR(ISBLANK(AK33),ISBLANK(Z33)),"",ABS((AK33-Z33)*EC33-M33)^2)</f>
        <v>0.0631816641664637</v>
      </c>
      <c r="DS33" s="3" t="n">
        <f aca="false">IF(OR(ISBLANK(AL33),ISBLANK(AA33)),"",ABS((AL33-AA33)*EC33-M33)^2)</f>
        <v>0.0818912912971297</v>
      </c>
      <c r="DT33" s="3" t="n">
        <f aca="false">IF(OR(ISBLANK(AN33),ISBLANK(AD33)),"",ABS((AN33-AD33)*EC33-M33)^2)</f>
        <v>0.38989266701739</v>
      </c>
      <c r="DU33" s="3" t="n">
        <f aca="false">IF(OR(ISBLANK(AO33),ISBLANK(AE33)),"",ABS((AO33-AE33)*EC33-M33)^2)</f>
        <v>0.390180436772686</v>
      </c>
      <c r="DV33" s="3" t="n">
        <f aca="false">IF(OR(ISBLANK(AQ33),ISBLANK(AH33)),"",ABS((AQ33-AH33)*EC33-M33)^2)</f>
        <v>0.00849406013472687</v>
      </c>
      <c r="DW33" s="3" t="n">
        <f aca="false">IF(OR(ISBLANK(AR33),ISBLANK(AI33)),"",ABS((AR33-AI33)*EC33-M33)^2)</f>
        <v>0.00937672429465119</v>
      </c>
      <c r="DX33" s="3" t="n">
        <f aca="false">IF(OR(ISBLANK(AT33),ISBLANK(AH33)),"",ABS((AT33-AH33)*EC33-M33)^2)</f>
        <v>3.78295220590481</v>
      </c>
      <c r="DY33" s="0" t="n">
        <f aca="false">IF(OR(ISBLANK(AX33),ISBLANK(AU33)),"",((AX33-AU33)*EC33-M33)^2)</f>
        <v>0.00964273328449189</v>
      </c>
      <c r="DZ33" s="0" t="n">
        <f aca="false">IF(ISBLANK(BR33),"",(BR33-M33)^2)</f>
        <v>1.97346315189915E-005</v>
      </c>
      <c r="EC33" s="0" t="n">
        <v>27.211386245988</v>
      </c>
    </row>
    <row r="34" customFormat="false" ht="12.8" hidden="false" customHeight="false" outlineLevel="0" collapsed="false">
      <c r="A34" s="1" t="s">
        <v>123</v>
      </c>
      <c r="B34" s="0" t="n">
        <v>9</v>
      </c>
      <c r="C34" s="0" t="n">
        <v>2</v>
      </c>
      <c r="D34" s="0" t="n">
        <f aca="false">B34-C34</f>
        <v>7</v>
      </c>
      <c r="E34" s="0" t="s">
        <v>47</v>
      </c>
      <c r="F34" s="0" t="n">
        <v>1</v>
      </c>
      <c r="G34" s="0" t="n">
        <v>13</v>
      </c>
      <c r="H34" s="0" t="s">
        <v>124</v>
      </c>
      <c r="I34" s="0" t="n">
        <v>2</v>
      </c>
      <c r="L34" s="0" t="s">
        <v>51</v>
      </c>
      <c r="M34" s="0" t="n">
        <v>5.79</v>
      </c>
      <c r="N34" s="0" t="n">
        <v>-39.5616579225</v>
      </c>
      <c r="O34" s="0" t="n">
        <v>-39.3660948036714</v>
      </c>
      <c r="P34" s="0" t="s">
        <v>52</v>
      </c>
      <c r="Q34" s="0" t="n">
        <f aca="false">=IF(ISBLANK(BR34),"",BR34)</f>
        <v>6.4753130479357</v>
      </c>
      <c r="R34" s="0" t="n">
        <v>1</v>
      </c>
      <c r="S34" s="0" t="n">
        <v>1</v>
      </c>
      <c r="T34" s="0" t="n">
        <v>1</v>
      </c>
      <c r="V34" s="0" t="n">
        <v>-39.59014465</v>
      </c>
      <c r="W34" s="0" t="n">
        <v>-39.59014465</v>
      </c>
      <c r="X34" s="0" t="n">
        <v>-39.35672996</v>
      </c>
      <c r="Y34" s="0" t="n">
        <v>-39.39014594</v>
      </c>
      <c r="Z34" s="0" t="n">
        <v>-39.58998847</v>
      </c>
      <c r="AA34" s="0" t="n">
        <v>-39.5842900436994</v>
      </c>
      <c r="AB34" s="0" t="n">
        <v>0.757390817824312</v>
      </c>
      <c r="AC34" s="0" t="n">
        <v>-39.33989132</v>
      </c>
      <c r="AD34" s="0" t="n">
        <v>-39.65691577</v>
      </c>
      <c r="AE34" s="0" t="n">
        <v>-39.656882271126</v>
      </c>
      <c r="AF34" s="0" t="n">
        <v>0.750015930298818</v>
      </c>
      <c r="AG34" s="0" t="n">
        <v>-39.41283203</v>
      </c>
      <c r="AH34" s="0" t="n">
        <v>-39.71640455</v>
      </c>
      <c r="AI34" s="0" t="n">
        <v>-39.7161428081685</v>
      </c>
      <c r="AJ34" s="0" t="n">
        <v>0.750097258341534</v>
      </c>
      <c r="AK34" s="0" t="n">
        <v>-39.39029496</v>
      </c>
      <c r="AL34" s="0" t="n">
        <v>-39.3900719413046</v>
      </c>
      <c r="AM34" s="0" t="n">
        <v>0.750296701508744</v>
      </c>
      <c r="AN34" s="0" t="n">
        <v>-39.43523744</v>
      </c>
      <c r="AO34" s="0" t="n">
        <v>-39.435229724331</v>
      </c>
      <c r="AP34" s="0" t="n">
        <v>0.750003809959819</v>
      </c>
      <c r="AQ34" s="0" t="n">
        <v>-39.50456001</v>
      </c>
      <c r="AR34" s="0" t="n">
        <v>-39.5045305299695</v>
      </c>
      <c r="AS34" s="0" t="n">
        <v>0.750014416979487</v>
      </c>
      <c r="AT34" s="0" t="n">
        <v>-39.45152799</v>
      </c>
      <c r="AU34" s="0" t="n">
        <v>-39.7151833556434</v>
      </c>
      <c r="AV34" s="0" t="n">
        <v>-39.7149889313914</v>
      </c>
      <c r="AW34" s="0" t="n">
        <v>0.750081025986714</v>
      </c>
      <c r="AX34" s="0" t="n">
        <v>-39.50342238</v>
      </c>
      <c r="AY34" s="0" t="n">
        <v>-39.5033976656047</v>
      </c>
      <c r="AZ34" s="0" t="n">
        <v>0.750012438565468</v>
      </c>
      <c r="BB34" s="0" t="n">
        <f aca="false">IF(OR(ISBLANK(O34),ISBLANK(N34)),"",(O34-N34)*EC34)</f>
        <v>5.32154356191494</v>
      </c>
      <c r="BC34" s="3" t="n">
        <f aca="false">IF(OR(ISBLANK(X34),ISBLANK(V34)),"",(X34-V34)*EC34)</f>
        <v>6.35153728507746</v>
      </c>
      <c r="BD34" s="3" t="n">
        <f aca="false">IF(OR(ISBLANK(X34),ISBLANK(W34)),"",(X34-W34)*EC34)</f>
        <v>6.35153728507746</v>
      </c>
      <c r="BE34" s="3" t="n">
        <f aca="false">IF(OR(ISBLANK(Y34),ISBLANK(V34)),"",(Y34-V34)*EC34)</f>
        <v>5.44224214650942</v>
      </c>
      <c r="BF34" s="3" t="n">
        <f aca="false">IF(OR(ISBLANK(Y34),ISBLANK(W34)),"",(Y34-W34)*EC34)</f>
        <v>5.44224214650942</v>
      </c>
      <c r="BG34" s="3" t="n">
        <f aca="false">IF(OR(ISBLANK(AC34),ISBLANK(Z34)),"",(AC34-Z34)*EC34)</f>
        <v>6.80549014767085</v>
      </c>
      <c r="BH34" s="3" t="n">
        <f aca="false">IF(OR(ISBLANK(AG34),ISBLANK(AD34)),"",(AG34-AD34)*EC34)</f>
        <v>6.64185692550533</v>
      </c>
      <c r="BI34" s="3" t="n">
        <f aca="false">IF(OR(ISBLANK(AK34),ISBLANK(Z34)),"",(AK34-Z34)*EC34)</f>
        <v>5.43393723142715</v>
      </c>
      <c r="BJ34" s="3" t="n">
        <f aca="false">IF(OR(ISBLANK(AL34),ISBLANK(AA34)),"",(AL34-AA34)*EC34)</f>
        <v>5.28494380022812</v>
      </c>
      <c r="BK34" s="3" t="n">
        <f aca="false">IF(OR(ISBLANK(AN34),ISBLANK(AD34)),"",(AN34-AD34)*EC34)</f>
        <v>6.03217465999548</v>
      </c>
      <c r="BL34" s="3" t="n">
        <f aca="false">IF(OR(ISBLANK(AO34),ISBLANK(AE34)),"",(AO34-AE34)*EC34)</f>
        <v>6.03147306324565</v>
      </c>
      <c r="BM34" s="3" t="n">
        <f aca="false">IF(OR(ISBLANK(AQ34),ISBLANK(AH34)),"",(AQ34-AH34)*EC34)</f>
        <v>5.76458360204369</v>
      </c>
      <c r="BN34" s="3" t="n">
        <f aca="false">IF(OR(ISBLANK(AR34),ISBLANK(AI34)),"",(AR34-AI34)*EC34)</f>
        <v>5.75826343646796</v>
      </c>
      <c r="BO34" s="3" t="n">
        <f aca="false">IF(OR(ISBLANK(AT34),ISBLANK(AH34)),"",(AT34-AH34)*EC34)</f>
        <v>7.20765838166855</v>
      </c>
      <c r="BP34" s="0" t="n">
        <f aca="false">=IF(OR(ISBLANK(AX34),ISBLANK(AU34)),"",(AX34-AU34)*EC34)</f>
        <v>5.76230970005964</v>
      </c>
      <c r="BQ34" s="0" t="n">
        <f aca="false">=IF(OR(ISBLANK(AY34),ISBLANK(AV34)),"",(AY34-AV34)*EC34)</f>
        <v>5.75769165959944</v>
      </c>
      <c r="BR34" s="0" t="n">
        <v>6.4753130479357</v>
      </c>
      <c r="BU34" s="0" t="n">
        <f aca="false">IF(OR(ISBLANK(O34),ISBLANK(N34)),"",(O34-N34)*EC34-M34)</f>
        <v>-0.468456438085056</v>
      </c>
      <c r="BV34" s="3" t="n">
        <f aca="false">IF(OR(ISBLANK(X34),ISBLANK(V34)),"",(X34-V34)*EC34-M34)</f>
        <v>0.561537285077457</v>
      </c>
      <c r="BW34" s="3" t="n">
        <f aca="false">IF(OR(ISBLANK(X34),ISBLANK(W34)),"",(X34-W34)*EC34-M34)</f>
        <v>0.561537285077457</v>
      </c>
      <c r="BX34" s="3" t="n">
        <f aca="false">IF(OR(ISBLANK(Y34),ISBLANK(V34)),"",(Y34-V34)*EC34-M34)</f>
        <v>-0.347757853490585</v>
      </c>
      <c r="BY34" s="3" t="n">
        <f aca="false">IF(OR(ISBLANK(Y34),ISBLANK(W34)),"",(Y34-W34)*EC34-M34)</f>
        <v>-0.347757853490585</v>
      </c>
      <c r="BZ34" s="3" t="n">
        <f aca="false">IF(OR(ISBLANK(AC34),ISBLANK(Z34)),"",(AC34-Z34)*EC34-M34)</f>
        <v>1.01549014767085</v>
      </c>
      <c r="CA34" s="3" t="n">
        <f aca="false">IF(OR(ISBLANK(AG34),ISBLANK(AD34)),"",(AG34-AD34)*EC34-M34)</f>
        <v>0.851856925505329</v>
      </c>
      <c r="CB34" s="3" t="n">
        <f aca="false">IF(OR(ISBLANK(AK34),ISBLANK(Z34)),"",(AK34-Z34)*EC34-M34)</f>
        <v>-0.356062768572851</v>
      </c>
      <c r="CC34" s="3" t="n">
        <f aca="false">IF(OR(ISBLANK(AL34),ISBLANK(AA34)),"",(AL34-AA34)*EC34-M34)</f>
        <v>-0.505056199771877</v>
      </c>
      <c r="CD34" s="3" t="n">
        <f aca="false">IF(OR(ISBLANK(AN34),ISBLANK(AD34)),"",(AN34-AD34)*EC34-M34)</f>
        <v>0.242174659995481</v>
      </c>
      <c r="CE34" s="3" t="n">
        <f aca="false">IF(OR(ISBLANK(AO34),ISBLANK(AE34)),"",(AO34-AE34)*EC34-M34)</f>
        <v>0.241473063245653</v>
      </c>
      <c r="CF34" s="3" t="n">
        <f aca="false">IF(OR(ISBLANK(AQ34),ISBLANK(AH34)),"",(AQ34-AH34)*EC34-M34)</f>
        <v>-0.0254163979563105</v>
      </c>
      <c r="CG34" s="3" t="n">
        <f aca="false">IF(OR(ISBLANK(AR34),ISBLANK(AI34)),"",(AR34-AI34)*EC34-M34)</f>
        <v>-0.0317365635320357</v>
      </c>
      <c r="CH34" s="3" t="n">
        <f aca="false">IF(OR(ISBLANK(AT34),ISBLANK(AH34)),"",(AT34-AH34)*EC34-M34)</f>
        <v>1.41765838166855</v>
      </c>
      <c r="CI34" s="0" t="n">
        <f aca="false">IF(OR(ISBLANK(AX34),ISBLANK(AU34)),"",(AX34-AU34)*EC34-M34)</f>
        <v>-0.0276902999403603</v>
      </c>
      <c r="CJ34" s="0" t="n">
        <f aca="false">IF(OR(ISBLANK(AY34),ISBLANK(AV34)),"",(AY34-AV34)*EC34-M34)</f>
        <v>-0.0323083404005624</v>
      </c>
      <c r="CK34" s="0" t="n">
        <f aca="false">IF(ISBLANK(BR34),"",BR34-M34)</f>
        <v>0.6853130479357</v>
      </c>
      <c r="CN34" s="0" t="n">
        <f aca="false">IF(OR(ISBLANK(O34),ISBLANK(N34)),"",ABS((O34-N34)*EC34-M34))</f>
        <v>0.468456438085056</v>
      </c>
      <c r="CO34" s="3" t="n">
        <f aca="false">IF(OR(ISBLANK(X34),ISBLANK(V34)),"",ABS((X34-V34)*EC34-M34))</f>
        <v>0.561537285077457</v>
      </c>
      <c r="CP34" s="3" t="n">
        <f aca="false">IF(OR(ISBLANK(X34),ISBLANK(W34)),"",ABS((X34-W34)*EC34-M34))</f>
        <v>0.561537285077457</v>
      </c>
      <c r="CQ34" s="3" t="n">
        <f aca="false">IF(OR(ISBLANK(Y34),ISBLANK(V34)),"",ABS((Y34-V34)*EC34-M34))</f>
        <v>0.347757853490585</v>
      </c>
      <c r="CR34" s="3" t="n">
        <f aca="false">IF(OR(ISBLANK(Y34),ISBLANK(W34)),"",ABS((Y34-W34)*EC34-M34))</f>
        <v>0.347757853490585</v>
      </c>
      <c r="CS34" s="3" t="n">
        <f aca="false">IF(OR(ISBLANK(AC34),ISBLANK(Z34)),"",ABS((AC34-Z34)*EC34-M34))</f>
        <v>1.01549014767085</v>
      </c>
      <c r="CT34" s="3" t="n">
        <f aca="false">IF(OR(ISBLANK(AG34),ISBLANK(AD34)),"",ABS((AG34-AD34)*EC34-M34))</f>
        <v>0.851856925505329</v>
      </c>
      <c r="CU34" s="3" t="n">
        <f aca="false">IF(OR(ISBLANK(AK34),ISBLANK(Z34)),"",ABS((AK34-Z34)*EC34-M34))</f>
        <v>0.356062768572851</v>
      </c>
      <c r="CV34" s="3" t="n">
        <f aca="false">IF(OR(ISBLANK(AL34),ISBLANK(AA34)),"",ABS((AL34-AA34)*EC34-M34))</f>
        <v>0.505056199771877</v>
      </c>
      <c r="CW34" s="3" t="n">
        <f aca="false">IF(OR(ISBLANK(AL34),ISBLANK(AA34)),"",ABS((AK34-Z34-AL34+AA34)*EC34))</f>
        <v>0.148993431199026</v>
      </c>
      <c r="CX34" s="3" t="n">
        <f aca="false">IF(OR(ISBLANK(AN34),ISBLANK(AD34)),"",ABS((AN34-AD34)*EC34-M34))</f>
        <v>0.242174659995481</v>
      </c>
      <c r="CY34" s="3" t="n">
        <f aca="false">IF(OR(ISBLANK(AO34),ISBLANK(AE34)),"",ABS((AO34-AE34)*EC34-M34))</f>
        <v>0.241473063245653</v>
      </c>
      <c r="CZ34" s="3" t="n">
        <f aca="false">IF(OR(ISBLANK(AL34),ISBLANK(AA34)),"",ABS((AO34-AE34-AN34+AD34)*EC34))</f>
        <v>0.000701596749827379</v>
      </c>
      <c r="DA34" s="3" t="n">
        <f aca="false">IF(OR(ISBLANK(AQ34),ISBLANK(AH34)),"",ABS((AQ34-AH34)*EC34-M34))</f>
        <v>0.0254163979563105</v>
      </c>
      <c r="DB34" s="3" t="n">
        <f aca="false">IF(OR(ISBLANK(AR34),ISBLANK(AI34)),"",ABS((AR34-AI34)*EC34-M34))</f>
        <v>0.0317365635320357</v>
      </c>
      <c r="DC34" s="3" t="n">
        <f aca="false">IF(OR(ISBLANK(AR34),ISBLANK(AI34)),"",ABS((AR34-AI34-AQ34+AH34)*EC34))</f>
        <v>0.00632016557572552</v>
      </c>
      <c r="DD34" s="3" t="n">
        <f aca="false">IF(OR(ISBLANK(AT34),ISBLANK(AH34)),"",ABS((AT34-AH34)*EC34-M34))</f>
        <v>1.41765838166855</v>
      </c>
      <c r="DE34" s="0" t="n">
        <f aca="false">IF(OR(ISBLANK(AX34),ISBLANK(AU34)),"",ABS((AX34-AU34)*EC34-M34))</f>
        <v>0.0276902999403603</v>
      </c>
      <c r="DF34" s="0" t="n">
        <f aca="false">IF(OR(ISBLANK(AY34),ISBLANK(AV34)),"",ABS((AY34-AV34)*EC34-M34))</f>
        <v>0.0323083404005624</v>
      </c>
      <c r="DG34" s="3" t="n">
        <f aca="false">IF(OR(ISBLANK(AL34),ISBLANK(AA34)),"",ABS((AY34-AV34-AX34+AU34)*EC34))</f>
        <v>0.00461804046116891</v>
      </c>
      <c r="DH34" s="0" t="n">
        <f aca="false">IF(ISBLANK(BR34),"",ABS(BR34-M34))</f>
        <v>0.6853130479357</v>
      </c>
      <c r="DK34" s="0" t="n">
        <f aca="false">IF(OR(ISBLANK(O34),ISBLANK(N34)),"",((O34-N34)*EC34-M34)^2)</f>
        <v>0.219451434383338</v>
      </c>
      <c r="DL34" s="3" t="n">
        <f aca="false">IF(OR(ISBLANK(X34),ISBLANK(V34)),"",ABS((X34-V34)*EC34-M34)^2)</f>
        <v>0.315324122532161</v>
      </c>
      <c r="DM34" s="3" t="n">
        <f aca="false">IF(OR(ISBLANK(X34),ISBLANK(W34)),"",ABS((X34-W34)*EC34-M34)^2)</f>
        <v>0.315324122532161</v>
      </c>
      <c r="DN34" s="3" t="n">
        <f aca="false">IF(OR(ISBLANK(Y34),ISBLANK(V34)),"",ABS((Y34-V34)*EC34-M34)^2)</f>
        <v>0.120935524664379</v>
      </c>
      <c r="DO34" s="3" t="n">
        <f aca="false">IF(OR(ISBLANK(Y34),ISBLANK(W34)),"",ABS((Y34-W34)*EC34-M34)^2)</f>
        <v>0.120935524664379</v>
      </c>
      <c r="DP34" s="3" t="n">
        <f aca="false">IF(OR(ISBLANK(AC34),ISBLANK(Z34)),"",ABS((AC34-Z34)*EC34-M34)^2)</f>
        <v>1.03122024001657</v>
      </c>
      <c r="DQ34" s="3" t="n">
        <f aca="false">IF(OR(ISBLANK(AG34),ISBLANK(AD34)),"",ABS((AG34-AD34)*EC34-M34)^2)</f>
        <v>0.725660221531392</v>
      </c>
      <c r="DR34" s="3" t="n">
        <f aca="false">IF(OR(ISBLANK(AK34),ISBLANK(Z34)),"",ABS((AK34-Z34)*EC34-M34)^2)</f>
        <v>0.126780695163764</v>
      </c>
      <c r="DS34" s="3" t="n">
        <f aca="false">IF(OR(ISBLANK(AL34),ISBLANK(AA34)),"",ABS((AL34-AA34)*EC34-M34)^2)</f>
        <v>0.25508176492801</v>
      </c>
      <c r="DT34" s="3" t="n">
        <f aca="false">IF(OR(ISBLANK(AN34),ISBLANK(AD34)),"",ABS((AN34-AD34)*EC34-M34)^2)</f>
        <v>0.0586485659439267</v>
      </c>
      <c r="DU34" s="3" t="n">
        <f aca="false">IF(OR(ISBLANK(AO34),ISBLANK(AE34)),"",ABS((AO34-AE34)*EC34-M34)^2)</f>
        <v>0.0583092402732392</v>
      </c>
      <c r="DV34" s="3" t="n">
        <f aca="false">IF(OR(ISBLANK(AQ34),ISBLANK(AH34)),"",ABS((AQ34-AH34)*EC34-M34)^2)</f>
        <v>0.000645993285073542</v>
      </c>
      <c r="DW34" s="3" t="n">
        <f aca="false">IF(OR(ISBLANK(AR34),ISBLANK(AI34)),"",ABS((AR34-AI34)*EC34-M34)^2)</f>
        <v>0.00100720946482294</v>
      </c>
      <c r="DX34" s="3" t="n">
        <f aca="false">IF(OR(ISBLANK(AT34),ISBLANK(AH34)),"",ABS((AT34-AH34)*EC34-M34)^2)</f>
        <v>2.00975528711509</v>
      </c>
      <c r="DY34" s="0" t="n">
        <f aca="false">IF(OR(ISBLANK(AX34),ISBLANK(AU34)),"",((AX34-AU34)*EC34-M34)^2)</f>
        <v>0.000766752710787119</v>
      </c>
      <c r="DZ34" s="0" t="n">
        <f aca="false">IF(ISBLANK(BR34),"",(BR34-M34)^2)</f>
        <v>0.469653973670919</v>
      </c>
      <c r="EC34" s="0" t="n">
        <v>27.211386245988</v>
      </c>
    </row>
    <row r="35" customFormat="false" ht="12.8" hidden="false" customHeight="false" outlineLevel="0" collapsed="false">
      <c r="A35" s="1" t="s">
        <v>125</v>
      </c>
      <c r="B35" s="0" t="n">
        <v>13</v>
      </c>
      <c r="C35" s="0" t="n">
        <v>4</v>
      </c>
      <c r="D35" s="0" t="n">
        <f aca="false">B35-C35</f>
        <v>9</v>
      </c>
      <c r="E35" s="0" t="s">
        <v>47</v>
      </c>
      <c r="F35" s="0" t="n">
        <v>2</v>
      </c>
      <c r="G35" s="0" t="n">
        <v>13</v>
      </c>
      <c r="H35" s="0" t="s">
        <v>116</v>
      </c>
      <c r="I35" s="0" t="n">
        <v>2</v>
      </c>
      <c r="L35" s="0" t="s">
        <v>51</v>
      </c>
      <c r="M35" s="0" t="n">
        <v>1.38</v>
      </c>
      <c r="N35" s="0" t="n">
        <v>-92.2006529941</v>
      </c>
      <c r="O35" s="0" t="n">
        <v>-92.1955816551025</v>
      </c>
      <c r="P35" s="0" t="s">
        <v>52</v>
      </c>
      <c r="Q35" s="0" t="n">
        <f aca="false">=IF(ISBLANK(BR35),"",BR35)</f>
        <v>1.07475939259754</v>
      </c>
      <c r="R35" s="0" t="n">
        <v>12</v>
      </c>
      <c r="S35" s="0" t="n">
        <v>1</v>
      </c>
      <c r="T35" s="0" t="n">
        <v>0</v>
      </c>
      <c r="V35" s="0" t="n">
        <v>-92.24946431</v>
      </c>
      <c r="W35" s="0" t="n">
        <v>-92.24946431</v>
      </c>
      <c r="X35" s="0" t="n">
        <v>-92.22695076</v>
      </c>
      <c r="Y35" s="0" t="n">
        <v>-92.23255917</v>
      </c>
      <c r="Z35" s="0" t="n">
        <v>-92.24878209</v>
      </c>
      <c r="AA35" s="0" t="n">
        <v>-92.2416490924809</v>
      </c>
      <c r="AB35" s="0" t="n">
        <v>0.777308480798233</v>
      </c>
      <c r="AC35" s="0" t="n">
        <v>-92.20735124</v>
      </c>
      <c r="AD35" s="0" t="n">
        <v>-92.36032557</v>
      </c>
      <c r="AE35" s="0" t="n">
        <v>-92.3601342482648</v>
      </c>
      <c r="AF35" s="0" t="n">
        <v>0.750102151854664</v>
      </c>
      <c r="AG35" s="0" t="n">
        <v>-92.28301483</v>
      </c>
      <c r="AH35" s="0" t="n">
        <v>-92.46981886</v>
      </c>
      <c r="AI35" s="0" t="n">
        <v>-92.4688267686011</v>
      </c>
      <c r="AJ35" s="0" t="n">
        <v>0.750596317008627</v>
      </c>
      <c r="AK35" s="0" t="n">
        <v>-92.23535454</v>
      </c>
      <c r="AL35" s="0" t="n">
        <v>-92.2311732842002</v>
      </c>
      <c r="AM35" s="0" t="n">
        <v>0.75358081742988</v>
      </c>
      <c r="AN35" s="0" t="n">
        <v>-92.35836966</v>
      </c>
      <c r="AO35" s="0" t="n">
        <v>-92.3583118418173</v>
      </c>
      <c r="AP35" s="0" t="n">
        <v>0.750024779523049</v>
      </c>
      <c r="AQ35" s="0" t="n">
        <v>-92.43283188</v>
      </c>
      <c r="AR35" s="0" t="n">
        <v>-92.4325246006489</v>
      </c>
      <c r="AS35" s="0" t="n">
        <v>0.750114104670933</v>
      </c>
      <c r="AT35" s="0" t="n">
        <v>-92.38015965</v>
      </c>
      <c r="AU35" s="0" t="n">
        <v>-92.4658618629387</v>
      </c>
      <c r="AV35" s="0" t="n">
        <v>-92.4650803494998</v>
      </c>
      <c r="AW35" s="0" t="n">
        <v>0.750450578244295</v>
      </c>
      <c r="AX35" s="0" t="n">
        <v>-92.42972039</v>
      </c>
      <c r="AY35" s="0" t="n">
        <v>-92.429467706919</v>
      </c>
      <c r="AZ35" s="0" t="n">
        <v>0.750098856355268</v>
      </c>
      <c r="BB35" s="0" t="n">
        <f aca="false">IF(OR(ISBLANK(O35),ISBLANK(N35)),"",(O35-N35)*EC35)</f>
        <v>0.137998164245203</v>
      </c>
      <c r="BC35" s="0" t="n">
        <f aca="false">IF(OR(ISBLANK(X35),ISBLANK(V35)),"",(X35-V35)*EC35)</f>
        <v>0.612624904818345</v>
      </c>
      <c r="BD35" s="3" t="n">
        <f aca="false">IF(OR(ISBLANK(X35),ISBLANK(W35)),"",(X35-W35)*EC35)</f>
        <v>0.612624904818345</v>
      </c>
      <c r="BE35" s="3" t="n">
        <f aca="false">IF(OR(ISBLANK(Y35),ISBLANK(V35)),"",(Y35-V35)*EC35)</f>
        <v>0.460012294082272</v>
      </c>
      <c r="BF35" s="3" t="n">
        <f aca="false">IF(OR(ISBLANK(Y35),ISBLANK(W35)),"",(Y35-W35)*EC35)</f>
        <v>0.460012294082272</v>
      </c>
      <c r="BG35" s="3" t="n">
        <f aca="false">IF(OR(ISBLANK(AC35),ISBLANK(Z35)),"",(AC35-Z35)*EC35)</f>
        <v>1.12739086184991</v>
      </c>
      <c r="BH35" s="3" t="n">
        <f aca="false">IF(OR(ISBLANK(AG35),ISBLANK(AD35)),"",(AG35-AD35)*EC35)</f>
        <v>2.10373240710319</v>
      </c>
      <c r="BI35" s="3" t="n">
        <f aca="false">IF(OR(ISBLANK(AK35),ISBLANK(Z35)),"",(AK35-Z35)*EC35)</f>
        <v>0.365382249387396</v>
      </c>
      <c r="BJ35" s="3" t="n">
        <f aca="false">IF(OR(ISBLANK(AL35),ISBLANK(AA35)),"",(AL35-AA35)*EC35)</f>
        <v>0.285061265364725</v>
      </c>
      <c r="BK35" s="3" t="n">
        <f aca="false">IF(OR(ISBLANK(AN35),ISBLANK(AD35)),"",(AN35-AD35)*EC35)</f>
        <v>0.0532230224725703</v>
      </c>
      <c r="BL35" s="3" t="n">
        <f aca="false">IF(OR(ISBLANK(AO35),ISBLANK(AE35)),"",(AO35-AE35)*EC35)</f>
        <v>0.049590205737838</v>
      </c>
      <c r="BM35" s="3" t="n">
        <f aca="false">IF(OR(ISBLANK(AQ35),ISBLANK(AH35)),"",(AQ35-AH35)*EC35)</f>
        <v>1.00646699885288</v>
      </c>
      <c r="BN35" s="3" t="n">
        <f aca="false">IF(OR(ISBLANK(AR35),ISBLANK(AI35)),"",(AR35-AI35)*EC35)</f>
        <v>0.987832313712126</v>
      </c>
      <c r="BO35" s="3" t="n">
        <f aca="false">IF(OR(ISBLANK(AT35),ISBLANK(AH35)),"",(AT35-AH35)*EC35)</f>
        <v>2.43975139382036</v>
      </c>
      <c r="BP35" s="0" t="n">
        <f aca="false">=IF(OR(ISBLANK(AX35),ISBLANK(AU35)),"",(AX35-AU35)*EC35)</f>
        <v>0.983459579633755</v>
      </c>
      <c r="BQ35" s="0" t="n">
        <f aca="false">=IF(OR(ISBLANK(AY35),ISBLANK(AV35)),"",(AY35-AV35)*EC35)</f>
        <v>0.969069372506507</v>
      </c>
      <c r="BR35" s="0" t="n">
        <v>1.07475939259754</v>
      </c>
      <c r="BU35" s="0" t="n">
        <f aca="false">IF(OR(ISBLANK(O35),ISBLANK(N35)),"",(O35-N35)*EC35-M35)</f>
        <v>-1.2420018357548</v>
      </c>
      <c r="BV35" s="0" t="n">
        <f aca="false">IF(OR(ISBLANK(X35),ISBLANK(V35)),"",(X35-V35)*EC35-M35)</f>
        <v>-0.767375095181655</v>
      </c>
      <c r="BW35" s="3" t="n">
        <f aca="false">IF(OR(ISBLANK(X35),ISBLANK(W35)),"",(X35-W35)*EC35-M35)</f>
        <v>-0.767375095181655</v>
      </c>
      <c r="BX35" s="3" t="n">
        <f aca="false">IF(OR(ISBLANK(Y35),ISBLANK(V35)),"",(Y35-V35)*EC35-M35)</f>
        <v>-0.919987705917728</v>
      </c>
      <c r="BY35" s="3" t="n">
        <f aca="false">IF(OR(ISBLANK(Y35),ISBLANK(W35)),"",(Y35-W35)*EC35-M35)</f>
        <v>-0.919987705917728</v>
      </c>
      <c r="BZ35" s="3" t="n">
        <f aca="false">IF(OR(ISBLANK(AC35),ISBLANK(Z35)),"",(AC35-Z35)*EC35-M35)</f>
        <v>-0.252609138150087</v>
      </c>
      <c r="CA35" s="3" t="n">
        <f aca="false">IF(OR(ISBLANK(AG35),ISBLANK(AD35)),"",(AG35-AD35)*EC35-M35)</f>
        <v>0.723732407103195</v>
      </c>
      <c r="CB35" s="3" t="n">
        <f aca="false">IF(OR(ISBLANK(AK35),ISBLANK(Z35)),"",(AK35-Z35)*EC35-M35)</f>
        <v>-1.0146177506126</v>
      </c>
      <c r="CC35" s="3" t="n">
        <f aca="false">IF(OR(ISBLANK(AL35),ISBLANK(AA35)),"",(AL35-AA35)*EC35-M35)</f>
        <v>-1.09493873463527</v>
      </c>
      <c r="CD35" s="3" t="n">
        <f aca="false">IF(OR(ISBLANK(AN35),ISBLANK(AD35)),"",(AN35-AD35)*EC35-M35)</f>
        <v>-1.32677697752743</v>
      </c>
      <c r="CE35" s="3" t="n">
        <f aca="false">IF(OR(ISBLANK(AO35),ISBLANK(AE35)),"",(AO35-AE35)*EC35-M35)</f>
        <v>-1.33040979426216</v>
      </c>
      <c r="CF35" s="3" t="n">
        <f aca="false">IF(OR(ISBLANK(AQ35),ISBLANK(AH35)),"",(AQ35-AH35)*EC35-M35)</f>
        <v>-0.373533001147125</v>
      </c>
      <c r="CG35" s="3" t="n">
        <f aca="false">IF(OR(ISBLANK(AR35),ISBLANK(AI35)),"",(AR35-AI35)*EC35-M35)</f>
        <v>-0.392167686287874</v>
      </c>
      <c r="CH35" s="3" t="n">
        <f aca="false">IF(OR(ISBLANK(AT35),ISBLANK(AH35)),"",(AT35-AH35)*EC35-M35)</f>
        <v>1.05975139382036</v>
      </c>
      <c r="CI35" s="0" t="n">
        <f aca="false">IF(OR(ISBLANK(AX35),ISBLANK(AU35)),"",(AX35-AU35)*EC35-M35)</f>
        <v>-0.396540420366245</v>
      </c>
      <c r="CJ35" s="0" t="n">
        <f aca="false">IF(OR(ISBLANK(AY35),ISBLANK(AV35)),"",(AY35-AV35)*EC35-M35)</f>
        <v>-0.410930627493493</v>
      </c>
      <c r="CK35" s="0" t="n">
        <f aca="false">IF(ISBLANK(BR35),"",BR35-M35)</f>
        <v>-0.30524060740246</v>
      </c>
      <c r="CN35" s="0" t="n">
        <f aca="false">IF(OR(ISBLANK(O35),ISBLANK(N35)),"",ABS((O35-N35)*EC35-M35))</f>
        <v>1.2420018357548</v>
      </c>
      <c r="CO35" s="0" t="n">
        <f aca="false">IF(OR(ISBLANK(X35),ISBLANK(V35)),"",ABS((X35-V35)*EC35-M35))</f>
        <v>0.767375095181655</v>
      </c>
      <c r="CP35" s="3" t="n">
        <f aca="false">IF(OR(ISBLANK(X35),ISBLANK(W35)),"",ABS((X35-W35)*EC35-M35))</f>
        <v>0.767375095181655</v>
      </c>
      <c r="CQ35" s="3" t="n">
        <f aca="false">IF(OR(ISBLANK(Y35),ISBLANK(V35)),"",ABS((Y35-V35)*EC35-M35))</f>
        <v>0.919987705917728</v>
      </c>
      <c r="CR35" s="3" t="n">
        <f aca="false">IF(OR(ISBLANK(Y35),ISBLANK(W35)),"",ABS((Y35-W35)*EC35-M35))</f>
        <v>0.919987705917728</v>
      </c>
      <c r="CS35" s="3" t="n">
        <f aca="false">IF(OR(ISBLANK(AC35),ISBLANK(Z35)),"",ABS((AC35-Z35)*EC35-M35))</f>
        <v>0.252609138150087</v>
      </c>
      <c r="CT35" s="3" t="n">
        <f aca="false">IF(OR(ISBLANK(AG35),ISBLANK(AD35)),"",ABS((AG35-AD35)*EC35-M35))</f>
        <v>0.723732407103195</v>
      </c>
      <c r="CU35" s="3" t="n">
        <f aca="false">IF(OR(ISBLANK(AK35),ISBLANK(Z35)),"",ABS((AK35-Z35)*EC35-M35))</f>
        <v>1.0146177506126</v>
      </c>
      <c r="CV35" s="3" t="n">
        <f aca="false">IF(OR(ISBLANK(AL35),ISBLANK(AA35)),"",ABS((AL35-AA35)*EC35-M35))</f>
        <v>1.09493873463527</v>
      </c>
      <c r="CW35" s="3" t="n">
        <f aca="false">IF(OR(ISBLANK(AL35),ISBLANK(AA35)),"",ABS((AK35-Z35-AL35+AA35)*EC35))</f>
        <v>0.0803209840226712</v>
      </c>
      <c r="CX35" s="3" t="n">
        <f aca="false">IF(OR(ISBLANK(AN35),ISBLANK(AD35)),"",ABS((AN35-AD35)*EC35-M35))</f>
        <v>1.32677697752743</v>
      </c>
      <c r="CY35" s="3" t="n">
        <f aca="false">IF(OR(ISBLANK(AO35),ISBLANK(AE35)),"",ABS((AO35-AE35)*EC35-M35))</f>
        <v>1.33040979426216</v>
      </c>
      <c r="CZ35" s="3" t="n">
        <f aca="false">IF(OR(ISBLANK(AL35),ISBLANK(AA35)),"",ABS((AO35-AE35-AN35+AD35)*EC35))</f>
        <v>0.00363281673473225</v>
      </c>
      <c r="DA35" s="3" t="n">
        <f aca="false">IF(OR(ISBLANK(AQ35),ISBLANK(AH35)),"",ABS((AQ35-AH35)*EC35-M35))</f>
        <v>0.373533001147125</v>
      </c>
      <c r="DB35" s="3" t="n">
        <f aca="false">IF(OR(ISBLANK(AR35),ISBLANK(AI35)),"",ABS((AR35-AI35)*EC35-M35))</f>
        <v>0.392167686287874</v>
      </c>
      <c r="DC35" s="3" t="n">
        <f aca="false">IF(OR(ISBLANK(AR35),ISBLANK(AI35)),"",ABS((AR35-AI35-AQ35+AH35)*EC35))</f>
        <v>0.0186346851407494</v>
      </c>
      <c r="DD35" s="3" t="n">
        <f aca="false">IF(OR(ISBLANK(AT35),ISBLANK(AH35)),"",ABS((AT35-AH35)*EC35-M35))</f>
        <v>1.05975139382036</v>
      </c>
      <c r="DE35" s="0" t="n">
        <f aca="false">IF(OR(ISBLANK(AX35),ISBLANK(AU35)),"",ABS((AX35-AU35)*EC35-M35))</f>
        <v>0.396540420366245</v>
      </c>
      <c r="DF35" s="0" t="n">
        <f aca="false">IF(OR(ISBLANK(AY35),ISBLANK(AV35)),"",ABS((AY35-AV35)*EC35-M35))</f>
        <v>0.410930627493493</v>
      </c>
      <c r="DG35" s="3" t="n">
        <f aca="false">IF(OR(ISBLANK(AL35),ISBLANK(AA35)),"",ABS((AY35-AV35-AX35+AU35)*EC35))</f>
        <v>0.0143902071260878</v>
      </c>
      <c r="DH35" s="0" t="n">
        <f aca="false">IF(ISBLANK(BR35),"",ABS(BR35-M35))</f>
        <v>0.30524060740246</v>
      </c>
      <c r="DK35" s="0" t="n">
        <f aca="false">IF(OR(ISBLANK(O35),ISBLANK(N35)),"",((O35-N35)*EC35-M35)^2)</f>
        <v>1.54256856001829</v>
      </c>
      <c r="DL35" s="0" t="n">
        <f aca="false">IF(OR(ISBLANK(X35),ISBLANK(V35)),"",ABS((X35-V35)*EC35-M35)^2)</f>
        <v>0.588864536705054</v>
      </c>
      <c r="DM35" s="3" t="n">
        <f aca="false">IF(OR(ISBLANK(X35),ISBLANK(W35)),"",ABS((X35-W35)*EC35-M35)^2)</f>
        <v>0.588864536705054</v>
      </c>
      <c r="DN35" s="3" t="n">
        <f aca="false">IF(OR(ISBLANK(Y35),ISBLANK(V35)),"",ABS((Y35-V35)*EC35-M35)^2)</f>
        <v>0.846377379039765</v>
      </c>
      <c r="DO35" s="3" t="n">
        <f aca="false">IF(OR(ISBLANK(Y35),ISBLANK(W35)),"",ABS((Y35-W35)*EC35-M35)^2)</f>
        <v>0.846377379039765</v>
      </c>
      <c r="DP35" s="3" t="n">
        <f aca="false">IF(OR(ISBLANK(AC35),ISBLANK(Z35)),"",ABS((AC35-Z35)*EC35-M35)^2)</f>
        <v>0.0638113766769299</v>
      </c>
      <c r="DQ35" s="3" t="n">
        <f aca="false">IF(OR(ISBLANK(AG35),ISBLANK(AD35)),"",ABS((AG35-AD35)*EC35-M35)^2)</f>
        <v>0.523788597091384</v>
      </c>
      <c r="DR35" s="3" t="n">
        <f aca="false">IF(OR(ISBLANK(AK35),ISBLANK(Z35)),"",ABS((AK35-Z35)*EC35-M35)^2)</f>
        <v>1.02944917985818</v>
      </c>
      <c r="DS35" s="3" t="n">
        <f aca="false">IF(OR(ISBLANK(AL35),ISBLANK(AA35)),"",ABS((AL35-AA35)*EC35-M35)^2)</f>
        <v>1.1988908326047</v>
      </c>
      <c r="DT35" s="3" t="n">
        <f aca="false">IF(OR(ISBLANK(AN35),ISBLANK(AD35)),"",ABS((AN35-AD35)*EC35-M35)^2)</f>
        <v>1.76033714809682</v>
      </c>
      <c r="DU35" s="3" t="n">
        <f aca="false">IF(OR(ISBLANK(AO35),ISBLANK(AE35)),"",ABS((AO35-AE35)*EC35-M35)^2)</f>
        <v>1.76999022066869</v>
      </c>
      <c r="DV35" s="3" t="n">
        <f aca="false">IF(OR(ISBLANK(AQ35),ISBLANK(AH35)),"",ABS((AQ35-AH35)*EC35-M35)^2)</f>
        <v>0.139526902945978</v>
      </c>
      <c r="DW35" s="3" t="n">
        <f aca="false">IF(OR(ISBLANK(AR35),ISBLANK(AI35)),"",ABS((AR35-AI35)*EC35-M35)^2)</f>
        <v>0.153795494168385</v>
      </c>
      <c r="DX35" s="3" t="n">
        <f aca="false">IF(OR(ISBLANK(AT35),ISBLANK(AH35)),"",ABS((AT35-AH35)*EC35-M35)^2)</f>
        <v>1.1230730167042</v>
      </c>
      <c r="DY35" s="0" t="n">
        <f aca="false">IF(OR(ISBLANK(AX35),ISBLANK(AU35)),"",((AX35-AU35)*EC35-M35)^2)</f>
        <v>0.157244304984239</v>
      </c>
      <c r="DZ35" s="0" t="n">
        <f aca="false">IF(ISBLANK(BR35),"",(BR35-M35)^2)</f>
        <v>0.0931718284074226</v>
      </c>
      <c r="EC35" s="0" t="n">
        <v>27.211386245988</v>
      </c>
    </row>
    <row r="36" customFormat="false" ht="12.8" hidden="false" customHeight="false" outlineLevel="0" collapsed="false">
      <c r="A36" s="1" t="s">
        <v>126</v>
      </c>
      <c r="B36" s="0" t="n">
        <v>13</v>
      </c>
      <c r="C36" s="0" t="n">
        <v>4</v>
      </c>
      <c r="D36" s="0" t="n">
        <f aca="false">B36-C36</f>
        <v>9</v>
      </c>
      <c r="E36" s="0" t="s">
        <v>47</v>
      </c>
      <c r="F36" s="0" t="n">
        <v>2</v>
      </c>
      <c r="G36" s="0" t="n">
        <v>13</v>
      </c>
      <c r="H36" s="0" t="s">
        <v>116</v>
      </c>
      <c r="I36" s="0" t="n">
        <v>2</v>
      </c>
      <c r="L36" s="0" t="s">
        <v>51</v>
      </c>
      <c r="M36" s="0" t="n">
        <v>3.33</v>
      </c>
      <c r="N36" s="0" t="n">
        <v>-112.264311506</v>
      </c>
      <c r="O36" s="0" t="n">
        <v>-112.18801708837</v>
      </c>
      <c r="P36" s="0" t="s">
        <v>52</v>
      </c>
      <c r="Q36" s="0" t="n">
        <f aca="false">=IF(ISBLANK(BR36),"",BR36)</f>
        <v>3.90206006145937</v>
      </c>
      <c r="R36" s="0" t="n">
        <v>12</v>
      </c>
      <c r="S36" s="0" t="n">
        <v>1</v>
      </c>
      <c r="T36" s="0" t="n">
        <v>0</v>
      </c>
      <c r="V36" s="0" t="n">
        <v>-112.32883797</v>
      </c>
      <c r="W36" s="0" t="n">
        <v>-112.32883797</v>
      </c>
      <c r="X36" s="0" t="n">
        <v>-112.21817573</v>
      </c>
      <c r="Y36" s="0" t="n">
        <v>-112.2395126</v>
      </c>
      <c r="Z36" s="0" t="n">
        <v>-112.32733253</v>
      </c>
      <c r="AA36" s="0" t="n">
        <v>-112.321352934307</v>
      </c>
      <c r="AB36" s="0" t="n">
        <v>0.772175545834092</v>
      </c>
      <c r="AC36" s="0" t="n">
        <v>-112.19250414</v>
      </c>
      <c r="AD36" s="0" t="n">
        <v>-112.41070352</v>
      </c>
      <c r="AE36" s="0" t="n">
        <v>-112.410507753314</v>
      </c>
      <c r="AF36" s="0" t="n">
        <v>0.750107380831828</v>
      </c>
      <c r="AG36" s="0" t="n">
        <v>-112.28937085</v>
      </c>
      <c r="AH36" s="0" t="n">
        <v>-112.54038799</v>
      </c>
      <c r="AI36" s="0" t="n">
        <v>-112.539588985147</v>
      </c>
      <c r="AJ36" s="0" t="n">
        <v>0.750561009360578</v>
      </c>
      <c r="AK36" s="0" t="n">
        <v>-112.24422705</v>
      </c>
      <c r="AL36" s="0" t="n">
        <v>-112.239004321682</v>
      </c>
      <c r="AM36" s="0" t="n">
        <v>0.753371512002892</v>
      </c>
      <c r="AN36" s="0" t="n">
        <v>-112.35583916</v>
      </c>
      <c r="AO36" s="0" t="n">
        <v>-112.355780484727</v>
      </c>
      <c r="AP36" s="0" t="n">
        <v>0.750022825678197</v>
      </c>
      <c r="AQ36" s="0" t="n">
        <v>-112.4272237</v>
      </c>
      <c r="AR36" s="0" t="n">
        <v>-112.426813226888</v>
      </c>
      <c r="AS36" s="0" t="n">
        <v>0.750143137572063</v>
      </c>
      <c r="AT36" s="0" t="n">
        <v>-112.36992077</v>
      </c>
      <c r="AU36" s="0" t="n">
        <v>-112.536126525712</v>
      </c>
      <c r="AV36" s="0" t="n">
        <v>-112.535492277299</v>
      </c>
      <c r="AW36" s="0" t="n">
        <v>0.750398430824571</v>
      </c>
      <c r="AX36" s="0" t="n">
        <v>-112.4235918</v>
      </c>
      <c r="AY36" s="0" t="n">
        <v>-112.423357299123</v>
      </c>
      <c r="AZ36" s="0" t="n">
        <v>0.750078184790576</v>
      </c>
      <c r="BB36" s="0" t="n">
        <f aca="false">IF(OR(ISBLANK(O36),ISBLANK(N36)),"",(O36-N36)*EC36)</f>
        <v>2.07607686654252</v>
      </c>
      <c r="BC36" s="0" t="n">
        <f aca="false">IF(OR(ISBLANK(X36),ISBLANK(V36)),"",(X36-V36)*EC36)</f>
        <v>3.01127295548612</v>
      </c>
      <c r="BD36" s="3" t="n">
        <f aca="false">IF(OR(ISBLANK(X36),ISBLANK(W36)),"",(X36-W36)*EC36)</f>
        <v>3.01127295548612</v>
      </c>
      <c r="BE36" s="3" t="n">
        <f aca="false">IF(OR(ISBLANK(Y36),ISBLANK(V36)),"",(Y36-V36)*EC36)</f>
        <v>2.43066714463572</v>
      </c>
      <c r="BF36" s="3" t="n">
        <f aca="false">IF(OR(ISBLANK(Y36),ISBLANK(W36)),"",(Y36-W36)*EC36)</f>
        <v>2.43066714463572</v>
      </c>
      <c r="BG36" s="3" t="n">
        <f aca="false">IF(OR(ISBLANK(AC36),ISBLANK(Z36)),"",(AC36-Z36)*EC36)</f>
        <v>3.66886739721497</v>
      </c>
      <c r="BH36" s="3" t="n">
        <f aca="false">IF(OR(ISBLANK(AG36),ISBLANK(AD36)),"",(AG36-AD36)*EC36)</f>
        <v>3.30163014762703</v>
      </c>
      <c r="BI36" s="3" t="n">
        <f aca="false">IF(OR(ISBLANK(AK36),ISBLANK(Z36)),"",(AK36-Z36)*EC36)</f>
        <v>2.26141531543824</v>
      </c>
      <c r="BJ36" s="3" t="n">
        <f aca="false">IF(OR(ISBLANK(AL36),ISBLANK(AA36)),"",(AL36-AA36)*EC36)</f>
        <v>2.24081990495193</v>
      </c>
      <c r="BK36" s="3" t="n">
        <f aca="false">IF(OR(ISBLANK(AN36),ISBLANK(AD36)),"",(AN36-AD36)*EC36)</f>
        <v>1.49293529109883</v>
      </c>
      <c r="BL36" s="3" t="n">
        <f aca="false">IF(OR(ISBLANK(AO36),ISBLANK(AE36)),"",(AO36-AE36)*EC36)</f>
        <v>1.48920484370882</v>
      </c>
      <c r="BM36" s="3" t="n">
        <f aca="false">IF(OR(ISBLANK(AQ36),ISBLANK(AH36)),"",(AQ36-AH36)*EC36)</f>
        <v>3.079357204443</v>
      </c>
      <c r="BN36" s="3" t="n">
        <f aca="false">IF(OR(ISBLANK(AR36),ISBLANK(AI36)),"",(AR36-AI36)*EC36)</f>
        <v>3.06878471715642</v>
      </c>
      <c r="BO36" s="3" t="n">
        <f aca="false">IF(OR(ISBLANK(AT36),ISBLANK(AH36)),"",(AT36-AH36)*EC36)</f>
        <v>4.63864936569998</v>
      </c>
      <c r="BP36" s="0" t="n">
        <f aca="false">=IF(OR(ISBLANK(AX36),ISBLANK(AU36)),"",(AX36-AU36)*EC36)</f>
        <v>3.06222588743581</v>
      </c>
      <c r="BQ36" s="0" t="n">
        <f aca="false">=IF(OR(ISBLANK(AY36),ISBLANK(AV36)),"",(AY36-AV36)*EC36)</f>
        <v>3.05134820283262</v>
      </c>
      <c r="BR36" s="0" t="n">
        <v>3.90206006145937</v>
      </c>
      <c r="BU36" s="0" t="n">
        <f aca="false">IF(OR(ISBLANK(O36),ISBLANK(N36)),"",(O36-N36)*EC36-M36)</f>
        <v>-1.25392313345748</v>
      </c>
      <c r="BV36" s="0" t="n">
        <f aca="false">IF(OR(ISBLANK(X36),ISBLANK(V36)),"",(X36-V36)*EC36-M36)</f>
        <v>-0.318727044513876</v>
      </c>
      <c r="BW36" s="3" t="n">
        <f aca="false">IF(OR(ISBLANK(X36),ISBLANK(W36)),"",(X36-W36)*EC36-M36)</f>
        <v>-0.318727044513876</v>
      </c>
      <c r="BX36" s="3" t="n">
        <f aca="false">IF(OR(ISBLANK(Y36),ISBLANK(V36)),"",(Y36-V36)*EC36-M36)</f>
        <v>-0.899332855364281</v>
      </c>
      <c r="BY36" s="3" t="n">
        <f aca="false">IF(OR(ISBLANK(Y36),ISBLANK(W36)),"",(Y36-W36)*EC36-M36)</f>
        <v>-0.899332855364281</v>
      </c>
      <c r="BZ36" s="3" t="n">
        <f aca="false">IF(OR(ISBLANK(AC36),ISBLANK(Z36)),"",(AC36-Z36)*EC36-M36)</f>
        <v>0.338867397214972</v>
      </c>
      <c r="CA36" s="3" t="n">
        <f aca="false">IF(OR(ISBLANK(AG36),ISBLANK(AD36)),"",(AG36-AD36)*EC36-M36)</f>
        <v>-0.0283698523729714</v>
      </c>
      <c r="CB36" s="3" t="n">
        <f aca="false">IF(OR(ISBLANK(AK36),ISBLANK(Z36)),"",(AK36-Z36)*EC36-M36)</f>
        <v>-1.06858468456176</v>
      </c>
      <c r="CC36" s="3" t="n">
        <f aca="false">IF(OR(ISBLANK(AL36),ISBLANK(AA36)),"",(AL36-AA36)*EC36-M36)</f>
        <v>-1.08918009504807</v>
      </c>
      <c r="CD36" s="3" t="n">
        <f aca="false">IF(OR(ISBLANK(AN36),ISBLANK(AD36)),"",(AN36-AD36)*EC36-M36)</f>
        <v>-1.83706470890117</v>
      </c>
      <c r="CE36" s="3" t="n">
        <f aca="false">IF(OR(ISBLANK(AO36),ISBLANK(AE36)),"",(AO36-AE36)*EC36-M36)</f>
        <v>-1.84079515629118</v>
      </c>
      <c r="CF36" s="3" t="n">
        <f aca="false">IF(OR(ISBLANK(AQ36),ISBLANK(AH36)),"",(AQ36-AH36)*EC36-M36)</f>
        <v>-0.250642795556995</v>
      </c>
      <c r="CG36" s="3" t="n">
        <f aca="false">IF(OR(ISBLANK(AR36),ISBLANK(AI36)),"",(AR36-AI36)*EC36-M36)</f>
        <v>-0.261215282843579</v>
      </c>
      <c r="CH36" s="3" t="n">
        <f aca="false">IF(OR(ISBLANK(AT36),ISBLANK(AH36)),"",(AT36-AH36)*EC36-M36)</f>
        <v>1.30864936569998</v>
      </c>
      <c r="CI36" s="0" t="n">
        <f aca="false">IF(OR(ISBLANK(AX36),ISBLANK(AU36)),"",(AX36-AU36)*EC36-M36)</f>
        <v>-0.267774112564187</v>
      </c>
      <c r="CJ36" s="0" t="n">
        <f aca="false">IF(OR(ISBLANK(AY36),ISBLANK(AV36)),"",(AY36-AV36)*EC36-M36)</f>
        <v>-0.278651797167383</v>
      </c>
      <c r="CK36" s="0" t="n">
        <f aca="false">IF(ISBLANK(BR36),"",BR36-M36)</f>
        <v>0.57206006145937</v>
      </c>
      <c r="CN36" s="0" t="n">
        <f aca="false">IF(OR(ISBLANK(O36),ISBLANK(N36)),"",ABS((O36-N36)*EC36-M36))</f>
        <v>1.25392313345748</v>
      </c>
      <c r="CO36" s="0" t="n">
        <f aca="false">IF(OR(ISBLANK(X36),ISBLANK(V36)),"",ABS((X36-V36)*EC36-M36))</f>
        <v>0.318727044513876</v>
      </c>
      <c r="CP36" s="3" t="n">
        <f aca="false">IF(OR(ISBLANK(X36),ISBLANK(W36)),"",ABS((X36-W36)*EC36-M36))</f>
        <v>0.318727044513876</v>
      </c>
      <c r="CQ36" s="3" t="n">
        <f aca="false">IF(OR(ISBLANK(Y36),ISBLANK(V36)),"",ABS((Y36-V36)*EC36-M36))</f>
        <v>0.899332855364281</v>
      </c>
      <c r="CR36" s="3" t="n">
        <f aca="false">IF(OR(ISBLANK(Y36),ISBLANK(W36)),"",ABS((Y36-W36)*EC36-M36))</f>
        <v>0.899332855364281</v>
      </c>
      <c r="CS36" s="3" t="n">
        <f aca="false">IF(OR(ISBLANK(AC36),ISBLANK(Z36)),"",ABS((AC36-Z36)*EC36-M36))</f>
        <v>0.338867397214972</v>
      </c>
      <c r="CT36" s="3" t="n">
        <f aca="false">IF(OR(ISBLANK(AG36),ISBLANK(AD36)),"",ABS((AG36-AD36)*EC36-M36))</f>
        <v>0.0283698523729714</v>
      </c>
      <c r="CU36" s="3" t="n">
        <f aca="false">IF(OR(ISBLANK(AK36),ISBLANK(Z36)),"",ABS((AK36-Z36)*EC36-M36))</f>
        <v>1.06858468456176</v>
      </c>
      <c r="CV36" s="3" t="n">
        <f aca="false">IF(OR(ISBLANK(AL36),ISBLANK(AA36)),"",ABS((AL36-AA36)*EC36-M36))</f>
        <v>1.08918009504807</v>
      </c>
      <c r="CW36" s="3" t="n">
        <f aca="false">IF(OR(ISBLANK(AL36),ISBLANK(AA36)),"",ABS((AK36-Z36-AL36+AA36)*EC36))</f>
        <v>0.0205954104863119</v>
      </c>
      <c r="CX36" s="3" t="n">
        <f aca="false">IF(OR(ISBLANK(AN36),ISBLANK(AD36)),"",ABS((AN36-AD36)*EC36-M36))</f>
        <v>1.83706470890117</v>
      </c>
      <c r="CY36" s="3" t="n">
        <f aca="false">IF(OR(ISBLANK(AO36),ISBLANK(AE36)),"",ABS((AO36-AE36)*EC36-M36))</f>
        <v>1.84079515629118</v>
      </c>
      <c r="CZ36" s="3" t="n">
        <f aca="false">IF(OR(ISBLANK(AL36),ISBLANK(AA36)),"",ABS((AO36-AE36-AN36+AD36)*EC36))</f>
        <v>0.00373044739001534</v>
      </c>
      <c r="DA36" s="3" t="n">
        <f aca="false">IF(OR(ISBLANK(AQ36),ISBLANK(AH36)),"",ABS((AQ36-AH36)*EC36-M36))</f>
        <v>0.250642795556995</v>
      </c>
      <c r="DB36" s="3" t="n">
        <f aca="false">IF(OR(ISBLANK(AR36),ISBLANK(AI36)),"",ABS((AR36-AI36)*EC36-M36))</f>
        <v>0.261215282843579</v>
      </c>
      <c r="DC36" s="3" t="n">
        <f aca="false">IF(OR(ISBLANK(AR36),ISBLANK(AI36)),"",ABS((AR36-AI36-AQ36+AH36)*EC36))</f>
        <v>0.0105724872865834</v>
      </c>
      <c r="DD36" s="3" t="n">
        <f aca="false">IF(OR(ISBLANK(AT36),ISBLANK(AH36)),"",ABS((AT36-AH36)*EC36-M36))</f>
        <v>1.30864936569998</v>
      </c>
      <c r="DE36" s="0" t="n">
        <f aca="false">IF(OR(ISBLANK(AX36),ISBLANK(AU36)),"",ABS((AX36-AU36)*EC36-M36))</f>
        <v>0.267774112564187</v>
      </c>
      <c r="DF36" s="0" t="n">
        <f aca="false">IF(OR(ISBLANK(AY36),ISBLANK(AV36)),"",ABS((AY36-AV36)*EC36-M36))</f>
        <v>0.278651797167383</v>
      </c>
      <c r="DG36" s="3" t="n">
        <f aca="false">IF(OR(ISBLANK(AL36),ISBLANK(AA36)),"",ABS((AY36-AV36-AX36+AU36)*EC36))</f>
        <v>0.0108776846059032</v>
      </c>
      <c r="DH36" s="0" t="n">
        <f aca="false">IF(ISBLANK(BR36),"",ABS(BR36-M36))</f>
        <v>0.57206006145937</v>
      </c>
      <c r="DK36" s="0" t="n">
        <f aca="false">IF(OR(ISBLANK(O36),ISBLANK(N36)),"",((O36-N36)*EC36-M36)^2)</f>
        <v>1.57232322461983</v>
      </c>
      <c r="DL36" s="0" t="n">
        <f aca="false">IF(OR(ISBLANK(X36),ISBLANK(V36)),"",ABS((X36-V36)*EC36-M36)^2)</f>
        <v>0.10158692890455</v>
      </c>
      <c r="DM36" s="3" t="n">
        <f aca="false">IF(OR(ISBLANK(X36),ISBLANK(W36)),"",ABS((X36-W36)*EC36-M36)^2)</f>
        <v>0.10158692890455</v>
      </c>
      <c r="DN36" s="3" t="n">
        <f aca="false">IF(OR(ISBLANK(Y36),ISBLANK(V36)),"",ABS((Y36-V36)*EC36-M36)^2)</f>
        <v>0.808799584737672</v>
      </c>
      <c r="DO36" s="3" t="n">
        <f aca="false">IF(OR(ISBLANK(Y36),ISBLANK(W36)),"",ABS((Y36-W36)*EC36-M36)^2)</f>
        <v>0.808799584737672</v>
      </c>
      <c r="DP36" s="3" t="n">
        <f aca="false">IF(OR(ISBLANK(AC36),ISBLANK(Z36)),"",ABS((AC36-Z36)*EC36-M36)^2)</f>
        <v>0.11483111289525</v>
      </c>
      <c r="DQ36" s="3" t="n">
        <f aca="false">IF(OR(ISBLANK(AG36),ISBLANK(AD36)),"",ABS((AG36-AD36)*EC36-M36)^2)</f>
        <v>0.000804848523664191</v>
      </c>
      <c r="DR36" s="3" t="n">
        <f aca="false">IF(OR(ISBLANK(AK36),ISBLANK(Z36)),"",ABS((AK36-Z36)*EC36-M36)^2)</f>
        <v>1.14187322807995</v>
      </c>
      <c r="DS36" s="3" t="n">
        <f aca="false">IF(OR(ISBLANK(AL36),ISBLANK(AA36)),"",ABS((AL36-AA36)*EC36-M36)^2)</f>
        <v>1.18631327944892</v>
      </c>
      <c r="DT36" s="3" t="n">
        <f aca="false">IF(OR(ISBLANK(AN36),ISBLANK(AD36)),"",ABS((AN36-AD36)*EC36-M36)^2)</f>
        <v>3.37480674469013</v>
      </c>
      <c r="DU36" s="3" t="n">
        <f aca="false">IF(OR(ISBLANK(AO36),ISBLANK(AE36)),"",ABS((AO36-AE36)*EC36-M36)^2)</f>
        <v>3.38852680742508</v>
      </c>
      <c r="DV36" s="3" t="n">
        <f aca="false">IF(OR(ISBLANK(AQ36),ISBLANK(AH36)),"",ABS((AQ36-AH36)*EC36-M36)^2)</f>
        <v>0.0628218109646258</v>
      </c>
      <c r="DW36" s="3" t="n">
        <f aca="false">IF(OR(ISBLANK(AR36),ISBLANK(AI36)),"",ABS((AR36-AI36)*EC36-M36)^2)</f>
        <v>0.0682334239910509</v>
      </c>
      <c r="DX36" s="3" t="n">
        <f aca="false">IF(OR(ISBLANK(AT36),ISBLANK(AH36)),"",ABS((AT36-AH36)*EC36-M36)^2)</f>
        <v>1.71256316234695</v>
      </c>
      <c r="DY36" s="0" t="n">
        <f aca="false">IF(OR(ISBLANK(AX36),ISBLANK(AU36)),"",((AX36-AU36)*EC36-M36)^2)</f>
        <v>0.0717029753595377</v>
      </c>
      <c r="DZ36" s="0" t="n">
        <f aca="false">IF(ISBLANK(BR36),"",(BR36-M36)^2)</f>
        <v>0.327252713916898</v>
      </c>
      <c r="EC36" s="0" t="n">
        <v>27.211386245988</v>
      </c>
    </row>
    <row r="37" customFormat="false" ht="12.8" hidden="false" customHeight="false" outlineLevel="0" collapsed="false">
      <c r="A37" s="1"/>
      <c r="B37" s="0" t="n">
        <v>13</v>
      </c>
      <c r="C37" s="0" t="n">
        <v>4</v>
      </c>
      <c r="D37" s="0" t="n">
        <f aca="false">B37-C37</f>
        <v>9</v>
      </c>
      <c r="E37" s="0" t="s">
        <v>47</v>
      </c>
      <c r="F37" s="0" t="n">
        <v>2</v>
      </c>
      <c r="G37" s="0" t="n">
        <v>13</v>
      </c>
      <c r="H37" s="0" t="s">
        <v>127</v>
      </c>
      <c r="I37" s="0" t="n">
        <v>2</v>
      </c>
      <c r="L37" s="0" t="s">
        <v>51</v>
      </c>
      <c r="M37" s="0" t="n">
        <v>5.89</v>
      </c>
      <c r="N37" s="0" t="n">
        <v>-112.264311506</v>
      </c>
      <c r="O37" s="0" t="n">
        <v>-112.02506121838</v>
      </c>
      <c r="P37" s="0" t="s">
        <v>52</v>
      </c>
      <c r="Q37" s="0" t="n">
        <f aca="false">=IF(ISBLANK(BR37),"",BR37)</f>
        <v>7.81292693583763</v>
      </c>
      <c r="R37" s="0" t="n">
        <v>3</v>
      </c>
      <c r="S37" s="0" t="n">
        <v>1</v>
      </c>
      <c r="T37" s="0" t="n">
        <v>3</v>
      </c>
      <c r="V37" s="0" t="n">
        <v>-112.32883797</v>
      </c>
      <c r="W37" s="0" t="n">
        <v>-112.32883797</v>
      </c>
      <c r="X37" s="0" t="n">
        <v>-112.04371103</v>
      </c>
      <c r="Y37" s="0" t="n">
        <v>-112.13680639</v>
      </c>
      <c r="Z37" s="0" t="n">
        <v>-112.32733253</v>
      </c>
      <c r="AA37" s="0" t="n">
        <v>-112.321352934307</v>
      </c>
      <c r="AB37" s="0" t="n">
        <v>0.772175545834092</v>
      </c>
      <c r="AC37" s="0" t="n">
        <v>-112.01900664</v>
      </c>
      <c r="AD37" s="0" t="n">
        <v>-112.41070352</v>
      </c>
      <c r="AE37" s="0" t="n">
        <v>-112.410507753314</v>
      </c>
      <c r="AF37" s="0" t="n">
        <v>0.750107380831828</v>
      </c>
      <c r="AG37" s="0" t="n">
        <v>-112.18675236</v>
      </c>
      <c r="AH37" s="0" t="n">
        <v>-112.54038799</v>
      </c>
      <c r="AI37" s="0" t="n">
        <v>-112.539588985147</v>
      </c>
      <c r="AJ37" s="0" t="n">
        <v>0.750561009360578</v>
      </c>
      <c r="AK37" s="0" t="n">
        <v>-112.09282835</v>
      </c>
      <c r="AL37" s="0" t="n">
        <v>-112.083839707765</v>
      </c>
      <c r="AM37" s="0" t="n">
        <v>0.761165648877419</v>
      </c>
      <c r="AN37" s="0" t="n">
        <v>-112.22229418</v>
      </c>
      <c r="AO37" s="0" t="n">
        <v>-112.222140972598</v>
      </c>
      <c r="AP37" s="0" t="n">
        <v>0.750053865082414</v>
      </c>
      <c r="AQ37" s="0" t="n">
        <v>-112.30992344</v>
      </c>
      <c r="AR37" s="0" t="n">
        <v>-112.30594236436</v>
      </c>
      <c r="AS37" s="0" t="n">
        <v>0.751837927635672</v>
      </c>
      <c r="AT37" s="0" t="n">
        <v>-112.25795614</v>
      </c>
      <c r="AU37" s="0" t="n">
        <v>-112.536126525712</v>
      </c>
      <c r="AV37" s="0" t="n">
        <v>-112.535492277299</v>
      </c>
      <c r="AW37" s="0" t="n">
        <v>0.750398430824571</v>
      </c>
      <c r="AX37" s="0" t="n">
        <v>-112.293770511798</v>
      </c>
      <c r="AY37" s="0" t="n">
        <v>-112.286931476868</v>
      </c>
      <c r="AZ37" s="0" t="n">
        <v>0.752853086166353</v>
      </c>
      <c r="BB37" s="0" t="n">
        <f aca="false">IF(OR(ISBLANK(O37),ISBLANK(N37)),"",(O37-N37)*EC37)</f>
        <v>6.51033198589142</v>
      </c>
      <c r="BC37" s="0" t="n">
        <f aca="false">IF(OR(ISBLANK(X37),ISBLANK(V37)),"",(X37-V37)*EC37)</f>
        <v>7.75869929347659</v>
      </c>
      <c r="BD37" s="3" t="n">
        <f aca="false">IF(OR(ISBLANK(X37),ISBLANK(W37)),"",(X37-W37)*EC37)</f>
        <v>7.75869929347659</v>
      </c>
      <c r="BE37" s="3" t="n">
        <f aca="false">IF(OR(ISBLANK(Y37),ISBLANK(V37)),"",(Y37-V37)*EC37)</f>
        <v>5.22544549480711</v>
      </c>
      <c r="BF37" s="3" t="n">
        <f aca="false">IF(OR(ISBLANK(Y37),ISBLANK(W37)),"",(Y37-W37)*EC37)</f>
        <v>5.22544549480711</v>
      </c>
      <c r="BG37" s="3" t="n">
        <f aca="false">IF(OR(ISBLANK(AC37),ISBLANK(Z37)),"",(AC37-Z37)*EC37)</f>
        <v>8.38997488242818</v>
      </c>
      <c r="BH37" s="3" t="n">
        <f aca="false">IF(OR(ISBLANK(AG37),ISBLANK(AD37)),"",(AG37-AD37)*EC37)</f>
        <v>6.09402151499702</v>
      </c>
      <c r="BI37" s="3" t="n">
        <f aca="false">IF(OR(ISBLANK(AK37),ISBLANK(Z37)),"",(AK37-Z37)*EC37)</f>
        <v>6.38118381827874</v>
      </c>
      <c r="BJ37" s="3" t="n">
        <f aca="false">IF(OR(ISBLANK(AL37),ISBLANK(AA37)),"",(AL37-AA37)*EC37)</f>
        <v>6.46306414594876</v>
      </c>
      <c r="BK37" s="3" t="n">
        <f aca="false">IF(OR(ISBLANK(AN37),ISBLANK(AD37)),"",(AN37-AD37)*EC37)</f>
        <v>5.12687932309148</v>
      </c>
      <c r="BL37" s="3" t="n">
        <f aca="false">IF(OR(ISBLANK(AO37),ISBLANK(AE37)),"",(AO37-AE37)*EC37)</f>
        <v>5.12572122597124</v>
      </c>
      <c r="BM37" s="3" t="n">
        <f aca="false">IF(OR(ISBLANK(AQ37),ISBLANK(AH37)),"",(AQ37-AH37)*EC37)</f>
        <v>6.27125988605764</v>
      </c>
      <c r="BN37" s="3" t="n">
        <f aca="false">IF(OR(ISBLANK(AR37),ISBLANK(AI37)),"",(AR37-AI37)*EC37)</f>
        <v>6.35784844329138</v>
      </c>
      <c r="BO37" s="3" t="n">
        <f aca="false">IF(OR(ISBLANK(AT37),ISBLANK(AH37)),"",(AT37-AH37)*EC37)</f>
        <v>7.6853621585188</v>
      </c>
      <c r="BP37" s="0" t="n">
        <f aca="false">=IF(OR(ISBLANK(AX37),ISBLANK(AU37)),"",(AX37-AU37)*EC37)</f>
        <v>6.59484310365203</v>
      </c>
      <c r="BQ37" s="0" t="n">
        <f aca="false">=IF(OR(ISBLANK(AY37),ISBLANK(AV37)),"",(AY37-AV37)*EC37)</f>
        <v>6.76368394613971</v>
      </c>
      <c r="BR37" s="0" t="n">
        <v>7.81292693583763</v>
      </c>
      <c r="BU37" s="0" t="n">
        <f aca="false">IF(OR(ISBLANK(O37),ISBLANK(N37)),"",(O37-N37)*EC37-M37)</f>
        <v>0.62033198589142</v>
      </c>
      <c r="BV37" s="0" t="n">
        <f aca="false">IF(OR(ISBLANK(X37),ISBLANK(V37)),"",(X37-V37)*EC37-M37)</f>
        <v>1.86869929347659</v>
      </c>
      <c r="BW37" s="3" t="n">
        <f aca="false">IF(OR(ISBLANK(X37),ISBLANK(W37)),"",(X37-W37)*EC37-M37)</f>
        <v>1.86869929347659</v>
      </c>
      <c r="BX37" s="3" t="n">
        <f aca="false">IF(OR(ISBLANK(Y37),ISBLANK(V37)),"",(Y37-V37)*EC37-M37)</f>
        <v>-0.664554505192895</v>
      </c>
      <c r="BY37" s="3" t="n">
        <f aca="false">IF(OR(ISBLANK(Y37),ISBLANK(W37)),"",(Y37-W37)*EC37-M37)</f>
        <v>-0.664554505192895</v>
      </c>
      <c r="BZ37" s="3" t="n">
        <f aca="false">IF(OR(ISBLANK(AC37),ISBLANK(Z37)),"",(AC37-Z37)*EC37-M37)</f>
        <v>2.49997488242818</v>
      </c>
      <c r="CA37" s="3" t="n">
        <f aca="false">IF(OR(ISBLANK(AG37),ISBLANK(AD37)),"",(AG37-AD37)*EC37-M37)</f>
        <v>0.20402151499702</v>
      </c>
      <c r="CB37" s="3" t="n">
        <f aca="false">IF(OR(ISBLANK(AK37),ISBLANK(Z37)),"",(AK37-Z37)*EC37-M37)</f>
        <v>0.491183818278745</v>
      </c>
      <c r="CC37" s="3" t="n">
        <f aca="false">IF(OR(ISBLANK(AL37),ISBLANK(AA37)),"",(AL37-AA37)*EC37-M37)</f>
        <v>0.573064145948756</v>
      </c>
      <c r="CD37" s="3" t="n">
        <f aca="false">IF(OR(ISBLANK(AN37),ISBLANK(AD37)),"",(AN37-AD37)*EC37-M37)</f>
        <v>-0.763120676908523</v>
      </c>
      <c r="CE37" s="3" t="n">
        <f aca="false">IF(OR(ISBLANK(AO37),ISBLANK(AE37)),"",(AO37-AE37)*EC37-M37)</f>
        <v>-0.764278774028757</v>
      </c>
      <c r="CF37" s="3" t="n">
        <f aca="false">IF(OR(ISBLANK(AQ37),ISBLANK(AH37)),"",(AQ37-AH37)*EC37-M37)</f>
        <v>0.381259886057638</v>
      </c>
      <c r="CG37" s="3" t="n">
        <f aca="false">IF(OR(ISBLANK(AR37),ISBLANK(AI37)),"",(AR37-AI37)*EC37-M37)</f>
        <v>0.467848443291382</v>
      </c>
      <c r="CH37" s="3" t="n">
        <f aca="false">IF(OR(ISBLANK(AT37),ISBLANK(AH37)),"",(AT37-AH37)*EC37-M37)</f>
        <v>1.7953621585188</v>
      </c>
      <c r="CI37" s="0" t="n">
        <f aca="false">IF(OR(ISBLANK(AX37),ISBLANK(AU37)),"",(AX37-AU37)*EC37-M37)</f>
        <v>0.704843103652034</v>
      </c>
      <c r="CJ37" s="0" t="n">
        <f aca="false">IF(OR(ISBLANK(AY37),ISBLANK(AV37)),"",(AY37-AV37)*EC37-M37)</f>
        <v>0.873683946139714</v>
      </c>
      <c r="CK37" s="0" t="n">
        <f aca="false">IF(ISBLANK(BR37),"",BR37-M37)</f>
        <v>1.92292693583763</v>
      </c>
      <c r="CN37" s="0" t="n">
        <f aca="false">IF(OR(ISBLANK(O37),ISBLANK(N37)),"",ABS((O37-N37)*EC37-M37))</f>
        <v>0.62033198589142</v>
      </c>
      <c r="CO37" s="0" t="n">
        <f aca="false">IF(OR(ISBLANK(X37),ISBLANK(V37)),"",ABS((X37-V37)*EC37-M37))</f>
        <v>1.86869929347659</v>
      </c>
      <c r="CP37" s="3" t="n">
        <f aca="false">IF(OR(ISBLANK(X37),ISBLANK(W37)),"",ABS((X37-W37)*EC37-M37))</f>
        <v>1.86869929347659</v>
      </c>
      <c r="CQ37" s="3" t="n">
        <f aca="false">IF(OR(ISBLANK(Y37),ISBLANK(V37)),"",ABS((Y37-V37)*EC37-M37))</f>
        <v>0.664554505192895</v>
      </c>
      <c r="CR37" s="3" t="n">
        <f aca="false">IF(OR(ISBLANK(Y37),ISBLANK(W37)),"",ABS((Y37-W37)*EC37-M37))</f>
        <v>0.664554505192895</v>
      </c>
      <c r="CS37" s="3" t="n">
        <f aca="false">IF(OR(ISBLANK(AC37),ISBLANK(Z37)),"",ABS((AC37-Z37)*EC37-M37))</f>
        <v>2.49997488242818</v>
      </c>
      <c r="CT37" s="3" t="n">
        <f aca="false">IF(OR(ISBLANK(AG37),ISBLANK(AD37)),"",ABS((AG37-AD37)*EC37-M37))</f>
        <v>0.20402151499702</v>
      </c>
      <c r="CU37" s="3" t="n">
        <f aca="false">IF(OR(ISBLANK(AK37),ISBLANK(Z37)),"",ABS((AK37-Z37)*EC37-M37))</f>
        <v>0.491183818278745</v>
      </c>
      <c r="CV37" s="3" t="n">
        <f aca="false">IF(OR(ISBLANK(AL37),ISBLANK(AA37)),"",ABS((AL37-AA37)*EC37-M37))</f>
        <v>0.573064145948756</v>
      </c>
      <c r="CW37" s="3" t="n">
        <f aca="false">IF(OR(ISBLANK(AL37),ISBLANK(AA37)),"",ABS((AK37-Z37-AL37+AA37)*EC37))</f>
        <v>0.0818803276700114</v>
      </c>
      <c r="CX37" s="3" t="n">
        <f aca="false">IF(OR(ISBLANK(AN37),ISBLANK(AD37)),"",ABS((AN37-AD37)*EC37-M37))</f>
        <v>0.763120676908523</v>
      </c>
      <c r="CY37" s="3" t="n">
        <f aca="false">IF(OR(ISBLANK(AO37),ISBLANK(AE37)),"",ABS((AO37-AE37)*EC37-M37))</f>
        <v>0.764278774028757</v>
      </c>
      <c r="CZ37" s="3" t="n">
        <f aca="false">IF(OR(ISBLANK(AL37),ISBLANK(AA37)),"",ABS((AO37-AE37-AN37+AD37)*EC37))</f>
        <v>0.00115809712023394</v>
      </c>
      <c r="DA37" s="3" t="n">
        <f aca="false">IF(OR(ISBLANK(AQ37),ISBLANK(AH37)),"",ABS((AQ37-AH37)*EC37-M37))</f>
        <v>0.381259886057638</v>
      </c>
      <c r="DB37" s="3" t="n">
        <f aca="false">IF(OR(ISBLANK(AR37),ISBLANK(AI37)),"",ABS((AR37-AI37)*EC37-M37))</f>
        <v>0.467848443291382</v>
      </c>
      <c r="DC37" s="3" t="n">
        <f aca="false">IF(OR(ISBLANK(AR37),ISBLANK(AI37)),"",ABS((AR37-AI37-AQ37+AH37)*EC37))</f>
        <v>0.0865885572337442</v>
      </c>
      <c r="DD37" s="3" t="n">
        <f aca="false">IF(OR(ISBLANK(AT37),ISBLANK(AH37)),"",ABS((AT37-AH37)*EC37-M37))</f>
        <v>1.7953621585188</v>
      </c>
      <c r="DE37" s="0" t="n">
        <f aca="false">IF(OR(ISBLANK(AX37),ISBLANK(AU37)),"",ABS((AX37-AU37)*EC37-M37))</f>
        <v>0.704843103652034</v>
      </c>
      <c r="DF37" s="0" t="n">
        <f aca="false">IF(OR(ISBLANK(AY37),ISBLANK(AV37)),"",ABS((AY37-AV37)*EC37-M37))</f>
        <v>0.873683946139714</v>
      </c>
      <c r="DG37" s="3" t="n">
        <f aca="false">IF(OR(ISBLANK(AL37),ISBLANK(AA37)),"",ABS((AY37-AV37-AX37+AU37)*EC37))</f>
        <v>0.168840842487679</v>
      </c>
      <c r="DH37" s="0" t="n">
        <f aca="false">IF(ISBLANK(BR37),"",ABS(BR37-M37))</f>
        <v>1.92292693583763</v>
      </c>
      <c r="DK37" s="0" t="n">
        <f aca="false">IF(OR(ISBLANK(O37),ISBLANK(N37)),"",((O37-N37)*EC37-M37)^2)</f>
        <v>0.384811772719993</v>
      </c>
      <c r="DL37" s="0" t="n">
        <f aca="false">IF(OR(ISBLANK(X37),ISBLANK(V37)),"",ABS((X37-V37)*EC37-M37)^2)</f>
        <v>3.49203704943989</v>
      </c>
      <c r="DM37" s="3" t="n">
        <f aca="false">IF(OR(ISBLANK(X37),ISBLANK(W37)),"",ABS((X37-W37)*EC37-M37)^2)</f>
        <v>3.49203704943989</v>
      </c>
      <c r="DN37" s="3" t="n">
        <f aca="false">IF(OR(ISBLANK(Y37),ISBLANK(V37)),"",ABS((Y37-V37)*EC37-M37)^2)</f>
        <v>0.441632690372173</v>
      </c>
      <c r="DO37" s="3" t="n">
        <f aca="false">IF(OR(ISBLANK(Y37),ISBLANK(W37)),"",ABS((Y37-W37)*EC37-M37)^2)</f>
        <v>0.441632690372173</v>
      </c>
      <c r="DP37" s="3" t="n">
        <f aca="false">IF(OR(ISBLANK(AC37),ISBLANK(Z37)),"",ABS((AC37-Z37)*EC37-M37)^2)</f>
        <v>6.24987441277177</v>
      </c>
      <c r="DQ37" s="3" t="n">
        <f aca="false">IF(OR(ISBLANK(AG37),ISBLANK(AD37)),"",ABS((AG37-AD37)*EC37-M37)^2)</f>
        <v>0.0416247785816793</v>
      </c>
      <c r="DR37" s="3" t="n">
        <f aca="false">IF(OR(ISBLANK(AK37),ISBLANK(Z37)),"",ABS((AK37-Z37)*EC37-M37)^2)</f>
        <v>0.241261543338887</v>
      </c>
      <c r="DS37" s="3" t="n">
        <f aca="false">IF(OR(ISBLANK(AL37),ISBLANK(AA37)),"",ABS((AL37-AA37)*EC37-M37)^2)</f>
        <v>0.328402515371977</v>
      </c>
      <c r="DT37" s="3" t="n">
        <f aca="false">IF(OR(ISBLANK(AN37),ISBLANK(AD37)),"",ABS((AN37-AD37)*EC37-M37)^2)</f>
        <v>0.582353167525322</v>
      </c>
      <c r="DU37" s="3" t="n">
        <f aca="false">IF(OR(ISBLANK(AO37),ISBLANK(AE37)),"",ABS((AO37-AE37)*EC37-M37)^2)</f>
        <v>0.584122044430899</v>
      </c>
      <c r="DV37" s="3" t="n">
        <f aca="false">IF(OR(ISBLANK(AQ37),ISBLANK(AH37)),"",ABS((AQ37-AH37)*EC37-M37)^2)</f>
        <v>0.145359100716683</v>
      </c>
      <c r="DW37" s="3" t="n">
        <f aca="false">IF(OR(ISBLANK(AR37),ISBLANK(AI37)),"",ABS((AR37-AI37)*EC37-M37)^2)</f>
        <v>0.21888216589017</v>
      </c>
      <c r="DX37" s="3" t="n">
        <f aca="false">IF(OR(ISBLANK(AT37),ISBLANK(AH37)),"",ABS((AT37-AH37)*EC37-M37)^2)</f>
        <v>3.22332528024129</v>
      </c>
      <c r="DY37" s="0" t="n">
        <f aca="false">IF(OR(ISBLANK(AX37),ISBLANK(AU37)),"",((AX37-AU37)*EC37-M37)^2)</f>
        <v>0.496803800765832</v>
      </c>
      <c r="DZ37" s="0" t="n">
        <f aca="false">IF(ISBLANK(BR37),"",(BR37-M37)^2)</f>
        <v>3.6976480005699</v>
      </c>
      <c r="EC37" s="0" t="n">
        <v>27.211386245988</v>
      </c>
    </row>
    <row r="38" customFormat="false" ht="12.8" hidden="false" customHeight="false" outlineLevel="0" collapsed="false">
      <c r="A38" s="1" t="s">
        <v>128</v>
      </c>
      <c r="B38" s="0" t="n">
        <v>15</v>
      </c>
      <c r="C38" s="0" t="n">
        <v>4</v>
      </c>
      <c r="D38" s="0" t="n">
        <f aca="false">B38-C38</f>
        <v>11</v>
      </c>
      <c r="E38" s="0" t="s">
        <v>47</v>
      </c>
      <c r="F38" s="0" t="n">
        <v>2</v>
      </c>
      <c r="G38" s="0" t="n">
        <v>13</v>
      </c>
      <c r="H38" s="0" t="s">
        <v>122</v>
      </c>
      <c r="I38" s="0" t="n">
        <v>2</v>
      </c>
      <c r="L38" s="0" t="s">
        <v>69</v>
      </c>
      <c r="M38" s="0" t="n">
        <v>2.12</v>
      </c>
      <c r="N38" s="0" t="n">
        <v>-113.261651526</v>
      </c>
      <c r="O38" s="0" t="n">
        <v>-113.171410939312</v>
      </c>
      <c r="P38" s="0" t="s">
        <v>52</v>
      </c>
      <c r="Q38" s="0" t="n">
        <f aca="false">=IF(ISBLANK(BR38),"",BR38)</f>
        <v>2.50052420039314</v>
      </c>
      <c r="R38" s="0" t="n">
        <v>1</v>
      </c>
      <c r="S38" s="0" t="n">
        <v>1</v>
      </c>
      <c r="T38" s="0" t="n">
        <v>1</v>
      </c>
      <c r="V38" s="0" t="n">
        <v>-113.30944277</v>
      </c>
      <c r="W38" s="0" t="n">
        <v>-113.30944277</v>
      </c>
      <c r="X38" s="0" t="n">
        <v>-113.22726612</v>
      </c>
      <c r="Y38" s="0" t="n">
        <v>-113.23835245</v>
      </c>
      <c r="Z38" s="0" t="n">
        <v>-113.30883146</v>
      </c>
      <c r="AA38" s="0" t="n">
        <v>-113.301624422126</v>
      </c>
      <c r="AB38" s="0" t="n">
        <v>0.759155823433243</v>
      </c>
      <c r="AC38" s="0" t="n">
        <v>-113.2063928</v>
      </c>
      <c r="AD38" s="0" t="n">
        <v>-113.43004595</v>
      </c>
      <c r="AE38" s="0" t="n">
        <v>-113.429932348949</v>
      </c>
      <c r="AF38" s="0" t="n">
        <v>0.750057351501656</v>
      </c>
      <c r="AG38" s="0" t="n">
        <v>-113.28855396</v>
      </c>
      <c r="AH38" s="0" t="n">
        <v>-113.56695989</v>
      </c>
      <c r="AI38" s="0" t="n">
        <v>-113.566365964466</v>
      </c>
      <c r="AJ38" s="0" t="n">
        <v>0.750242280277174</v>
      </c>
      <c r="AK38" s="0" t="n">
        <v>-113.23844278</v>
      </c>
      <c r="AL38" s="0" t="n">
        <v>-113.230962272821</v>
      </c>
      <c r="AM38" s="0" t="n">
        <v>0.767056594793051</v>
      </c>
      <c r="AN38" s="0" t="n">
        <v>-113.34990138</v>
      </c>
      <c r="AO38" s="0" t="n">
        <v>-113.349807780423</v>
      </c>
      <c r="AP38" s="0" t="n">
        <v>0.750078949682164</v>
      </c>
      <c r="AQ38" s="0" t="n">
        <v>-113.48617561</v>
      </c>
      <c r="AR38" s="0" t="n">
        <v>-113.485439894398</v>
      </c>
      <c r="AS38" s="0" t="n">
        <v>0.75038001879976</v>
      </c>
      <c r="AT38" s="0" t="n">
        <v>-113.2559695</v>
      </c>
      <c r="AU38" s="0" t="n">
        <v>-113.563795935064</v>
      </c>
      <c r="AV38" s="0" t="n">
        <v>-113.563308673549</v>
      </c>
      <c r="AW38" s="0" t="n">
        <v>0.750217692165589</v>
      </c>
      <c r="AX38" s="0" t="n">
        <v>-113.48192971</v>
      </c>
      <c r="AY38" s="0" t="n">
        <v>-113.481451614931</v>
      </c>
      <c r="AZ38" s="0" t="n">
        <v>0.750246484993573</v>
      </c>
      <c r="BB38" s="0" t="n">
        <f aca="false">IF(OR(ISBLANK(O38),ISBLANK(N38)),"",(O38-N38)*EC38)</f>
        <v>2.45557145943166</v>
      </c>
      <c r="BC38" s="0" t="n">
        <f aca="false">IF(OR(ISBLANK(X38),ISBLANK(V38)),"",(X38-V38)*EC38)</f>
        <v>2.23614056355159</v>
      </c>
      <c r="BD38" s="3" t="n">
        <f aca="false">IF(OR(ISBLANK(X38),ISBLANK(W38)),"",(X38-W38)*EC38)</f>
        <v>2.23614056355159</v>
      </c>
      <c r="BE38" s="3" t="n">
        <f aca="false">IF(OR(ISBLANK(Y38),ISBLANK(V38)),"",(Y38-V38)*EC38)</f>
        <v>1.93446615587117</v>
      </c>
      <c r="BF38" s="3" t="n">
        <f aca="false">IF(OR(ISBLANK(Y38),ISBLANK(W38)),"",(Y38-W38)*EC38)</f>
        <v>1.93446615587117</v>
      </c>
      <c r="BG38" s="3" t="n">
        <f aca="false">IF(OR(ISBLANK(AC38),ISBLANK(Z38)),"",(AC38-Z38)*EC38)</f>
        <v>2.78749794378117</v>
      </c>
      <c r="BH38" s="3" t="n">
        <f aca="false">IF(OR(ISBLANK(AG38),ISBLANK(AD38)),"",(AG38-AD38)*EC38)</f>
        <v>3.85019319060324</v>
      </c>
      <c r="BI38" s="3" t="n">
        <f aca="false">IF(OR(ISBLANK(AK38),ISBLANK(Z38)),"",(AK38-Z38)*EC38)</f>
        <v>1.91537355882508</v>
      </c>
      <c r="BJ38" s="3" t="n">
        <f aca="false">IF(OR(ISBLANK(AL38),ISBLANK(AA38)),"",(AL38-AA38)*EC38)</f>
        <v>1.92281503771256</v>
      </c>
      <c r="BK38" s="3" t="n">
        <f aca="false">IF(OR(ISBLANK(AN38),ISBLANK(AD38)),"",(AN38-AD38)*EC38)</f>
        <v>2.18084484978828</v>
      </c>
      <c r="BL38" s="3" t="n">
        <f aca="false">IF(OR(ISBLANK(AO38),ISBLANK(AE38)),"",(AO38-AE38)*EC38)</f>
        <v>2.18030058196232</v>
      </c>
      <c r="BM38" s="3" t="n">
        <f aca="false">IF(OR(ISBLANK(AQ38),ISBLANK(AH38)),"",(AQ38-AH38)*EC38)</f>
        <v>2.19825224568413</v>
      </c>
      <c r="BN38" s="3" t="n">
        <f aca="false">IF(OR(ISBLANK(AR38),ISBLANK(AI38)),"",(AR38-AI38)*EC38)</f>
        <v>2.20211054997407</v>
      </c>
      <c r="BO38" s="3" t="n">
        <f aca="false">IF(OR(ISBLANK(AT38),ISBLANK(AH38)),"",(AT38-AH38)*EC38)</f>
        <v>8.46247962108046</v>
      </c>
      <c r="BP38" s="0" t="n">
        <f aca="false">=IF(OR(ISBLANK(AX38),ISBLANK(AU38)),"",(AX38-AU38)*EC38)</f>
        <v>2.22769347071722</v>
      </c>
      <c r="BQ38" s="0" t="n">
        <f aca="false">=IF(OR(ISBLANK(AY38),ISBLANK(AV38)),"",(AY38-AV38)*EC38)</f>
        <v>2.22744403901484</v>
      </c>
      <c r="BR38" s="0" t="n">
        <v>2.50052420039314</v>
      </c>
      <c r="BU38" s="0" t="n">
        <f aca="false">IF(OR(ISBLANK(O38),ISBLANK(N38)),"",(O38-N38)*EC38-M38)</f>
        <v>0.33557145943166</v>
      </c>
      <c r="BV38" s="0" t="n">
        <f aca="false">IF(OR(ISBLANK(X38),ISBLANK(V38)),"",(X38-V38)*EC38-M38)</f>
        <v>0.116140563551589</v>
      </c>
      <c r="BW38" s="3" t="n">
        <f aca="false">IF(OR(ISBLANK(X38),ISBLANK(W38)),"",(X38-W38)*EC38-M38)</f>
        <v>0.116140563551589</v>
      </c>
      <c r="BX38" s="3" t="n">
        <f aca="false">IF(OR(ISBLANK(Y38),ISBLANK(V38)),"",(Y38-V38)*EC38-M38)</f>
        <v>-0.185533844128833</v>
      </c>
      <c r="BY38" s="3" t="n">
        <f aca="false">IF(OR(ISBLANK(Y38),ISBLANK(W38)),"",(Y38-W38)*EC38-M38)</f>
        <v>-0.185533844128833</v>
      </c>
      <c r="BZ38" s="3" t="n">
        <f aca="false">IF(OR(ISBLANK(AC38),ISBLANK(Z38)),"",(AC38-Z38)*EC38-M38)</f>
        <v>0.667497943781169</v>
      </c>
      <c r="CA38" s="3" t="n">
        <f aca="false">IF(OR(ISBLANK(AG38),ISBLANK(AD38)),"",(AG38-AD38)*EC38-M38)</f>
        <v>1.73019319060324</v>
      </c>
      <c r="CB38" s="3" t="n">
        <f aca="false">IF(OR(ISBLANK(AK38),ISBLANK(Z38)),"",(AK38-Z38)*EC38-M38)</f>
        <v>-0.204626441174925</v>
      </c>
      <c r="CC38" s="3" t="n">
        <f aca="false">IF(OR(ISBLANK(AL38),ISBLANK(AA38)),"",(AL38-AA38)*EC38-M38)</f>
        <v>-0.197184962287437</v>
      </c>
      <c r="CD38" s="3" t="n">
        <f aca="false">IF(OR(ISBLANK(AN38),ISBLANK(AD38)),"",(AN38-AD38)*EC38-M38)</f>
        <v>0.0608448497882801</v>
      </c>
      <c r="CE38" s="3" t="n">
        <f aca="false">IF(OR(ISBLANK(AO38),ISBLANK(AE38)),"",(AO38-AE38)*EC38-M38)</f>
        <v>0.0603005819623164</v>
      </c>
      <c r="CF38" s="3" t="n">
        <f aca="false">IF(OR(ISBLANK(AQ38),ISBLANK(AH38)),"",(AQ38-AH38)*EC38-M38)</f>
        <v>0.078252245684129</v>
      </c>
      <c r="CG38" s="3" t="n">
        <f aca="false">IF(OR(ISBLANK(AR38),ISBLANK(AI38)),"",(AR38-AI38)*EC38-M38)</f>
        <v>0.0821105499740709</v>
      </c>
      <c r="CH38" s="3" t="n">
        <f aca="false">IF(OR(ISBLANK(AT38),ISBLANK(AH38)),"",(AT38-AH38)*EC38-M38)</f>
        <v>6.34247962108046</v>
      </c>
      <c r="CI38" s="0" t="n">
        <f aca="false">IF(OR(ISBLANK(AX38),ISBLANK(AU38)),"",(AX38-AU38)*EC38-M38)</f>
        <v>0.107693470717224</v>
      </c>
      <c r="CJ38" s="0" t="n">
        <f aca="false">IF(OR(ISBLANK(AY38),ISBLANK(AV38)),"",(AY38-AV38)*EC38-M38)</f>
        <v>0.107444039014844</v>
      </c>
      <c r="CK38" s="0" t="n">
        <f aca="false">IF(ISBLANK(BR38),"",BR38-M38)</f>
        <v>0.38052420039314</v>
      </c>
      <c r="CN38" s="0" t="n">
        <f aca="false">IF(OR(ISBLANK(O38),ISBLANK(N38)),"",ABS((O38-N38)*EC38-M38))</f>
        <v>0.33557145943166</v>
      </c>
      <c r="CO38" s="0" t="n">
        <f aca="false">IF(OR(ISBLANK(X38),ISBLANK(V38)),"",ABS((X38-V38)*EC38-M38))</f>
        <v>0.116140563551589</v>
      </c>
      <c r="CP38" s="3" t="n">
        <f aca="false">IF(OR(ISBLANK(X38),ISBLANK(W38)),"",ABS((X38-W38)*EC38-M38))</f>
        <v>0.116140563551589</v>
      </c>
      <c r="CQ38" s="3" t="n">
        <f aca="false">IF(OR(ISBLANK(Y38),ISBLANK(V38)),"",ABS((Y38-V38)*EC38-M38))</f>
        <v>0.185533844128833</v>
      </c>
      <c r="CR38" s="3" t="n">
        <f aca="false">IF(OR(ISBLANK(Y38),ISBLANK(W38)),"",ABS((Y38-W38)*EC38-M38))</f>
        <v>0.185533844128833</v>
      </c>
      <c r="CS38" s="3" t="n">
        <f aca="false">IF(OR(ISBLANK(AC38),ISBLANK(Z38)),"",ABS((AC38-Z38)*EC38-M38))</f>
        <v>0.667497943781169</v>
      </c>
      <c r="CT38" s="3" t="n">
        <f aca="false">IF(OR(ISBLANK(AG38),ISBLANK(AD38)),"",ABS((AG38-AD38)*EC38-M38))</f>
        <v>1.73019319060324</v>
      </c>
      <c r="CU38" s="3" t="n">
        <f aca="false">IF(OR(ISBLANK(AK38),ISBLANK(Z38)),"",ABS((AK38-Z38)*EC38-M38))</f>
        <v>0.204626441174925</v>
      </c>
      <c r="CV38" s="3" t="n">
        <f aca="false">IF(OR(ISBLANK(AL38),ISBLANK(AA38)),"",ABS((AL38-AA38)*EC38-M38))</f>
        <v>0.197184962287437</v>
      </c>
      <c r="CW38" s="3" t="n">
        <f aca="false">IF(OR(ISBLANK(AL38),ISBLANK(AA38)),"",ABS((AK38-Z38-AL38+AA38)*EC38))</f>
        <v>0.0074414788874882</v>
      </c>
      <c r="CX38" s="3" t="n">
        <f aca="false">IF(OR(ISBLANK(AN38),ISBLANK(AD38)),"",ABS((AN38-AD38)*EC38-M38))</f>
        <v>0.0608448497882801</v>
      </c>
      <c r="CY38" s="3" t="n">
        <f aca="false">IF(OR(ISBLANK(AO38),ISBLANK(AE38)),"",ABS((AO38-AE38)*EC38-M38))</f>
        <v>0.0603005819623164</v>
      </c>
      <c r="CZ38" s="3" t="n">
        <f aca="false">IF(OR(ISBLANK(AL38),ISBLANK(AA38)),"",ABS((AO38-AE38-AN38+AD38)*EC38))</f>
        <v>0.000544267825963966</v>
      </c>
      <c r="DA38" s="3" t="n">
        <f aca="false">IF(OR(ISBLANK(AQ38),ISBLANK(AH38)),"",ABS((AQ38-AH38)*EC38-M38))</f>
        <v>0.078252245684129</v>
      </c>
      <c r="DB38" s="3" t="n">
        <f aca="false">IF(OR(ISBLANK(AR38),ISBLANK(AI38)),"",ABS((AR38-AI38)*EC38-M38))</f>
        <v>0.0821105499740709</v>
      </c>
      <c r="DC38" s="3" t="n">
        <f aca="false">IF(OR(ISBLANK(AR38),ISBLANK(AI38)),"",ABS((AR38-AI38-AQ38+AH38)*EC38))</f>
        <v>0.00385830428994173</v>
      </c>
      <c r="DD38" s="3" t="n">
        <f aca="false">IF(OR(ISBLANK(AT38),ISBLANK(AH38)),"",ABS((AT38-AH38)*EC38-M38))</f>
        <v>6.34247962108046</v>
      </c>
      <c r="DE38" s="0" t="n">
        <f aca="false">IF(OR(ISBLANK(AX38),ISBLANK(AU38)),"",ABS((AX38-AU38)*EC38-M38))</f>
        <v>0.107693470717224</v>
      </c>
      <c r="DF38" s="0" t="n">
        <f aca="false">IF(OR(ISBLANK(AY38),ISBLANK(AV38)),"",ABS((AY38-AV38)*EC38-M38))</f>
        <v>0.107444039014844</v>
      </c>
      <c r="DG38" s="3" t="n">
        <f aca="false">IF(OR(ISBLANK(AL38),ISBLANK(AA38)),"",ABS((AY38-AV38-AX38+AU38)*EC38))</f>
        <v>0.000249431699673044</v>
      </c>
      <c r="DH38" s="0" t="n">
        <f aca="false">IF(ISBLANK(BR38),"",ABS(BR38-M38))</f>
        <v>0.38052420039314</v>
      </c>
      <c r="DK38" s="0" t="n">
        <f aca="false">IF(OR(ISBLANK(O38),ISBLANK(N38)),"",((O38-N38)*EC38-M38)^2)</f>
        <v>0.112608204385094</v>
      </c>
      <c r="DL38" s="0" t="n">
        <f aca="false">IF(OR(ISBLANK(X38),ISBLANK(V38)),"",ABS((X38-V38)*EC38-M38)^2)</f>
        <v>0.0134886305020807</v>
      </c>
      <c r="DM38" s="3" t="n">
        <f aca="false">IF(OR(ISBLANK(X38),ISBLANK(W38)),"",ABS((X38-W38)*EC38-M38)^2)</f>
        <v>0.0134886305020807</v>
      </c>
      <c r="DN38" s="3" t="n">
        <f aca="false">IF(OR(ISBLANK(Y38),ISBLANK(V38)),"",ABS((Y38-V38)*EC38-M38)^2)</f>
        <v>0.0344228073172219</v>
      </c>
      <c r="DO38" s="3" t="n">
        <f aca="false">IF(OR(ISBLANK(Y38),ISBLANK(W38)),"",ABS((Y38-W38)*EC38-M38)^2)</f>
        <v>0.0344228073172219</v>
      </c>
      <c r="DP38" s="3" t="n">
        <f aca="false">IF(OR(ISBLANK(AC38),ISBLANK(Z38)),"",ABS((AC38-Z38)*EC38-M38)^2)</f>
        <v>0.445553504952089</v>
      </c>
      <c r="DQ38" s="3" t="n">
        <f aca="false">IF(OR(ISBLANK(AG38),ISBLANK(AD38)),"",ABS((AG38-AD38)*EC38-M38)^2)</f>
        <v>2.99356847680983</v>
      </c>
      <c r="DR38" s="3" t="n">
        <f aca="false">IF(OR(ISBLANK(AK38),ISBLANK(Z38)),"",ABS((AK38-Z38)*EC38-M38)^2)</f>
        <v>0.0418719804279151</v>
      </c>
      <c r="DS38" s="3" t="n">
        <f aca="false">IF(OR(ISBLANK(AL38),ISBLANK(AA38)),"",ABS((AL38-AA38)*EC38-M38)^2)</f>
        <v>0.038881909352298</v>
      </c>
      <c r="DT38" s="3" t="n">
        <f aca="false">IF(OR(ISBLANK(AN38),ISBLANK(AD38)),"",ABS((AN38-AD38)*EC38-M38)^2)</f>
        <v>0.00370209574575837</v>
      </c>
      <c r="DU38" s="3" t="n">
        <f aca="false">IF(OR(ISBLANK(AO38),ISBLANK(AE38)),"",ABS((AO38-AE38)*EC38-M38)^2)</f>
        <v>0.00363616018499403</v>
      </c>
      <c r="DV38" s="3" t="n">
        <f aca="false">IF(OR(ISBLANK(AQ38),ISBLANK(AH38)),"",ABS((AQ38-AH38)*EC38-M38)^2)</f>
        <v>0.00612341395460929</v>
      </c>
      <c r="DW38" s="3" t="n">
        <f aca="false">IF(OR(ISBLANK(AR38),ISBLANK(AI38)),"",ABS((AR38-AI38)*EC38-M38)^2)</f>
        <v>0.00674214241704439</v>
      </c>
      <c r="DX38" s="3" t="n">
        <f aca="false">IF(OR(ISBLANK(AT38),ISBLANK(AH38)),"",ABS((AT38-AH38)*EC38-M38)^2)</f>
        <v>40.2270477438209</v>
      </c>
      <c r="DY38" s="0" t="n">
        <f aca="false">IF(OR(ISBLANK(AX38),ISBLANK(AU38)),"",((AX38-AU38)*EC38-M38)^2)</f>
        <v>0.0115978836351216</v>
      </c>
      <c r="DZ38" s="0" t="n">
        <f aca="false">IF(ISBLANK(BR38),"",(BR38-M38)^2)</f>
        <v>0.144798667084838</v>
      </c>
      <c r="EC38" s="0" t="n">
        <v>27.211386245988</v>
      </c>
    </row>
    <row r="39" customFormat="false" ht="12.8" hidden="false" customHeight="false" outlineLevel="0" collapsed="false">
      <c r="A39" s="1"/>
      <c r="B39" s="0" t="n">
        <v>15</v>
      </c>
      <c r="C39" s="0" t="n">
        <v>4</v>
      </c>
      <c r="D39" s="0" t="n">
        <f aca="false">B39-C39</f>
        <v>11</v>
      </c>
      <c r="E39" s="0" t="s">
        <v>47</v>
      </c>
      <c r="F39" s="0" t="n">
        <v>2</v>
      </c>
      <c r="G39" s="0" t="n">
        <v>13</v>
      </c>
      <c r="H39" s="0" t="s">
        <v>129</v>
      </c>
      <c r="I39" s="0" t="n">
        <v>2</v>
      </c>
      <c r="L39" s="0" t="s">
        <v>69</v>
      </c>
      <c r="M39" s="0" t="n">
        <v>5.33</v>
      </c>
      <c r="N39" s="0" t="n">
        <v>-113.261651526</v>
      </c>
      <c r="O39" s="0" t="n">
        <v>-113.047400389107</v>
      </c>
      <c r="P39" s="0" t="s">
        <v>52</v>
      </c>
      <c r="Q39" s="0" t="n">
        <f aca="false">=IF(ISBLANK(BR39),"",BR39)</f>
        <v>6.60477385914484</v>
      </c>
      <c r="R39" s="0" t="n">
        <v>3</v>
      </c>
      <c r="S39" s="0" t="n">
        <v>1</v>
      </c>
      <c r="T39" s="0" t="n">
        <v>2</v>
      </c>
      <c r="V39" s="0" t="n">
        <v>-113.30944277</v>
      </c>
      <c r="W39" s="0" t="n">
        <v>-113.30944277</v>
      </c>
      <c r="X39" s="0" t="n">
        <v>-113.0747661</v>
      </c>
      <c r="Y39" s="0" t="n">
        <v>-113.09719044</v>
      </c>
      <c r="Z39" s="0" t="n">
        <v>-113.30883146</v>
      </c>
      <c r="AA39" s="0" t="n">
        <v>-113.301624422126</v>
      </c>
      <c r="AB39" s="0" t="n">
        <v>0.759155823433243</v>
      </c>
      <c r="AC39" s="0" t="n">
        <v>-113.05148203</v>
      </c>
      <c r="AD39" s="0" t="n">
        <v>-113.43004595</v>
      </c>
      <c r="AE39" s="0" t="n">
        <v>-113.429932348949</v>
      </c>
      <c r="AF39" s="0" t="n">
        <v>0.750057351501656</v>
      </c>
      <c r="AG39" s="0" t="n">
        <v>-113.12830037</v>
      </c>
      <c r="AH39" s="0" t="n">
        <v>-113.56695989</v>
      </c>
      <c r="AI39" s="0" t="n">
        <v>-113.566365964466</v>
      </c>
      <c r="AJ39" s="0" t="n">
        <v>0.750242280277174</v>
      </c>
      <c r="AK39" s="0" t="n">
        <v>-113.09348505</v>
      </c>
      <c r="AL39" s="0" t="n">
        <v>-113.09319008144</v>
      </c>
      <c r="AM39" s="0" t="n">
        <v>0.750395044861755</v>
      </c>
      <c r="AN39" s="0" t="n">
        <v>-113.18410655</v>
      </c>
      <c r="AO39" s="0" t="n">
        <v>-113.184097694102</v>
      </c>
      <c r="AP39" s="0" t="n">
        <v>0.75000520091801</v>
      </c>
      <c r="AQ39" s="0" t="n">
        <v>-113.36188734</v>
      </c>
      <c r="AR39" s="0" t="n">
        <v>-113.361858365536</v>
      </c>
      <c r="AS39" s="0" t="n">
        <v>0.750014765918912</v>
      </c>
      <c r="AT39" s="0" t="n">
        <v>-113.38060019</v>
      </c>
      <c r="AU39" s="0" t="n">
        <v>-113.563795935064</v>
      </c>
      <c r="AV39" s="0" t="n">
        <v>-113.563308673549</v>
      </c>
      <c r="AW39" s="0" t="n">
        <v>0.750217692165589</v>
      </c>
      <c r="AX39" s="0" t="n">
        <v>-113.35927062</v>
      </c>
      <c r="AY39" s="0" t="n">
        <v>-113.359243782983</v>
      </c>
      <c r="AZ39" s="0" t="n">
        <v>0.750016488995002</v>
      </c>
      <c r="BB39" s="0" t="n">
        <f aca="false">IF(OR(ISBLANK(O39),ISBLANK(N39)),"",(O39-N39)*EC39)</f>
        <v>5.8300704396374</v>
      </c>
      <c r="BC39" s="0" t="n">
        <f aca="false">IF(OR(ISBLANK(X39),ISBLANK(V39)),"",(X39-V39)*EC39)</f>
        <v>6.38587751029224</v>
      </c>
      <c r="BD39" s="3" t="n">
        <f aca="false">IF(OR(ISBLANK(X39),ISBLANK(W39)),"",(X39-W39)*EC39)</f>
        <v>6.38587751029224</v>
      </c>
      <c r="BE39" s="3" t="n">
        <f aca="false">IF(OR(ISBLANK(Y39),ISBLANK(V39)),"",(Y39-V39)*EC39)</f>
        <v>5.77568013324086</v>
      </c>
      <c r="BF39" s="3" t="n">
        <f aca="false">IF(OR(ISBLANK(Y39),ISBLANK(W39)),"",(Y39-W39)*EC39)</f>
        <v>5.77568013324086</v>
      </c>
      <c r="BG39" s="3" t="n">
        <f aca="false">IF(OR(ISBLANK(AC39),ISBLANK(Z39)),"",(AC39-Z39)*EC39)</f>
        <v>7.0028347399146</v>
      </c>
      <c r="BH39" s="3" t="n">
        <f aca="false">IF(OR(ISBLANK(AG39),ISBLANK(AD39)),"",(AG39-AD39)*EC39)</f>
        <v>8.21091552539934</v>
      </c>
      <c r="BI39" s="3" t="n">
        <f aca="false">IF(OR(ISBLANK(AK39),ISBLANK(Z39)),"",(AK39-Z39)*EC39)</f>
        <v>5.85987433919676</v>
      </c>
      <c r="BJ39" s="3" t="n">
        <f aca="false">IF(OR(ISBLANK(AL39),ISBLANK(AA39)),"",(AL39-AA39)*EC39)</f>
        <v>5.67178735133723</v>
      </c>
      <c r="BK39" s="3" t="n">
        <f aca="false">IF(OR(ISBLANK(AN39),ISBLANK(AD39)),"",(AN39-AD39)*EC39)</f>
        <v>6.69235200650647</v>
      </c>
      <c r="BL39" s="3" t="n">
        <f aca="false">IF(OR(ISBLANK(AO39),ISBLANK(AE39)),"",(AO39-AE39)*EC39)</f>
        <v>6.68950174568782</v>
      </c>
      <c r="BM39" s="3" t="n">
        <f aca="false">IF(OR(ISBLANK(AQ39),ISBLANK(AH39)),"",(AQ39-AH39)*EC39)</f>
        <v>5.58030836649999</v>
      </c>
      <c r="BN39" s="3" t="n">
        <f aca="false">IF(OR(ISBLANK(AR39),ISBLANK(AI39)),"",(AR39-AI39)*EC39)</f>
        <v>5.56493526472403</v>
      </c>
      <c r="BO39" s="3" t="n">
        <f aca="false">IF(OR(ISBLANK(AT39),ISBLANK(AH39)),"",(AT39-AH39)*EC39)</f>
        <v>5.07110577738676</v>
      </c>
      <c r="BP39" s="0" t="n">
        <f aca="false">=IF(OR(ISBLANK(AX39),ISBLANK(AU39)),"",(AX39-AU39)*EC39)</f>
        <v>5.5654173452886</v>
      </c>
      <c r="BQ39" s="0" t="n">
        <f aca="false">=IF(OR(ISBLANK(AY39),ISBLANK(AV39)),"",(AY39-AV39)*EC39)</f>
        <v>5.55288855643676</v>
      </c>
      <c r="BR39" s="0" t="n">
        <v>6.60477385914484</v>
      </c>
      <c r="BU39" s="0" t="n">
        <f aca="false">IF(OR(ISBLANK(O39),ISBLANK(N39)),"",(O39-N39)*EC39-M39)</f>
        <v>0.5000704396374</v>
      </c>
      <c r="BV39" s="0" t="n">
        <f aca="false">IF(OR(ISBLANK(X39),ISBLANK(V39)),"",(X39-V39)*EC39-M39)</f>
        <v>1.05587751029223</v>
      </c>
      <c r="BW39" s="3" t="n">
        <f aca="false">IF(OR(ISBLANK(X39),ISBLANK(W39)),"",(X39-W39)*EC39-M39)</f>
        <v>1.05587751029223</v>
      </c>
      <c r="BX39" s="3" t="n">
        <f aca="false">IF(OR(ISBLANK(Y39),ISBLANK(V39)),"",(Y39-V39)*EC39-M39)</f>
        <v>0.44568013324086</v>
      </c>
      <c r="BY39" s="3" t="n">
        <f aca="false">IF(OR(ISBLANK(Y39),ISBLANK(W39)),"",(Y39-W39)*EC39-M39)</f>
        <v>0.44568013324086</v>
      </c>
      <c r="BZ39" s="3" t="n">
        <f aca="false">IF(OR(ISBLANK(AC39),ISBLANK(Z39)),"",(AC39-Z39)*EC39-M39)</f>
        <v>1.6728347399146</v>
      </c>
      <c r="CA39" s="3" t="n">
        <f aca="false">IF(OR(ISBLANK(AG39),ISBLANK(AD39)),"",(AG39-AD39)*EC39-M39)</f>
        <v>2.88091552539934</v>
      </c>
      <c r="CB39" s="3" t="n">
        <f aca="false">IF(OR(ISBLANK(AK39),ISBLANK(Z39)),"",(AK39-Z39)*EC39-M39)</f>
        <v>0.529874339196759</v>
      </c>
      <c r="CC39" s="3" t="n">
        <f aca="false">IF(OR(ISBLANK(AL39),ISBLANK(AA39)),"",(AL39-AA39)*EC39-M39)</f>
        <v>0.341787351337228</v>
      </c>
      <c r="CD39" s="3" t="n">
        <f aca="false">IF(OR(ISBLANK(AN39),ISBLANK(AD39)),"",(AN39-AD39)*EC39-M39)</f>
        <v>1.36235200650647</v>
      </c>
      <c r="CE39" s="3" t="n">
        <f aca="false">IF(OR(ISBLANK(AO39),ISBLANK(AE39)),"",(AO39-AE39)*EC39-M39)</f>
        <v>1.35950174568782</v>
      </c>
      <c r="CF39" s="3" t="n">
        <f aca="false">IF(OR(ISBLANK(AQ39),ISBLANK(AH39)),"",(AQ39-AH39)*EC39-M39)</f>
        <v>0.250308366499992</v>
      </c>
      <c r="CG39" s="3" t="n">
        <f aca="false">IF(OR(ISBLANK(AR39),ISBLANK(AI39)),"",(AR39-AI39)*EC39-M39)</f>
        <v>0.234935264724032</v>
      </c>
      <c r="CH39" s="3" t="n">
        <f aca="false">IF(OR(ISBLANK(AT39),ISBLANK(AH39)),"",(AT39-AH39)*EC39-M39)</f>
        <v>-0.258894222613245</v>
      </c>
      <c r="CI39" s="0" t="n">
        <f aca="false">IF(OR(ISBLANK(AX39),ISBLANK(AU39)),"",(AX39-AU39)*EC39-M39)</f>
        <v>0.235417345288603</v>
      </c>
      <c r="CJ39" s="0" t="n">
        <f aca="false">IF(OR(ISBLANK(AY39),ISBLANK(AV39)),"",(AY39-AV39)*EC39-M39)</f>
        <v>0.222888556436755</v>
      </c>
      <c r="CK39" s="0" t="n">
        <f aca="false">IF(ISBLANK(BR39),"",BR39-M39)</f>
        <v>1.27477385914484</v>
      </c>
      <c r="CN39" s="0" t="n">
        <f aca="false">IF(OR(ISBLANK(O39),ISBLANK(N39)),"",ABS((O39-N39)*EC39-M39))</f>
        <v>0.5000704396374</v>
      </c>
      <c r="CO39" s="0" t="n">
        <f aca="false">IF(OR(ISBLANK(X39),ISBLANK(V39)),"",ABS((X39-V39)*EC39-M39))</f>
        <v>1.05587751029223</v>
      </c>
      <c r="CP39" s="3" t="n">
        <f aca="false">IF(OR(ISBLANK(X39),ISBLANK(W39)),"",ABS((X39-W39)*EC39-M39))</f>
        <v>1.05587751029223</v>
      </c>
      <c r="CQ39" s="3" t="n">
        <f aca="false">IF(OR(ISBLANK(Y39),ISBLANK(V39)),"",ABS((Y39-V39)*EC39-M39))</f>
        <v>0.44568013324086</v>
      </c>
      <c r="CR39" s="3" t="n">
        <f aca="false">IF(OR(ISBLANK(Y39),ISBLANK(W39)),"",ABS((Y39-W39)*EC39-M39))</f>
        <v>0.44568013324086</v>
      </c>
      <c r="CS39" s="3" t="n">
        <f aca="false">IF(OR(ISBLANK(AC39),ISBLANK(Z39)),"",ABS((AC39-Z39)*EC39-M39))</f>
        <v>1.6728347399146</v>
      </c>
      <c r="CT39" s="3" t="n">
        <f aca="false">IF(OR(ISBLANK(AG39),ISBLANK(AD39)),"",ABS((AG39-AD39)*EC39-M39))</f>
        <v>2.88091552539934</v>
      </c>
      <c r="CU39" s="3" t="n">
        <f aca="false">IF(OR(ISBLANK(AK39),ISBLANK(Z39)),"",ABS((AK39-Z39)*EC39-M39))</f>
        <v>0.529874339196759</v>
      </c>
      <c r="CV39" s="3" t="n">
        <f aca="false">IF(OR(ISBLANK(AL39),ISBLANK(AA39)),"",ABS((AL39-AA39)*EC39-M39))</f>
        <v>0.341787351337228</v>
      </c>
      <c r="CW39" s="3" t="n">
        <f aca="false">IF(OR(ISBLANK(AL39),ISBLANK(AA39)),"",ABS((AK39-Z39-AL39+AA39)*EC39))</f>
        <v>0.188086987859531</v>
      </c>
      <c r="CX39" s="3" t="n">
        <f aca="false">IF(OR(ISBLANK(AN39),ISBLANK(AD39)),"",ABS((AN39-AD39)*EC39-M39))</f>
        <v>1.36235200650647</v>
      </c>
      <c r="CY39" s="3" t="n">
        <f aca="false">IF(OR(ISBLANK(AO39),ISBLANK(AE39)),"",ABS((AO39-AE39)*EC39-M39))</f>
        <v>1.35950174568782</v>
      </c>
      <c r="CZ39" s="3" t="n">
        <f aca="false">IF(OR(ISBLANK(AL39),ISBLANK(AA39)),"",ABS((AO39-AE39-AN39+AD39)*EC39))</f>
        <v>0.00285026081865286</v>
      </c>
      <c r="DA39" s="3" t="n">
        <f aca="false">IF(OR(ISBLANK(AQ39),ISBLANK(AH39)),"",ABS((AQ39-AH39)*EC39-M39))</f>
        <v>0.250308366499992</v>
      </c>
      <c r="DB39" s="3" t="n">
        <f aca="false">IF(OR(ISBLANK(AR39),ISBLANK(AI39)),"",ABS((AR39-AI39)*EC39-M39))</f>
        <v>0.234935264724032</v>
      </c>
      <c r="DC39" s="3" t="n">
        <f aca="false">IF(OR(ISBLANK(AR39),ISBLANK(AI39)),"",ABS((AR39-AI39-AQ39+AH39)*EC39))</f>
        <v>0.0153731017759596</v>
      </c>
      <c r="DD39" s="3" t="n">
        <f aca="false">IF(OR(ISBLANK(AT39),ISBLANK(AH39)),"",ABS((AT39-AH39)*EC39-M39))</f>
        <v>0.258894222613245</v>
      </c>
      <c r="DE39" s="0" t="n">
        <f aca="false">IF(OR(ISBLANK(AX39),ISBLANK(AU39)),"",ABS((AX39-AU39)*EC39-M39))</f>
        <v>0.235417345288603</v>
      </c>
      <c r="DF39" s="0" t="n">
        <f aca="false">IF(OR(ISBLANK(AY39),ISBLANK(AV39)),"",ABS((AY39-AV39)*EC39-M39))</f>
        <v>0.222888556436755</v>
      </c>
      <c r="DG39" s="3" t="n">
        <f aca="false">IF(OR(ISBLANK(AL39),ISBLANK(AA39)),"",ABS((AY39-AV39-AX39+AU39)*EC39))</f>
        <v>0.0125287888437278</v>
      </c>
      <c r="DH39" s="0" t="n">
        <f aca="false">IF(ISBLANK(BR39),"",ABS(BR39-M39))</f>
        <v>1.27477385914484</v>
      </c>
      <c r="DK39" s="0" t="n">
        <f aca="false">IF(OR(ISBLANK(O39),ISBLANK(N39)),"",((O39-N39)*EC39-M39)^2)</f>
        <v>0.250070444599143</v>
      </c>
      <c r="DL39" s="0" t="n">
        <f aca="false">IF(OR(ISBLANK(X39),ISBLANK(V39)),"",ABS((X39-V39)*EC39-M39)^2)</f>
        <v>1.11487731674093</v>
      </c>
      <c r="DM39" s="3" t="n">
        <f aca="false">IF(OR(ISBLANK(X39),ISBLANK(W39)),"",ABS((X39-W39)*EC39-M39)^2)</f>
        <v>1.11487731674093</v>
      </c>
      <c r="DN39" s="3" t="n">
        <f aca="false">IF(OR(ISBLANK(Y39),ISBLANK(V39)),"",ABS((Y39-V39)*EC39-M39)^2)</f>
        <v>0.198630781165591</v>
      </c>
      <c r="DO39" s="3" t="n">
        <f aca="false">IF(OR(ISBLANK(Y39),ISBLANK(W39)),"",ABS((Y39-W39)*EC39-M39)^2)</f>
        <v>0.198630781165591</v>
      </c>
      <c r="DP39" s="3" t="n">
        <f aca="false">IF(OR(ISBLANK(AC39),ISBLANK(Z39)),"",ABS((AC39-Z39)*EC39-M39)^2)</f>
        <v>2.79837606706515</v>
      </c>
      <c r="DQ39" s="3" t="n">
        <f aca="false">IF(OR(ISBLANK(AG39),ISBLANK(AD39)),"",ABS((AG39-AD39)*EC39-M39)^2)</f>
        <v>8.29967426448698</v>
      </c>
      <c r="DR39" s="3" t="n">
        <f aca="false">IF(OR(ISBLANK(AK39),ISBLANK(Z39)),"",ABS((AK39-Z39)*EC39-M39)^2)</f>
        <v>0.280766815339202</v>
      </c>
      <c r="DS39" s="3" t="n">
        <f aca="false">IF(OR(ISBLANK(AL39),ISBLANK(AA39)),"",ABS((AL39-AA39)*EC39-M39)^2)</f>
        <v>0.116818593534118</v>
      </c>
      <c r="DT39" s="3" t="n">
        <f aca="false">IF(OR(ISBLANK(AN39),ISBLANK(AD39)),"",ABS((AN39-AD39)*EC39-M39)^2)</f>
        <v>1.85600298963221</v>
      </c>
      <c r="DU39" s="3" t="n">
        <f aca="false">IF(OR(ISBLANK(AO39),ISBLANK(AE39)),"",ABS((AO39-AE39)*EC39-M39)^2)</f>
        <v>1.84824499652823</v>
      </c>
      <c r="DV39" s="3" t="n">
        <f aca="false">IF(OR(ISBLANK(AQ39),ISBLANK(AH39)),"",ABS((AQ39-AH39)*EC39-M39)^2)</f>
        <v>0.0626542783398941</v>
      </c>
      <c r="DW39" s="3" t="n">
        <f aca="false">IF(OR(ISBLANK(AR39),ISBLANK(AI39)),"",ABS((AR39-AI39)*EC39-M39)^2)</f>
        <v>0.0551945786109511</v>
      </c>
      <c r="DX39" s="3" t="n">
        <f aca="false">IF(OR(ISBLANK(AT39),ISBLANK(AH39)),"",ABS((AT39-AH39)*EC39-M39)^2)</f>
        <v>0.0670262185025164</v>
      </c>
      <c r="DY39" s="0" t="n">
        <f aca="false">IF(OR(ISBLANK(AX39),ISBLANK(AU39)),"",((AX39-AU39)*EC39-M39)^2)</f>
        <v>0.0554213264627333</v>
      </c>
      <c r="DZ39" s="0" t="n">
        <f aca="false">IF(ISBLANK(BR39),"",(BR39-M39)^2)</f>
        <v>1.62504839195903</v>
      </c>
      <c r="EC39" s="0" t="n">
        <v>27.211386245988</v>
      </c>
    </row>
    <row r="40" customFormat="false" ht="12.8" hidden="false" customHeight="false" outlineLevel="0" collapsed="false">
      <c r="A40" s="1" t="s">
        <v>131</v>
      </c>
      <c r="B40" s="0" t="n">
        <v>9</v>
      </c>
      <c r="C40" s="0" t="n">
        <v>2</v>
      </c>
      <c r="D40" s="0" t="n">
        <f aca="false">B40-C40</f>
        <v>7</v>
      </c>
      <c r="E40" s="0" t="s">
        <v>47</v>
      </c>
      <c r="F40" s="0" t="n">
        <v>1</v>
      </c>
      <c r="G40" s="0" t="n">
        <v>13</v>
      </c>
      <c r="H40" s="0" t="s">
        <v>119</v>
      </c>
      <c r="I40" s="0" t="n">
        <v>2</v>
      </c>
      <c r="L40" s="0" t="s">
        <v>51</v>
      </c>
      <c r="M40" s="0" t="n">
        <v>2.18</v>
      </c>
      <c r="N40" s="0" t="n">
        <v>-55.5706457661</v>
      </c>
      <c r="O40" s="0" t="n">
        <v>-55.4901053417137</v>
      </c>
      <c r="P40" s="0" t="s">
        <v>52</v>
      </c>
      <c r="Q40" s="0" t="n">
        <f aca="false">=IF(ISBLANK(BR40),"",BR40)</f>
        <v>2.36786528238931</v>
      </c>
      <c r="R40" s="0" t="n">
        <v>1</v>
      </c>
      <c r="S40" s="0" t="n">
        <v>1</v>
      </c>
      <c r="T40" s="0" t="n">
        <v>1</v>
      </c>
      <c r="V40" s="0" t="n">
        <v>-55.60399655</v>
      </c>
      <c r="W40" s="0" t="n">
        <v>-55.60399655</v>
      </c>
      <c r="X40" s="0" t="n">
        <v>-55.52260156</v>
      </c>
      <c r="Y40" s="0" t="n">
        <v>-55.51656364</v>
      </c>
      <c r="Z40" s="0" t="n">
        <v>-55.60377938</v>
      </c>
      <c r="AA40" s="0" t="n">
        <v>-55.5973695794546</v>
      </c>
      <c r="AB40" s="0" t="n">
        <v>0.756399781773189</v>
      </c>
      <c r="AC40" s="0" t="n">
        <v>-55.50959013</v>
      </c>
      <c r="AD40" s="0" t="n">
        <v>-55.68155327</v>
      </c>
      <c r="AE40" s="0" t="n">
        <v>-55.6815068033905</v>
      </c>
      <c r="AF40" s="0" t="n">
        <v>0.750020996282758</v>
      </c>
      <c r="AG40" s="0" t="n">
        <v>-55.56340474</v>
      </c>
      <c r="AH40" s="0" t="n">
        <v>-55.74294247</v>
      </c>
      <c r="AI40" s="0" t="n">
        <v>-55.7426598859515</v>
      </c>
      <c r="AJ40" s="0" t="n">
        <v>0.750096881818953</v>
      </c>
      <c r="AK40" s="0" t="n">
        <v>-55.52495555</v>
      </c>
      <c r="AL40" s="0" t="n">
        <v>-55.5195705097349</v>
      </c>
      <c r="AM40" s="0" t="n">
        <v>0.756082638827874</v>
      </c>
      <c r="AN40" s="0" t="n">
        <v>-55.60119059</v>
      </c>
      <c r="AO40" s="0" t="n">
        <v>-55.6011364549526</v>
      </c>
      <c r="AP40" s="0" t="n">
        <v>0.750024566508053</v>
      </c>
      <c r="AQ40" s="0" t="n">
        <v>-55.66374209</v>
      </c>
      <c r="AR40" s="0" t="n">
        <v>-55.6634125717931</v>
      </c>
      <c r="AS40" s="0" t="n">
        <v>0.750137370760054</v>
      </c>
      <c r="AT40" s="0" t="n">
        <v>-55.64221307</v>
      </c>
      <c r="AU40" s="0" t="n">
        <v>-55.741497044328</v>
      </c>
      <c r="AV40" s="0" t="n">
        <v>-55.741277313894</v>
      </c>
      <c r="AW40" s="0" t="n">
        <v>0.750085709051878</v>
      </c>
      <c r="AX40" s="0" t="n">
        <v>-55.66215834</v>
      </c>
      <c r="AY40" s="0" t="n">
        <v>-55.6618879577862</v>
      </c>
      <c r="AZ40" s="0" t="n">
        <v>0.75012319470153</v>
      </c>
      <c r="BB40" s="0" t="n">
        <f aca="false">IF(OR(ISBLANK(O40),ISBLANK(N40)),"",(O40-N40)*EC40)</f>
        <v>2.19161659639139</v>
      </c>
      <c r="BC40" s="3" t="n">
        <f aca="false">IF(OR(ISBLANK(X40),ISBLANK(V40)),"",(X40-V40)*EC40)</f>
        <v>2.21487051137832</v>
      </c>
      <c r="BD40" s="3" t="n">
        <f aca="false">IF(OR(ISBLANK(X40),ISBLANK(W40)),"",(X40-W40)*EC40)</f>
        <v>2.21487051137832</v>
      </c>
      <c r="BE40" s="3" t="n">
        <f aca="false">IF(OR(ISBLANK(Y40),ISBLANK(V40)),"",(Y40-V40)*EC40)</f>
        <v>2.37917068462062</v>
      </c>
      <c r="BF40" s="3" t="n">
        <f aca="false">IF(OR(ISBLANK(Y40),ISBLANK(W40)),"",(Y40-W40)*EC40)</f>
        <v>2.37917068462062</v>
      </c>
      <c r="BG40" s="3" t="n">
        <f aca="false">IF(OR(ISBLANK(AC40),ISBLANK(Z40)),"",(AC40-Z40)*EC40)</f>
        <v>2.56302006196991</v>
      </c>
      <c r="BH40" s="3" t="n">
        <f aca="false">IF(OR(ISBLANK(AG40),ISBLANK(AD40)),"",(AG40-AD40)*EC40)</f>
        <v>3.21498528422568</v>
      </c>
      <c r="BI40" s="3" t="n">
        <f aca="false">IF(OR(ISBLANK(AK40),ISBLANK(Z40)),"",(AK40-Z40)*EC40)</f>
        <v>2.14490568351803</v>
      </c>
      <c r="BJ40" s="3" t="n">
        <f aca="false">IF(OR(ISBLANK(AL40),ISBLANK(AA40)),"",(AL40-AA40)*EC40)</f>
        <v>2.11702053571886</v>
      </c>
      <c r="BK40" s="3" t="n">
        <f aca="false">IF(OR(ISBLANK(AN40),ISBLANK(AD40)),"",(AN40-AD40)*EC40)</f>
        <v>2.18677992524274</v>
      </c>
      <c r="BL40" s="3" t="n">
        <f aca="false">IF(OR(ISBLANK(AO40),ISBLANK(AE40)),"",(AO40-AE40)*EC40)</f>
        <v>2.18698859406609</v>
      </c>
      <c r="BM40" s="3" t="n">
        <f aca="false">IF(OR(ISBLANK(AQ40),ISBLANK(AH40)),"",(AQ40-AH40)*EC40)</f>
        <v>2.15515213100911</v>
      </c>
      <c r="BN40" s="3" t="n">
        <f aca="false">IF(OR(ISBLANK(AR40),ISBLANK(AI40)),"",(AR40-AI40)*EC40)</f>
        <v>2.15642927452218</v>
      </c>
      <c r="BO40" s="3" t="n">
        <f aca="false">IF(OR(ISBLANK(AT40),ISBLANK(AH40)),"",(AT40-AH40)*EC40)</f>
        <v>2.74098660972678</v>
      </c>
      <c r="BP40" s="0" t="n">
        <f aca="false">=IF(OR(ISBLANK(AX40),ISBLANK(AU40)),"",(AX40-AU40)*EC40)</f>
        <v>2.1589161277255</v>
      </c>
      <c r="BQ40" s="0" t="n">
        <f aca="false">=IF(OR(ISBLANK(AY40),ISBLANK(AV40)),"",(AY40-AV40)*EC40)</f>
        <v>2.16029443286973</v>
      </c>
      <c r="BR40" s="0" t="n">
        <v>2.36786528238931</v>
      </c>
      <c r="BU40" s="0" t="n">
        <f aca="false">IF(OR(ISBLANK(O40),ISBLANK(N40)),"",(O40-N40)*EC40-M40)</f>
        <v>0.0116165963913861</v>
      </c>
      <c r="BV40" s="3" t="n">
        <f aca="false">IF(OR(ISBLANK(X40),ISBLANK(V40)),"",(X40-V40)*EC40-M40)</f>
        <v>0.034870511378323</v>
      </c>
      <c r="BW40" s="3" t="n">
        <f aca="false">IF(OR(ISBLANK(X40),ISBLANK(W40)),"",(X40-W40)*EC40-M40)</f>
        <v>0.034870511378323</v>
      </c>
      <c r="BX40" s="3" t="n">
        <f aca="false">IF(OR(ISBLANK(Y40),ISBLANK(V40)),"",(Y40-V40)*EC40-M40)</f>
        <v>0.199170684620621</v>
      </c>
      <c r="BY40" s="3" t="n">
        <f aca="false">IF(OR(ISBLANK(Y40),ISBLANK(W40)),"",(Y40-W40)*EC40-M40)</f>
        <v>0.199170684620621</v>
      </c>
      <c r="BZ40" s="3" t="n">
        <f aca="false">IF(OR(ISBLANK(AC40),ISBLANK(Z40)),"",(AC40-Z40)*EC40-M40)</f>
        <v>0.38302006196991</v>
      </c>
      <c r="CA40" s="3" t="n">
        <f aca="false">IF(OR(ISBLANK(AG40),ISBLANK(AD40)),"",(AG40-AD40)*EC40-M40)</f>
        <v>1.03498528422568</v>
      </c>
      <c r="CB40" s="3" t="n">
        <f aca="false">IF(OR(ISBLANK(AK40),ISBLANK(Z40)),"",(AK40-Z40)*EC40-M40)</f>
        <v>-0.0350943164819726</v>
      </c>
      <c r="CC40" s="3" t="n">
        <f aca="false">IF(OR(ISBLANK(AL40),ISBLANK(AA40)),"",(AL40-AA40)*EC40-M40)</f>
        <v>-0.0629794642811361</v>
      </c>
      <c r="CD40" s="3" t="n">
        <f aca="false">IF(OR(ISBLANK(AN40),ISBLANK(AD40)),"",(AN40-AD40)*EC40-M40)</f>
        <v>0.00677992524274407</v>
      </c>
      <c r="CE40" s="3" t="n">
        <f aca="false">IF(OR(ISBLANK(AO40),ISBLANK(AE40)),"",(AO40-AE40)*EC40-M40)</f>
        <v>0.0069885940660912</v>
      </c>
      <c r="CF40" s="3" t="n">
        <f aca="false">IF(OR(ISBLANK(AQ40),ISBLANK(AH40)),"",(AQ40-AH40)*EC40-M40)</f>
        <v>-0.0248478689908906</v>
      </c>
      <c r="CG40" s="3" t="n">
        <f aca="false">IF(OR(ISBLANK(AR40),ISBLANK(AI40)),"",(AR40-AI40)*EC40-M40)</f>
        <v>-0.0235707254778199</v>
      </c>
      <c r="CH40" s="3" t="n">
        <f aca="false">IF(OR(ISBLANK(AT40),ISBLANK(AH40)),"",(AT40-AH40)*EC40-M40)</f>
        <v>0.560986609726783</v>
      </c>
      <c r="CI40" s="0" t="n">
        <f aca="false">IF(OR(ISBLANK(AX40),ISBLANK(AU40)),"",(AX40-AU40)*EC40-M40)</f>
        <v>-0.0210838722744966</v>
      </c>
      <c r="CJ40" s="0" t="n">
        <f aca="false">IF(OR(ISBLANK(AY40),ISBLANK(AV40)),"",(AY40-AV40)*EC40-M40)</f>
        <v>-0.0197055671302695</v>
      </c>
      <c r="CK40" s="0" t="n">
        <f aca="false">IF(ISBLANK(BR40),"",BR40-M40)</f>
        <v>0.18786528238931</v>
      </c>
      <c r="CN40" s="0" t="n">
        <f aca="false">IF(OR(ISBLANK(O40),ISBLANK(N40)),"",ABS((O40-N40)*EC40-M40))</f>
        <v>0.0116165963913861</v>
      </c>
      <c r="CO40" s="3" t="n">
        <f aca="false">IF(OR(ISBLANK(X40),ISBLANK(V40)),"",ABS((X40-V40)*EC40-M40))</f>
        <v>0.034870511378323</v>
      </c>
      <c r="CP40" s="3" t="n">
        <f aca="false">IF(OR(ISBLANK(X40),ISBLANK(W40)),"",ABS((X40-W40)*EC40-M40))</f>
        <v>0.034870511378323</v>
      </c>
      <c r="CQ40" s="3" t="n">
        <f aca="false">IF(OR(ISBLANK(Y40),ISBLANK(V40)),"",ABS((Y40-V40)*EC40-M40))</f>
        <v>0.199170684620621</v>
      </c>
      <c r="CR40" s="3" t="n">
        <f aca="false">IF(OR(ISBLANK(Y40),ISBLANK(W40)),"",ABS((Y40-W40)*EC40-M40))</f>
        <v>0.199170684620621</v>
      </c>
      <c r="CS40" s="3" t="n">
        <f aca="false">IF(OR(ISBLANK(AC40),ISBLANK(Z40)),"",ABS((AC40-Z40)*EC40-M40))</f>
        <v>0.38302006196991</v>
      </c>
      <c r="CT40" s="3" t="n">
        <f aca="false">IF(OR(ISBLANK(AG40),ISBLANK(AD40)),"",ABS((AG40-AD40)*EC40-M40))</f>
        <v>1.03498528422568</v>
      </c>
      <c r="CU40" s="3" t="n">
        <f aca="false">IF(OR(ISBLANK(AK40),ISBLANK(Z40)),"",ABS((AK40-Z40)*EC40-M40))</f>
        <v>0.0350943164819726</v>
      </c>
      <c r="CV40" s="3" t="n">
        <f aca="false">IF(OR(ISBLANK(AL40),ISBLANK(AA40)),"",ABS((AL40-AA40)*EC40-M40))</f>
        <v>0.0629794642811361</v>
      </c>
      <c r="CW40" s="3" t="n">
        <f aca="false">IF(OR(ISBLANK(AL40),ISBLANK(AA40)),"",ABS((AK40-Z40-AL40+AA40)*EC40))</f>
        <v>0.0278851477991638</v>
      </c>
      <c r="CX40" s="3" t="n">
        <f aca="false">IF(OR(ISBLANK(AN40),ISBLANK(AD40)),"",ABS((AN40-AD40)*EC40-M40))</f>
        <v>0.00677992524274407</v>
      </c>
      <c r="CY40" s="3" t="n">
        <f aca="false">IF(OR(ISBLANK(AO40),ISBLANK(AE40)),"",ABS((AO40-AE40)*EC40-M40))</f>
        <v>0.0069885940660912</v>
      </c>
      <c r="CZ40" s="3" t="n">
        <f aca="false">IF(OR(ISBLANK(AL40),ISBLANK(AA40)),"",ABS((AO40-AE40-AN40+AD40)*EC40))</f>
        <v>0.000208668823346833</v>
      </c>
      <c r="DA40" s="3" t="n">
        <f aca="false">IF(OR(ISBLANK(AQ40),ISBLANK(AH40)),"",ABS((AQ40-AH40)*EC40-M40))</f>
        <v>0.0248478689908906</v>
      </c>
      <c r="DB40" s="3" t="n">
        <f aca="false">IF(OR(ISBLANK(AR40),ISBLANK(AI40)),"",ABS((AR40-AI40)*EC40-M40))</f>
        <v>0.0235707254778199</v>
      </c>
      <c r="DC40" s="3" t="n">
        <f aca="false">IF(OR(ISBLANK(AR40),ISBLANK(AI40)),"",ABS((AR40-AI40-AQ40+AH40)*EC40))</f>
        <v>0.00127714351307066</v>
      </c>
      <c r="DD40" s="3" t="n">
        <f aca="false">IF(OR(ISBLANK(AT40),ISBLANK(AH40)),"",ABS((AT40-AH40)*EC40-M40))</f>
        <v>0.560986609726783</v>
      </c>
      <c r="DE40" s="0" t="n">
        <f aca="false">IF(OR(ISBLANK(AX40),ISBLANK(AU40)),"",ABS((AX40-AU40)*EC40-M40))</f>
        <v>0.0210838722744966</v>
      </c>
      <c r="DF40" s="0" t="n">
        <f aca="false">IF(OR(ISBLANK(AY40),ISBLANK(AV40)),"",ABS((AY40-AV40)*EC40-M40))</f>
        <v>0.0197055671302695</v>
      </c>
      <c r="DG40" s="3" t="n">
        <f aca="false">IF(OR(ISBLANK(AL40),ISBLANK(AA40)),"",ABS((AY40-AV40-AX40+AU40)*EC40))</f>
        <v>0.00137830514384054</v>
      </c>
      <c r="DH40" s="0" t="n">
        <f aca="false">IF(ISBLANK(BR40),"",ABS(BR40-M40))</f>
        <v>0.18786528238931</v>
      </c>
      <c r="DK40" s="0" t="n">
        <f aca="false">IF(OR(ISBLANK(O40),ISBLANK(N40)),"",((O40-N40)*EC40-M40)^2)</f>
        <v>0.000134945311720365</v>
      </c>
      <c r="DL40" s="3" t="n">
        <f aca="false">IF(OR(ISBLANK(X40),ISBLANK(V40)),"",ABS((X40-V40)*EC40-M40)^2)</f>
        <v>0.00121595256378575</v>
      </c>
      <c r="DM40" s="3" t="n">
        <f aca="false">IF(OR(ISBLANK(X40),ISBLANK(W40)),"",ABS((X40-W40)*EC40-M40)^2)</f>
        <v>0.00121595256378575</v>
      </c>
      <c r="DN40" s="3" t="n">
        <f aca="false">IF(OR(ISBLANK(Y40),ISBLANK(V40)),"",ABS((Y40-V40)*EC40-M40)^2)</f>
        <v>0.0396689616122469</v>
      </c>
      <c r="DO40" s="3" t="n">
        <f aca="false">IF(OR(ISBLANK(Y40),ISBLANK(W40)),"",ABS((Y40-W40)*EC40-M40)^2)</f>
        <v>0.0396689616122469</v>
      </c>
      <c r="DP40" s="3" t="n">
        <f aca="false">IF(OR(ISBLANK(AC40),ISBLANK(Z40)),"",ABS((AC40-Z40)*EC40-M40)^2)</f>
        <v>0.146704367871434</v>
      </c>
      <c r="DQ40" s="3" t="n">
        <f aca="false">IF(OR(ISBLANK(AG40),ISBLANK(AD40)),"",ABS((AG40-AD40)*EC40-M40)^2)</f>
        <v>1.07119453856371</v>
      </c>
      <c r="DR40" s="3" t="n">
        <f aca="false">IF(OR(ISBLANK(AK40),ISBLANK(Z40)),"",ABS((AK40-Z40)*EC40-M40)^2)</f>
        <v>0.00123161104933685</v>
      </c>
      <c r="DS40" s="3" t="n">
        <f aca="false">IF(OR(ISBLANK(AL40),ISBLANK(AA40)),"",ABS((AL40-AA40)*EC40-M40)^2)</f>
        <v>0.0039664129211389</v>
      </c>
      <c r="DT40" s="3" t="n">
        <f aca="false">IF(OR(ISBLANK(AN40),ISBLANK(AD40)),"",ABS((AN40-AD40)*EC40-M40)^2)</f>
        <v>4.59673862971982E-005</v>
      </c>
      <c r="DU40" s="3" t="n">
        <f aca="false">IF(OR(ISBLANK(AO40),ISBLANK(AE40)),"",ABS((AO40-AE40)*EC40-M40)^2)</f>
        <v>4.88404470206052E-005</v>
      </c>
      <c r="DV40" s="3" t="n">
        <f aca="false">IF(OR(ISBLANK(AQ40),ISBLANK(AH40)),"",ABS((AQ40-AH40)*EC40-M40)^2)</f>
        <v>0.000617416593388465</v>
      </c>
      <c r="DW40" s="3" t="n">
        <f aca="false">IF(OR(ISBLANK(AR40),ISBLANK(AI40)),"",ABS((AR40-AI40)*EC40-M40)^2)</f>
        <v>0.000555579099550749</v>
      </c>
      <c r="DX40" s="3" t="n">
        <f aca="false">IF(OR(ISBLANK(AT40),ISBLANK(AH40)),"",ABS((AT40-AH40)*EC40-M40)^2)</f>
        <v>0.314705976292749</v>
      </c>
      <c r="DY40" s="0" t="n">
        <f aca="false">IF(OR(ISBLANK(AX40),ISBLANK(AU40)),"",((AX40-AU40)*EC40-M40)^2)</f>
        <v>0.000444529670087286</v>
      </c>
      <c r="DZ40" s="0" t="n">
        <f aca="false">IF(ISBLANK(BR40),"",(BR40-M40)^2)</f>
        <v>0.0352933643272151</v>
      </c>
      <c r="EC40" s="0" t="n">
        <v>27.211386245988</v>
      </c>
    </row>
    <row r="41" customFormat="false" ht="12.8" hidden="false" customHeight="false" outlineLevel="0" collapsed="false">
      <c r="A41" s="1" t="s">
        <v>132</v>
      </c>
      <c r="B41" s="0" t="n">
        <v>9</v>
      </c>
      <c r="C41" s="0" t="n">
        <v>2</v>
      </c>
      <c r="D41" s="0" t="n">
        <f aca="false">B41-C41</f>
        <v>7</v>
      </c>
      <c r="E41" s="0" t="s">
        <v>47</v>
      </c>
      <c r="F41" s="0" t="n">
        <v>1</v>
      </c>
      <c r="G41" s="0" t="n">
        <v>13</v>
      </c>
      <c r="H41" s="0" t="s">
        <v>127</v>
      </c>
      <c r="I41" s="0" t="n">
        <v>2</v>
      </c>
      <c r="L41" s="0" t="s">
        <v>51</v>
      </c>
      <c r="M41" s="0" t="n">
        <v>4.16</v>
      </c>
      <c r="N41" s="0" t="n">
        <v>-75.3993285554</v>
      </c>
      <c r="O41" s="0" t="n">
        <v>-75.2411486762261</v>
      </c>
      <c r="P41" s="0" t="s">
        <v>52</v>
      </c>
      <c r="Q41" s="0" t="n">
        <f aca="false">=IF(ISBLANK(BR41),"",BR41)</f>
        <v>4.36331794319009</v>
      </c>
      <c r="R41" s="0" t="n">
        <v>2</v>
      </c>
      <c r="S41" s="0" t="n">
        <v>1</v>
      </c>
      <c r="T41" s="0" t="n">
        <v>2</v>
      </c>
      <c r="V41" s="0" t="n">
        <v>-75.43857269</v>
      </c>
      <c r="W41" s="0" t="n">
        <v>-75.43857269</v>
      </c>
      <c r="X41" s="0" t="n">
        <v>-75.28328906</v>
      </c>
      <c r="Y41" s="0" t="n">
        <v>-75.27477218</v>
      </c>
      <c r="Z41" s="0" t="n">
        <v>-75.43833231</v>
      </c>
      <c r="AA41" s="0" t="n">
        <v>-75.4317534666735</v>
      </c>
      <c r="AB41" s="0" t="n">
        <v>0.754664846242068</v>
      </c>
      <c r="AC41" s="0" t="n">
        <v>-75.26516412</v>
      </c>
      <c r="AD41" s="0" t="n">
        <v>-75.5184781</v>
      </c>
      <c r="AE41" s="0" t="n">
        <v>-75.5184420165795</v>
      </c>
      <c r="AF41" s="0" t="n">
        <v>0.750013148282879</v>
      </c>
      <c r="AG41" s="0" t="n">
        <v>-75.3276332</v>
      </c>
      <c r="AH41" s="0" t="n">
        <v>-75.57662247</v>
      </c>
      <c r="AI41" s="0" t="n">
        <v>-75.576343591607</v>
      </c>
      <c r="AJ41" s="0" t="n">
        <v>0.750076621742442</v>
      </c>
      <c r="AK41" s="0" t="n">
        <v>-75.28930841</v>
      </c>
      <c r="AL41" s="0" t="n">
        <v>-75.2802563647215</v>
      </c>
      <c r="AM41" s="0" t="n">
        <v>0.758205084414713</v>
      </c>
      <c r="AN41" s="0" t="n">
        <v>-75.36306872</v>
      </c>
      <c r="AO41" s="0" t="n">
        <v>-75.3630050322282</v>
      </c>
      <c r="AP41" s="0" t="n">
        <v>0.750025057409081</v>
      </c>
      <c r="AQ41" s="0" t="n">
        <v>-75.42325868</v>
      </c>
      <c r="AR41" s="0" t="n">
        <v>-75.4227408904942</v>
      </c>
      <c r="AS41" s="0" t="n">
        <v>0.750170951914498</v>
      </c>
      <c r="AT41" s="0" t="n">
        <v>-75.40842372</v>
      </c>
      <c r="AU41" s="0" t="n">
        <v>-75.5751446580312</v>
      </c>
      <c r="AV41" s="0" t="n">
        <v>-75.5749494409608</v>
      </c>
      <c r="AW41" s="0" t="n">
        <v>0.750062191559692</v>
      </c>
      <c r="AX41" s="0" t="n">
        <v>-75.42142876</v>
      </c>
      <c r="AY41" s="0" t="n">
        <v>-75.4210311908621</v>
      </c>
      <c r="AZ41" s="0" t="n">
        <v>0.750147958848036</v>
      </c>
      <c r="BB41" s="0" t="n">
        <f aca="false">IF(OR(ISBLANK(O41),ISBLANK(N41)),"",(O41-N41)*EC41)</f>
        <v>4.30429378854472</v>
      </c>
      <c r="BC41" s="3" t="n">
        <f aca="false">IF(OR(ISBLANK(X41),ISBLANK(V41)),"",(X41-V41)*EC41)</f>
        <v>4.22548283360908</v>
      </c>
      <c r="BD41" s="3" t="n">
        <f aca="false">IF(OR(ISBLANK(X41),ISBLANK(W41)),"",(X41-W41)*EC41)</f>
        <v>4.22548283360908</v>
      </c>
      <c r="BE41" s="3" t="n">
        <f aca="false">IF(OR(ISBLANK(Y41),ISBLANK(V41)),"",(Y41-V41)*EC41)</f>
        <v>4.45723894489986</v>
      </c>
      <c r="BF41" s="3" t="n">
        <f aca="false">IF(OR(ISBLANK(Y41),ISBLANK(W41)),"",(Y41-W41)*EC41)</f>
        <v>4.45723894489986</v>
      </c>
      <c r="BG41" s="3" t="n">
        <f aca="false">IF(OR(ISBLANK(AC41),ISBLANK(Z41)),"",(AC41-Z41)*EC41)</f>
        <v>4.71214650360898</v>
      </c>
      <c r="BH41" s="3" t="n">
        <f aca="false">IF(OR(ISBLANK(AG41),ISBLANK(AD41)),"",(AG41-AD41)*EC41)</f>
        <v>5.19315428697701</v>
      </c>
      <c r="BI41" s="3" t="n">
        <f aca="false">IF(OR(ISBLANK(AK41),ISBLANK(Z41)),"",(AK41-Z41)*EC41)</f>
        <v>4.05514690278358</v>
      </c>
      <c r="BJ41" s="3" t="n">
        <f aca="false">IF(OR(ISBLANK(AL41),ISBLANK(AA41)),"",(AL41-AA41)*EC41)</f>
        <v>4.12244615636533</v>
      </c>
      <c r="BK41" s="3" t="n">
        <f aca="false">IF(OR(ISBLANK(AN41),ISBLANK(AD41)),"",(AN41-AD41)*EC41)</f>
        <v>4.22890466542938</v>
      </c>
      <c r="BL41" s="3" t="n">
        <f aca="false">IF(OR(ISBLANK(AO41),ISBLANK(AE41)),"",(AO41-AE41)*EC41)</f>
        <v>4.22965581809281</v>
      </c>
      <c r="BM41" s="3" t="n">
        <f aca="false">IF(OR(ISBLANK(AQ41),ISBLANK(AH41)),"",(AQ41-AH41)*EC41)</f>
        <v>4.1732413258386</v>
      </c>
      <c r="BN41" s="3" t="n">
        <f aca="false">IF(OR(ISBLANK(AR41),ISBLANK(AI41)),"",(AR41-AI41)*EC41)</f>
        <v>4.17974242840675</v>
      </c>
      <c r="BO41" s="3" t="n">
        <f aca="false">IF(OR(ISBLANK(AT41),ISBLANK(AH41)),"",(AT41-AH41)*EC41)</f>
        <v>4.57692115234243</v>
      </c>
      <c r="BP41" s="0" t="n">
        <f aca="false">=IF(OR(ISBLANK(AX41),ISBLANK(AU41)),"",(AX41-AU41)*EC41)</f>
        <v>4.18282267347612</v>
      </c>
      <c r="BQ41" s="0" t="n">
        <f aca="false">=IF(OR(ISBLANK(AY41),ISBLANK(AV41)),"",(AY41-AV41)*EC41)</f>
        <v>4.18832895374226</v>
      </c>
      <c r="BR41" s="0" t="n">
        <v>4.36331794319009</v>
      </c>
      <c r="BU41" s="0" t="n">
        <f aca="false">IF(OR(ISBLANK(O41),ISBLANK(N41)),"",(O41-N41)*EC41-M41)</f>
        <v>0.144293788544717</v>
      </c>
      <c r="BV41" s="3" t="n">
        <f aca="false">IF(OR(ISBLANK(X41),ISBLANK(V41)),"",(X41-V41)*EC41-M41)</f>
        <v>0.0654828336090771</v>
      </c>
      <c r="BW41" s="3" t="n">
        <f aca="false">IF(OR(ISBLANK(X41),ISBLANK(W41)),"",(X41-W41)*EC41-M41)</f>
        <v>0.0654828336090771</v>
      </c>
      <c r="BX41" s="3" t="n">
        <f aca="false">IF(OR(ISBLANK(Y41),ISBLANK(V41)),"",(Y41-V41)*EC41-M41)</f>
        <v>0.297238944899861</v>
      </c>
      <c r="BY41" s="3" t="n">
        <f aca="false">IF(OR(ISBLANK(Y41),ISBLANK(W41)),"",(Y41-W41)*EC41-M41)</f>
        <v>0.297238944899861</v>
      </c>
      <c r="BZ41" s="3" t="n">
        <f aca="false">IF(OR(ISBLANK(AC41),ISBLANK(Z41)),"",(AC41-Z41)*EC41-M41)</f>
        <v>0.552146503608979</v>
      </c>
      <c r="CA41" s="3" t="n">
        <f aca="false">IF(OR(ISBLANK(AG41),ISBLANK(AD41)),"",(AG41-AD41)*EC41-M41)</f>
        <v>1.03315428697701</v>
      </c>
      <c r="CB41" s="3" t="n">
        <f aca="false">IF(OR(ISBLANK(AK41),ISBLANK(Z41)),"",(AK41-Z41)*EC41-M41)</f>
        <v>-0.104853097216425</v>
      </c>
      <c r="CC41" s="3" t="n">
        <f aca="false">IF(OR(ISBLANK(AL41),ISBLANK(AA41)),"",(AL41-AA41)*EC41-M41)</f>
        <v>-0.0375538436346696</v>
      </c>
      <c r="CD41" s="3" t="n">
        <f aca="false">IF(OR(ISBLANK(AN41),ISBLANK(AD41)),"",(AN41-AD41)*EC41-M41)</f>
        <v>0.0689046654293781</v>
      </c>
      <c r="CE41" s="3" t="n">
        <f aca="false">IF(OR(ISBLANK(AO41),ISBLANK(AE41)),"",(AO41-AE41)*EC41-M41)</f>
        <v>0.0696558180928086</v>
      </c>
      <c r="CF41" s="3" t="n">
        <f aca="false">IF(OR(ISBLANK(AQ41),ISBLANK(AH41)),"",(AQ41-AH41)*EC41-M41)</f>
        <v>0.0132413258385977</v>
      </c>
      <c r="CG41" s="3" t="n">
        <f aca="false">IF(OR(ISBLANK(AR41),ISBLANK(AI41)),"",(AR41-AI41)*EC41-M41)</f>
        <v>0.0197424284067518</v>
      </c>
      <c r="CH41" s="3" t="n">
        <f aca="false">IF(OR(ISBLANK(AT41),ISBLANK(AH41)),"",(AT41-AH41)*EC41-M41)</f>
        <v>0.416921152342427</v>
      </c>
      <c r="CI41" s="0" t="n">
        <f aca="false">IF(OR(ISBLANK(AX41),ISBLANK(AU41)),"",(AX41-AU41)*EC41-M41)</f>
        <v>0.0228226734761217</v>
      </c>
      <c r="CJ41" s="0" t="n">
        <f aca="false">IF(OR(ISBLANK(AY41),ISBLANK(AV41)),"",(AY41-AV41)*EC41-M41)</f>
        <v>0.0283289537422569</v>
      </c>
      <c r="CK41" s="0" t="n">
        <f aca="false">IF(ISBLANK(BR41),"",BR41-M41)</f>
        <v>0.20331794319009</v>
      </c>
      <c r="CN41" s="0" t="n">
        <f aca="false">IF(OR(ISBLANK(O41),ISBLANK(N41)),"",ABS((O41-N41)*EC41-M41))</f>
        <v>0.144293788544717</v>
      </c>
      <c r="CO41" s="3" t="n">
        <f aca="false">IF(OR(ISBLANK(X41),ISBLANK(V41)),"",ABS((X41-V41)*EC41-M41))</f>
        <v>0.0654828336090771</v>
      </c>
      <c r="CP41" s="3" t="n">
        <f aca="false">IF(OR(ISBLANK(X41),ISBLANK(W41)),"",ABS((X41-W41)*EC41-M41))</f>
        <v>0.0654828336090771</v>
      </c>
      <c r="CQ41" s="3" t="n">
        <f aca="false">IF(OR(ISBLANK(Y41),ISBLANK(V41)),"",ABS((Y41-V41)*EC41-M41))</f>
        <v>0.297238944899861</v>
      </c>
      <c r="CR41" s="3" t="n">
        <f aca="false">IF(OR(ISBLANK(Y41),ISBLANK(W41)),"",ABS((Y41-W41)*EC41-M41))</f>
        <v>0.297238944899861</v>
      </c>
      <c r="CS41" s="3" t="n">
        <f aca="false">IF(OR(ISBLANK(AC41),ISBLANK(Z41)),"",ABS((AC41-Z41)*EC41-M41))</f>
        <v>0.552146503608979</v>
      </c>
      <c r="CT41" s="3" t="n">
        <f aca="false">IF(OR(ISBLANK(AG41),ISBLANK(AD41)),"",ABS((AG41-AD41)*EC41-M41))</f>
        <v>1.03315428697701</v>
      </c>
      <c r="CU41" s="3" t="n">
        <f aca="false">IF(OR(ISBLANK(AK41),ISBLANK(Z41)),"",ABS((AK41-Z41)*EC41-M41))</f>
        <v>0.104853097216425</v>
      </c>
      <c r="CV41" s="3" t="n">
        <f aca="false">IF(OR(ISBLANK(AL41),ISBLANK(AA41)),"",ABS((AL41-AA41)*EC41-M41))</f>
        <v>0.0375538436346696</v>
      </c>
      <c r="CW41" s="3" t="n">
        <f aca="false">IF(OR(ISBLANK(AL41),ISBLANK(AA41)),"",ABS((AK41-Z41-AL41+AA41)*EC41))</f>
        <v>0.0672992535817552</v>
      </c>
      <c r="CX41" s="3" t="n">
        <f aca="false">IF(OR(ISBLANK(AN41),ISBLANK(AD41)),"",ABS((AN41-AD41)*EC41-M41))</f>
        <v>0.0689046654293781</v>
      </c>
      <c r="CY41" s="3" t="n">
        <f aca="false">IF(OR(ISBLANK(AO41),ISBLANK(AE41)),"",ABS((AO41-AE41)*EC41-M41))</f>
        <v>0.0696558180928086</v>
      </c>
      <c r="CZ41" s="3" t="n">
        <f aca="false">IF(OR(ISBLANK(AL41),ISBLANK(AA41)),"",ABS((AO41-AE41-AN41+AD41)*EC41))</f>
        <v>0.000751152663430335</v>
      </c>
      <c r="DA41" s="3" t="n">
        <f aca="false">IF(OR(ISBLANK(AQ41),ISBLANK(AH41)),"",ABS((AQ41-AH41)*EC41-M41))</f>
        <v>0.0132413258385977</v>
      </c>
      <c r="DB41" s="3" t="n">
        <f aca="false">IF(OR(ISBLANK(AR41),ISBLANK(AI41)),"",ABS((AR41-AI41)*EC41-M41))</f>
        <v>0.0197424284067518</v>
      </c>
      <c r="DC41" s="3" t="n">
        <f aca="false">IF(OR(ISBLANK(AR41),ISBLANK(AI41)),"",ABS((AR41-AI41-AQ41+AH41)*EC41))</f>
        <v>0.00650110256815418</v>
      </c>
      <c r="DD41" s="3" t="n">
        <f aca="false">IF(OR(ISBLANK(AT41),ISBLANK(AH41)),"",ABS((AT41-AH41)*EC41-M41))</f>
        <v>0.416921152342427</v>
      </c>
      <c r="DE41" s="0" t="n">
        <f aca="false">IF(OR(ISBLANK(AX41),ISBLANK(AU41)),"",ABS((AX41-AU41)*EC41-M41))</f>
        <v>0.0228226734761217</v>
      </c>
      <c r="DF41" s="0" t="n">
        <f aca="false">IF(OR(ISBLANK(AY41),ISBLANK(AV41)),"",ABS((AY41-AV41)*EC41-M41))</f>
        <v>0.0283289537422569</v>
      </c>
      <c r="DG41" s="3" t="n">
        <f aca="false">IF(OR(ISBLANK(AL41),ISBLANK(AA41)),"",ABS((AY41-AV41-AX41+AU41)*EC41))</f>
        <v>0.00550628026690827</v>
      </c>
      <c r="DH41" s="0" t="n">
        <f aca="false">IF(ISBLANK(BR41),"",ABS(BR41-M41))</f>
        <v>0.20331794319009</v>
      </c>
      <c r="DK41" s="0" t="n">
        <f aca="false">IF(OR(ISBLANK(O41),ISBLANK(N41)),"",((O41-N41)*EC41-M41)^2)</f>
        <v>0.0208206974125875</v>
      </c>
      <c r="DL41" s="3" t="n">
        <f aca="false">IF(OR(ISBLANK(X41),ISBLANK(V41)),"",ABS((X41-V41)*EC41-M41)^2)</f>
        <v>0.00428800149747408</v>
      </c>
      <c r="DM41" s="3" t="n">
        <f aca="false">IF(OR(ISBLANK(X41),ISBLANK(W41)),"",ABS((X41-W41)*EC41-M41)^2)</f>
        <v>0.00428800149747408</v>
      </c>
      <c r="DN41" s="3" t="n">
        <f aca="false">IF(OR(ISBLANK(Y41),ISBLANK(V41)),"",ABS((Y41-V41)*EC41-M41)^2)</f>
        <v>0.0883509903651824</v>
      </c>
      <c r="DO41" s="3" t="n">
        <f aca="false">IF(OR(ISBLANK(Y41),ISBLANK(W41)),"",ABS((Y41-W41)*EC41-M41)^2)</f>
        <v>0.0883509903651824</v>
      </c>
      <c r="DP41" s="3" t="n">
        <f aca="false">IF(OR(ISBLANK(AC41),ISBLANK(Z41)),"",ABS((AC41-Z41)*EC41-M41)^2)</f>
        <v>0.30486576144762</v>
      </c>
      <c r="DQ41" s="3" t="n">
        <f aca="false">IF(OR(ISBLANK(AG41),ISBLANK(AD41)),"",ABS((AG41-AD41)*EC41-M41)^2)</f>
        <v>1.06740778069896</v>
      </c>
      <c r="DR41" s="3" t="n">
        <f aca="false">IF(OR(ISBLANK(AK41),ISBLANK(Z41)),"",ABS((AK41-Z41)*EC41-M41)^2)</f>
        <v>0.010994171995877</v>
      </c>
      <c r="DS41" s="3" t="n">
        <f aca="false">IF(OR(ISBLANK(AL41),ISBLANK(AA41)),"",ABS((AL41-AA41)*EC41-M41)^2)</f>
        <v>0.00141029117173722</v>
      </c>
      <c r="DT41" s="3" t="n">
        <f aca="false">IF(OR(ISBLANK(AN41),ISBLANK(AD41)),"",ABS((AN41-AD41)*EC41-M41)^2)</f>
        <v>0.00474785291793454</v>
      </c>
      <c r="DU41" s="3" t="n">
        <f aca="false">IF(OR(ISBLANK(AO41),ISBLANK(AE41)),"",ABS((AO41-AE41)*EC41-M41)^2)</f>
        <v>0.00485193299417845</v>
      </c>
      <c r="DV41" s="3" t="n">
        <f aca="false">IF(OR(ISBLANK(AQ41),ISBLANK(AH41)),"",ABS((AQ41-AH41)*EC41-M41)^2)</f>
        <v>0.000175332709963916</v>
      </c>
      <c r="DW41" s="3" t="n">
        <f aca="false">IF(OR(ISBLANK(AR41),ISBLANK(AI41)),"",ABS((AR41-AI41)*EC41-M41)^2)</f>
        <v>0.00038976347939572</v>
      </c>
      <c r="DX41" s="3" t="n">
        <f aca="false">IF(OR(ISBLANK(AT41),ISBLANK(AH41)),"",ABS((AT41-AH41)*EC41-M41)^2)</f>
        <v>0.173823247270537</v>
      </c>
      <c r="DY41" s="0" t="n">
        <f aca="false">IF(OR(ISBLANK(AX41),ISBLANK(AU41)),"",((AX41-AU41)*EC41-M41)^2)</f>
        <v>0.000520874424597667</v>
      </c>
      <c r="DZ41" s="0" t="n">
        <f aca="false">IF(ISBLANK(BR41),"",(BR41-M41)^2)</f>
        <v>0.0413381860230486</v>
      </c>
      <c r="EC41" s="0" t="n">
        <v>27.211386245988</v>
      </c>
    </row>
    <row r="42" customFormat="false" ht="12.8" hidden="false" customHeight="false" outlineLevel="0" collapsed="false">
      <c r="A42" s="1" t="s">
        <v>133</v>
      </c>
      <c r="B42" s="0" t="n">
        <v>17</v>
      </c>
      <c r="C42" s="0" t="n">
        <v>10</v>
      </c>
      <c r="D42" s="0" t="n">
        <f aca="false">B42-C42</f>
        <v>7</v>
      </c>
      <c r="E42" s="0" t="s">
        <v>47</v>
      </c>
      <c r="F42" s="0" t="n">
        <v>1</v>
      </c>
      <c r="G42" s="0" t="n">
        <v>13</v>
      </c>
      <c r="H42" s="0" t="s">
        <v>119</v>
      </c>
      <c r="I42" s="0" t="n">
        <v>2</v>
      </c>
      <c r="L42" s="0" t="s">
        <v>51</v>
      </c>
      <c r="M42" s="0" t="n">
        <v>2.79</v>
      </c>
      <c r="N42" s="0" t="n">
        <v>-341.869303464</v>
      </c>
      <c r="O42" s="0" t="n">
        <v>-341.760598052612</v>
      </c>
      <c r="P42" s="0" t="s">
        <v>52</v>
      </c>
      <c r="Q42" s="0" t="n">
        <f aca="false">=IF(ISBLANK(BR42),"",BR42)</f>
        <v>2.97418278622853</v>
      </c>
      <c r="R42" s="0" t="n">
        <v>1</v>
      </c>
      <c r="S42" s="0" t="n">
        <v>1</v>
      </c>
      <c r="T42" s="0" t="n">
        <v>1</v>
      </c>
      <c r="V42" s="0" t="n">
        <v>-341.90100956</v>
      </c>
      <c r="W42" s="0" t="n">
        <v>-341.90100956</v>
      </c>
      <c r="X42" s="0" t="n">
        <v>-341.79814199</v>
      </c>
      <c r="Y42" s="0" t="n">
        <v>-341.79831247</v>
      </c>
      <c r="Z42" s="0" t="n">
        <v>-341.90072451</v>
      </c>
      <c r="AA42" s="0" t="n">
        <v>-341.894717296384</v>
      </c>
      <c r="AB42" s="0" t="n">
        <v>0.76231040708088</v>
      </c>
      <c r="AC42" s="0" t="n">
        <v>-341.78646441</v>
      </c>
      <c r="AD42" s="0" t="n">
        <v>-341.95844709</v>
      </c>
      <c r="AE42" s="0" t="n">
        <v>-341.958394202718</v>
      </c>
      <c r="AF42" s="0" t="n">
        <v>0.750039019799437</v>
      </c>
      <c r="AG42" s="0" t="n">
        <v>-341.83199937</v>
      </c>
      <c r="AH42" s="0" t="n">
        <v>-342.00960232</v>
      </c>
      <c r="AI42" s="0" t="n">
        <v>-342.009295684412</v>
      </c>
      <c r="AJ42" s="0" t="n">
        <v>0.750177293729241</v>
      </c>
      <c r="AK42" s="0" t="n">
        <v>-341.79896757</v>
      </c>
      <c r="AL42" s="0" t="n">
        <v>-341.792830708495</v>
      </c>
      <c r="AM42" s="0" t="n">
        <v>0.764611234071267</v>
      </c>
      <c r="AN42" s="0" t="n">
        <v>-341.85829552</v>
      </c>
      <c r="AO42" s="0" t="n">
        <v>-341.858208994385</v>
      </c>
      <c r="AP42" s="0" t="n">
        <v>0.750062931182341</v>
      </c>
      <c r="AQ42" s="0" t="n">
        <v>-341.90598356</v>
      </c>
      <c r="AR42" s="0" t="n">
        <v>-341.905514643911</v>
      </c>
      <c r="AS42" s="0" t="n">
        <v>0.750303502265517</v>
      </c>
      <c r="AT42" s="0" t="n">
        <v>-341.88665455</v>
      </c>
      <c r="AU42" s="0" t="n">
        <v>-342.007887456279</v>
      </c>
      <c r="AV42" s="0" t="n">
        <v>-342.007681523382</v>
      </c>
      <c r="AW42" s="0" t="n">
        <v>0.750138100181727</v>
      </c>
      <c r="AX42" s="0" t="n">
        <v>-341.90377373</v>
      </c>
      <c r="AY42" s="0" t="n">
        <v>-341.903417618688</v>
      </c>
      <c r="AZ42" s="0" t="n">
        <v>0.750251507498232</v>
      </c>
      <c r="BB42" s="0" t="n">
        <f aca="false">IF(OR(ISBLANK(O42),ISBLANK(N42)),"",(O42-N42)*EC42)</f>
        <v>2.95802493630716</v>
      </c>
      <c r="BC42" s="0" t="n">
        <f aca="false">IF(OR(ISBLANK(X42),ISBLANK(V42)),"",(X42-V42)*EC42)</f>
        <v>2.79916917945623</v>
      </c>
      <c r="BD42" s="3" t="n">
        <f aca="false">IF(OR(ISBLANK(X42),ISBLANK(W42)),"",(X42-W42)*EC42)</f>
        <v>2.79916917945623</v>
      </c>
      <c r="BE42" s="3" t="n">
        <f aca="false">IF(OR(ISBLANK(Y42),ISBLANK(V42)),"",(Y42-V42)*EC42)</f>
        <v>2.79453018232878</v>
      </c>
      <c r="BF42" s="3" t="n">
        <f aca="false">IF(OR(ISBLANK(Y42),ISBLANK(W42)),"",(Y42-W42)*EC42)</f>
        <v>2.79453018232878</v>
      </c>
      <c r="BG42" s="3" t="n">
        <f aca="false">IF(OR(ISBLANK(AC42),ISBLANK(Z42)),"",(AC42-Z42)*EC42)</f>
        <v>3.10917571360432</v>
      </c>
      <c r="BH42" s="3" t="n">
        <f aca="false">IF(OR(ISBLANK(AG42),ISBLANK(AD42)),"",(AG42-AD42)*EC42)</f>
        <v>3.4408177488442</v>
      </c>
      <c r="BI42" s="3" t="n">
        <f aca="false">IF(OR(ISBLANK(AK42),ISBLANK(Z42)),"",(AK42-Z42)*EC42)</f>
        <v>2.76894739754909</v>
      </c>
      <c r="BJ42" s="3" t="n">
        <f aca="false">IF(OR(ISBLANK(AL42),ISBLANK(AA42)),"",(AL42-AA42)*EC42)</f>
        <v>2.77247529632251</v>
      </c>
      <c r="BK42" s="3" t="n">
        <f aca="false">IF(OR(ISBLANK(AN42),ISBLANK(AD42)),"",(AN42-AD42)*EC42)</f>
        <v>2.72526305441156</v>
      </c>
      <c r="BL42" s="3" t="n">
        <f aca="false">IF(OR(ISBLANK(AO42),ISBLANK(AE42)),"",(AO42-AE42)*EC42)</f>
        <v>2.72617840007675</v>
      </c>
      <c r="BM42" s="3" t="n">
        <f aca="false">IF(OR(ISBLANK(AQ42),ISBLANK(AH42)),"",(AQ42-AH42)*EC42)</f>
        <v>2.81961010069081</v>
      </c>
      <c r="BN42" s="3" t="n">
        <f aca="false">IF(OR(ISBLANK(AR42),ISBLANK(AI42)),"",(AR42-AI42)*EC42)</f>
        <v>2.82402597808994</v>
      </c>
      <c r="BO42" s="3" t="n">
        <f aca="false">IF(OR(ISBLANK(AT42),ISBLANK(AH42)),"",(AT42-AH42)*EC42)</f>
        <v>3.34557925755279</v>
      </c>
      <c r="BP42" s="0" t="n">
        <f aca="false">=IF(OR(ISBLANK(AX42),ISBLANK(AU42)),"",(AX42-AU42)*EC42)</f>
        <v>2.83307881928606</v>
      </c>
      <c r="BQ42" s="0" t="n">
        <f aca="false">=IF(OR(ISBLANK(AY42),ISBLANK(AV42)),"",(AY42-AV42)*EC42)</f>
        <v>2.83716538214315</v>
      </c>
      <c r="BR42" s="0" t="n">
        <v>2.97418278622853</v>
      </c>
      <c r="BU42" s="0" t="n">
        <f aca="false">IF(OR(ISBLANK(O42),ISBLANK(N42)),"",(O42-N42)*EC42-M42)</f>
        <v>0.168024936307158</v>
      </c>
      <c r="BV42" s="0" t="n">
        <f aca="false">IF(OR(ISBLANK(X42),ISBLANK(V42)),"",(X42-V42)*EC42-M42)</f>
        <v>0.00916917945622942</v>
      </c>
      <c r="BW42" s="3" t="n">
        <f aca="false">IF(OR(ISBLANK(X42),ISBLANK(W42)),"",(X42-W42)*EC42-M42)</f>
        <v>0.00916917945622942</v>
      </c>
      <c r="BX42" s="3" t="n">
        <f aca="false">IF(OR(ISBLANK(Y42),ISBLANK(V42)),"",(Y42-V42)*EC42-M42)</f>
        <v>0.00453018232878444</v>
      </c>
      <c r="BY42" s="3" t="n">
        <f aca="false">IF(OR(ISBLANK(Y42),ISBLANK(W42)),"",(Y42-W42)*EC42-M42)</f>
        <v>0.00453018232878444</v>
      </c>
      <c r="BZ42" s="3" t="n">
        <f aca="false">IF(OR(ISBLANK(AC42),ISBLANK(Z42)),"",(AC42-Z42)*EC42-M42)</f>
        <v>0.319175713604321</v>
      </c>
      <c r="CA42" s="3" t="n">
        <f aca="false">IF(OR(ISBLANK(AG42),ISBLANK(AD42)),"",(AG42-AD42)*EC42-M42)</f>
        <v>0.650817748844198</v>
      </c>
      <c r="CB42" s="3" t="n">
        <f aca="false">IF(OR(ISBLANK(AK42),ISBLANK(Z42)),"",(AK42-Z42)*EC42-M42)</f>
        <v>-0.0210526024509106</v>
      </c>
      <c r="CC42" s="3" t="n">
        <f aca="false">IF(OR(ISBLANK(AL42),ISBLANK(AA42)),"",(AL42-AA42)*EC42-M42)</f>
        <v>-0.0175247036774921</v>
      </c>
      <c r="CD42" s="3" t="n">
        <f aca="false">IF(OR(ISBLANK(AN42),ISBLANK(AD42)),"",(AN42-AD42)*EC42-M42)</f>
        <v>-0.0647369455884403</v>
      </c>
      <c r="CE42" s="3" t="n">
        <f aca="false">IF(OR(ISBLANK(AO42),ISBLANK(AE42)),"",(AO42-AE42)*EC42-M42)</f>
        <v>-0.0638215999232501</v>
      </c>
      <c r="CF42" s="3" t="n">
        <f aca="false">IF(OR(ISBLANK(AQ42),ISBLANK(AH42)),"",(AQ42-AH42)*EC42-M42)</f>
        <v>0.0296101006908094</v>
      </c>
      <c r="CG42" s="3" t="n">
        <f aca="false">IF(OR(ISBLANK(AR42),ISBLANK(AI42)),"",(AR42-AI42)*EC42-M42)</f>
        <v>0.0340259780899417</v>
      </c>
      <c r="CH42" s="3" t="n">
        <f aca="false">IF(OR(ISBLANK(AT42),ISBLANK(AH42)),"",(AT42-AH42)*EC42-M42)</f>
        <v>0.555579257552791</v>
      </c>
      <c r="CI42" s="0" t="n">
        <f aca="false">IF(OR(ISBLANK(AX42),ISBLANK(AU42)),"",(AX42-AU42)*EC42-M42)</f>
        <v>0.0430788192860563</v>
      </c>
      <c r="CJ42" s="0" t="n">
        <f aca="false">IF(OR(ISBLANK(AY42),ISBLANK(AV42)),"",(AY42-AV42)*EC42-M42)</f>
        <v>0.0471653821431501</v>
      </c>
      <c r="CK42" s="0" t="n">
        <f aca="false">IF(ISBLANK(BR42),"",BR42-M42)</f>
        <v>0.18418278622853</v>
      </c>
      <c r="CN42" s="0" t="n">
        <f aca="false">IF(OR(ISBLANK(O42),ISBLANK(N42)),"",ABS((O42-N42)*EC42-M42))</f>
        <v>0.168024936307158</v>
      </c>
      <c r="CO42" s="0" t="n">
        <f aca="false">IF(OR(ISBLANK(X42),ISBLANK(V42)),"",ABS((X42-V42)*EC42-M42))</f>
        <v>0.00916917945622942</v>
      </c>
      <c r="CP42" s="3" t="n">
        <f aca="false">IF(OR(ISBLANK(X42),ISBLANK(W42)),"",ABS((X42-W42)*EC42-M42))</f>
        <v>0.00916917945622942</v>
      </c>
      <c r="CQ42" s="3" t="n">
        <f aca="false">IF(OR(ISBLANK(Y42),ISBLANK(V42)),"",ABS((Y42-V42)*EC42-M42))</f>
        <v>0.00453018232878444</v>
      </c>
      <c r="CR42" s="3" t="n">
        <f aca="false">IF(OR(ISBLANK(Y42),ISBLANK(W42)),"",ABS((Y42-W42)*EC42-M42))</f>
        <v>0.00453018232878444</v>
      </c>
      <c r="CS42" s="3" t="n">
        <f aca="false">IF(OR(ISBLANK(AC42),ISBLANK(Z42)),"",ABS((AC42-Z42)*EC42-M42))</f>
        <v>0.319175713604321</v>
      </c>
      <c r="CT42" s="3" t="n">
        <f aca="false">IF(OR(ISBLANK(AG42),ISBLANK(AD42)),"",ABS((AG42-AD42)*EC42-M42))</f>
        <v>0.650817748844198</v>
      </c>
      <c r="CU42" s="3" t="n">
        <f aca="false">IF(OR(ISBLANK(AK42),ISBLANK(Z42)),"",ABS((AK42-Z42)*EC42-M42))</f>
        <v>0.0210526024509106</v>
      </c>
      <c r="CV42" s="3" t="n">
        <f aca="false">IF(OR(ISBLANK(AL42),ISBLANK(AA42)),"",ABS((AL42-AA42)*EC42-M42))</f>
        <v>0.0175247036774921</v>
      </c>
      <c r="CW42" s="3" t="n">
        <f aca="false">IF(OR(ISBLANK(AL42),ISBLANK(AA42)),"",ABS((AK42-Z42-AL42+AA42)*EC42))</f>
        <v>0.00352789877341865</v>
      </c>
      <c r="CX42" s="3" t="n">
        <f aca="false">IF(OR(ISBLANK(AN42),ISBLANK(AD42)),"",ABS((AN42-AD42)*EC42-M42))</f>
        <v>0.0647369455884403</v>
      </c>
      <c r="CY42" s="3" t="n">
        <f aca="false">IF(OR(ISBLANK(AO42),ISBLANK(AE42)),"",ABS((AO42-AE42)*EC42-M42))</f>
        <v>0.0638215999232501</v>
      </c>
      <c r="CZ42" s="3" t="n">
        <f aca="false">IF(OR(ISBLANK(AL42),ISBLANK(AA42)),"",ABS((AO42-AE42-AN42+AD42)*EC42))</f>
        <v>0.000915345665190139</v>
      </c>
      <c r="DA42" s="3" t="n">
        <f aca="false">IF(OR(ISBLANK(AQ42),ISBLANK(AH42)),"",ABS((AQ42-AH42)*EC42-M42))</f>
        <v>0.0296101006908094</v>
      </c>
      <c r="DB42" s="3" t="n">
        <f aca="false">IF(OR(ISBLANK(AR42),ISBLANK(AI42)),"",ABS((AR42-AI42)*EC42-M42))</f>
        <v>0.0340259780899417</v>
      </c>
      <c r="DC42" s="3" t="n">
        <f aca="false">IF(OR(ISBLANK(AR42),ISBLANK(AI42)),"",ABS((AR42-AI42-AQ42+AH42)*EC42))</f>
        <v>0.0044158773991323</v>
      </c>
      <c r="DD42" s="3" t="n">
        <f aca="false">IF(OR(ISBLANK(AT42),ISBLANK(AH42)),"",ABS((AT42-AH42)*EC42-M42))</f>
        <v>0.555579257552791</v>
      </c>
      <c r="DE42" s="0" t="n">
        <f aca="false">IF(OR(ISBLANK(AX42),ISBLANK(AU42)),"",ABS((AX42-AU42)*EC42-M42))</f>
        <v>0.0430788192860563</v>
      </c>
      <c r="DF42" s="0" t="n">
        <f aca="false">IF(OR(ISBLANK(AY42),ISBLANK(AV42)),"",ABS((AY42-AV42)*EC42-M42))</f>
        <v>0.0471653821431501</v>
      </c>
      <c r="DG42" s="3" t="n">
        <f aca="false">IF(OR(ISBLANK(AL42),ISBLANK(AA42)),"",ABS((AY42-AV42-AX42+AU42)*EC42))</f>
        <v>0.00408656286018732</v>
      </c>
      <c r="DH42" s="0" t="n">
        <f aca="false">IF(ISBLANK(BR42),"",ABS(BR42-M42))</f>
        <v>0.18418278622853</v>
      </c>
      <c r="DK42" s="0" t="n">
        <f aca="false">IF(OR(ISBLANK(O42),ISBLANK(N42)),"",((O42-N42)*EC42-M42)^2)</f>
        <v>0.0282323792210243</v>
      </c>
      <c r="DL42" s="0" t="n">
        <f aca="false">IF(OR(ISBLANK(X42),ISBLANK(V42)),"",ABS((X42-V42)*EC42-M42)^2)</f>
        <v>8.40738519005395E-005</v>
      </c>
      <c r="DM42" s="3" t="n">
        <f aca="false">IF(OR(ISBLANK(X42),ISBLANK(W42)),"",ABS((X42-W42)*EC42-M42)^2)</f>
        <v>8.40738519005395E-005</v>
      </c>
      <c r="DN42" s="3" t="n">
        <f aca="false">IF(OR(ISBLANK(Y42),ISBLANK(V42)),"",ABS((Y42-V42)*EC42-M42)^2)</f>
        <v>2.05225519320308E-005</v>
      </c>
      <c r="DO42" s="3" t="n">
        <f aca="false">IF(OR(ISBLANK(Y42),ISBLANK(W42)),"",ABS((Y42-W42)*EC42-M42)^2)</f>
        <v>2.05225519320308E-005</v>
      </c>
      <c r="DP42" s="3" t="n">
        <f aca="false">IF(OR(ISBLANK(AC42),ISBLANK(Z42)),"",ABS((AC42-Z42)*EC42-M42)^2)</f>
        <v>0.101873136154828</v>
      </c>
      <c r="DQ42" s="3" t="n">
        <f aca="false">IF(OR(ISBLANK(AG42),ISBLANK(AD42)),"",ABS((AG42-AD42)*EC42-M42)^2)</f>
        <v>0.42356374221063</v>
      </c>
      <c r="DR42" s="3" t="n">
        <f aca="false">IF(OR(ISBLANK(AK42),ISBLANK(Z42)),"",ABS((AK42-Z42)*EC42-M42)^2)</f>
        <v>0.000443212069956085</v>
      </c>
      <c r="DS42" s="3" t="n">
        <f aca="false">IF(OR(ISBLANK(AL42),ISBLANK(AA42)),"",ABS((AL42-AA42)*EC42-M42)^2)</f>
        <v>0.000307115238983907</v>
      </c>
      <c r="DT42" s="3" t="n">
        <f aca="false">IF(OR(ISBLANK(AN42),ISBLANK(AD42)),"",ABS((AN42-AD42)*EC42-M42)^2)</f>
        <v>0.00419087212412069</v>
      </c>
      <c r="DU42" s="3" t="n">
        <f aca="false">IF(OR(ISBLANK(AO42),ISBLANK(AE42)),"",ABS((AO42-AE42)*EC42-M42)^2)</f>
        <v>0.0040731966167634</v>
      </c>
      <c r="DV42" s="3" t="n">
        <f aca="false">IF(OR(ISBLANK(AQ42),ISBLANK(AH42)),"",ABS((AQ42-AH42)*EC42-M42)^2)</f>
        <v>0.00087675806291987</v>
      </c>
      <c r="DW42" s="3" t="n">
        <f aca="false">IF(OR(ISBLANK(AR42),ISBLANK(AI42)),"",ABS((AR42-AI42)*EC42-M42)^2)</f>
        <v>0.00115776718497719</v>
      </c>
      <c r="DX42" s="3" t="n">
        <f aca="false">IF(OR(ISBLANK(AT42),ISBLANK(AH42)),"",ABS((AT42-AH42)*EC42-M42)^2)</f>
        <v>0.30866831142291</v>
      </c>
      <c r="DY42" s="0" t="n">
        <f aca="false">IF(OR(ISBLANK(AX42),ISBLANK(AU42)),"",((AX42-AU42)*EC42-M42)^2)</f>
        <v>0.00185578467108069</v>
      </c>
      <c r="DZ42" s="0" t="n">
        <f aca="false">IF(ISBLANK(BR42),"",(BR42-M42)^2)</f>
        <v>0.0339232987429044</v>
      </c>
      <c r="EC42" s="0" t="n">
        <v>27.211386245988</v>
      </c>
    </row>
    <row r="43" customFormat="false" ht="12.8" hidden="false" customHeight="false" outlineLevel="0" collapsed="false">
      <c r="A43" s="1" t="s">
        <v>134</v>
      </c>
      <c r="B43" s="0" t="n">
        <v>13</v>
      </c>
      <c r="C43" s="0" t="n">
        <v>2</v>
      </c>
      <c r="D43" s="0" t="n">
        <f aca="false">B43-C43</f>
        <v>11</v>
      </c>
      <c r="E43" s="0" t="s">
        <v>47</v>
      </c>
      <c r="F43" s="0" t="n">
        <v>2</v>
      </c>
      <c r="G43" s="0" t="n">
        <v>13</v>
      </c>
      <c r="H43" s="0" t="s">
        <v>116</v>
      </c>
      <c r="I43" s="0" t="n">
        <v>2</v>
      </c>
      <c r="L43" s="0" t="s">
        <v>51</v>
      </c>
      <c r="M43" s="0" t="n">
        <v>4.2</v>
      </c>
      <c r="N43" s="0" t="n">
        <v>-114.126122865</v>
      </c>
      <c r="O43" s="0" t="n">
        <v>-113.968789714189</v>
      </c>
      <c r="P43" s="0" t="s">
        <v>52</v>
      </c>
      <c r="Q43" s="0" t="n">
        <f aca="false">=IF(ISBLANK(BR43),"",BR43)</f>
        <v>4.25059622598998</v>
      </c>
      <c r="R43" s="0" t="n">
        <v>12</v>
      </c>
      <c r="S43" s="0" t="n">
        <v>1</v>
      </c>
      <c r="T43" s="0" t="n">
        <v>2</v>
      </c>
      <c r="V43" s="0" t="n">
        <v>-114.16073435</v>
      </c>
      <c r="W43" s="0" t="n">
        <v>-114.16073435</v>
      </c>
      <c r="X43" s="0" t="n">
        <v>-114.00495883</v>
      </c>
      <c r="Y43" s="0" t="n">
        <v>-114.00623511</v>
      </c>
      <c r="Z43" s="0" t="n">
        <v>-114.16051232</v>
      </c>
      <c r="AA43" s="0" t="n">
        <v>-114.160237465514</v>
      </c>
      <c r="AB43" s="0" t="n">
        <v>0.750593689284324</v>
      </c>
      <c r="AC43" s="0" t="n">
        <v>-113.9710776</v>
      </c>
      <c r="AD43" s="0" t="n">
        <v>-114.21338325</v>
      </c>
      <c r="AE43" s="0" t="n">
        <v>-114.213361082528</v>
      </c>
      <c r="AF43" s="0" t="n">
        <v>0.750014059207678</v>
      </c>
      <c r="AG43" s="0" t="n">
        <v>-114.01640841</v>
      </c>
      <c r="AH43" s="0" t="n">
        <v>-114.35155605</v>
      </c>
      <c r="AI43" s="0" t="n">
        <v>-114.351493844343</v>
      </c>
      <c r="AJ43" s="0" t="n">
        <v>0.750045106099228</v>
      </c>
      <c r="AK43" s="0" t="n">
        <v>-114.00462308</v>
      </c>
      <c r="AL43" s="0" t="n">
        <v>-114.004116669075</v>
      </c>
      <c r="AM43" s="0" t="n">
        <v>0.751009901338982</v>
      </c>
      <c r="AN43" s="0" t="n">
        <v>-114.06388613</v>
      </c>
      <c r="AO43" s="0" t="n">
        <v>-114.063858082515</v>
      </c>
      <c r="AP43" s="0" t="n">
        <v>0.750018790508598</v>
      </c>
      <c r="AQ43" s="0" t="n">
        <v>-114.19670928</v>
      </c>
      <c r="AR43" s="0" t="n">
        <v>-114.196616863678</v>
      </c>
      <c r="AS43" s="0" t="n">
        <v>0.750067267415362</v>
      </c>
      <c r="AT43" s="0" t="n">
        <v>-114.06636757</v>
      </c>
      <c r="AU43" s="0" t="n">
        <v>-114.350419709505</v>
      </c>
      <c r="AV43" s="0" t="n">
        <v>-114.350356695522</v>
      </c>
      <c r="AW43" s="0" t="n">
        <v>0.75004696867407</v>
      </c>
      <c r="AX43" s="0" t="n">
        <v>-114.19525674</v>
      </c>
      <c r="AY43" s="0" t="n">
        <v>-114.195162797256</v>
      </c>
      <c r="AZ43" s="0" t="n">
        <v>0.750070514576565</v>
      </c>
      <c r="BB43" s="0" t="n">
        <f aca="false">IF(OR(ISBLANK(O43),ISBLANK(N43)),"",(O43-N43)*EC43)</f>
        <v>4.28125313601637</v>
      </c>
      <c r="BC43" s="0" t="n">
        <f aca="false">IF(OR(ISBLANK(X43),ISBLANK(V43)),"",(X43-V43)*EC43)</f>
        <v>4.2388678423894</v>
      </c>
      <c r="BD43" s="3" t="n">
        <f aca="false">IF(OR(ISBLANK(X43),ISBLANK(W43)),"",(X43-W43)*EC43)</f>
        <v>4.2388678423894</v>
      </c>
      <c r="BE43" s="3" t="n">
        <f aca="false">IF(OR(ISBLANK(Y43),ISBLANK(V43)),"",(Y43-V43)*EC43)</f>
        <v>4.2041384943514</v>
      </c>
      <c r="BF43" s="3" t="n">
        <f aca="false">IF(OR(ISBLANK(Y43),ISBLANK(W43)),"",(Y43-W43)*EC43)</f>
        <v>4.2041384943514</v>
      </c>
      <c r="BG43" s="3" t="n">
        <f aca="false">IF(OR(ISBLANK(AC43),ISBLANK(Z43)),"",(AC43-Z43)*EC43)</f>
        <v>5.15478133432043</v>
      </c>
      <c r="BH43" s="3" t="n">
        <f aca="false">IF(OR(ISBLANK(AG43),ISBLANK(AD43)),"",(AG43-AD43)*EC43)</f>
        <v>5.35995845198196</v>
      </c>
      <c r="BI43" s="3" t="n">
        <f aca="false">IF(OR(ISBLANK(AK43),ISBLANK(Z43)),"",(AK43-Z43)*EC43)</f>
        <v>4.24196232123334</v>
      </c>
      <c r="BJ43" s="3" t="n">
        <f aca="false">IF(OR(ISBLANK(AL43),ISBLANK(AA43)),"",(AL43-AA43)*EC43)</f>
        <v>4.24826329295179</v>
      </c>
      <c r="BK43" s="3" t="n">
        <f aca="false">IF(OR(ISBLANK(AN43),ISBLANK(AD43)),"",(AN43-AD43)*EC43)</f>
        <v>4.068023874983</v>
      </c>
      <c r="BL43" s="3" t="n">
        <f aca="false">IF(OR(ISBLANK(AO43),ISBLANK(AE43)),"",(AO43-AE43)*EC43)</f>
        <v>4.0681838783039</v>
      </c>
      <c r="BM43" s="3" t="n">
        <f aca="false">IF(OR(ISBLANK(AQ43),ISBLANK(AH43)),"",(AQ43-AH43)*EC43)</f>
        <v>4.21359526741383</v>
      </c>
      <c r="BN43" s="3" t="n">
        <f aca="false">IF(OR(ISBLANK(AR43),ISBLANK(AI43)),"",(AR43-AI43)*EC43)</f>
        <v>4.21441734148758</v>
      </c>
      <c r="BO43" s="3" t="n">
        <f aca="false">IF(OR(ISBLANK(AT43),ISBLANK(AH43)),"",(AT43-AH43)*EC43)</f>
        <v>7.76037388218628</v>
      </c>
      <c r="BP43" s="0" t="n">
        <f aca="false">=IF(OR(ISBLANK(AX43),ISBLANK(AU43)),"",(AX43-AU43)*EC43)</f>
        <v>4.222199494275</v>
      </c>
      <c r="BQ43" s="0" t="n">
        <f aca="false">=IF(OR(ISBLANK(AY43),ISBLANK(AV43)),"",(AY43-AV43)*EC43)</f>
        <v>4.22304110873647</v>
      </c>
      <c r="BR43" s="0" t="n">
        <v>4.25059622598998</v>
      </c>
      <c r="BU43" s="0" t="n">
        <f aca="false">IF(OR(ISBLANK(O43),ISBLANK(N43)),"",(O43-N43)*EC43-M43)</f>
        <v>0.0812531360163664</v>
      </c>
      <c r="BV43" s="0" t="n">
        <f aca="false">IF(OR(ISBLANK(X43),ISBLANK(V43)),"",(X43-V43)*EC43-M43)</f>
        <v>0.0388678423894033</v>
      </c>
      <c r="BW43" s="3" t="n">
        <f aca="false">IF(OR(ISBLANK(X43),ISBLANK(W43)),"",(X43-W43)*EC43-M43)</f>
        <v>0.0388678423894033</v>
      </c>
      <c r="BX43" s="3" t="n">
        <f aca="false">IF(OR(ISBLANK(Y43),ISBLANK(V43)),"",(Y43-V43)*EC43-M43)</f>
        <v>0.00413849435140001</v>
      </c>
      <c r="BY43" s="3" t="n">
        <f aca="false">IF(OR(ISBLANK(Y43),ISBLANK(W43)),"",(Y43-W43)*EC43-M43)</f>
        <v>0.00413849435140001</v>
      </c>
      <c r="BZ43" s="3" t="n">
        <f aca="false">IF(OR(ISBLANK(AC43),ISBLANK(Z43)),"",(AC43-Z43)*EC43-M43)</f>
        <v>0.954781334320429</v>
      </c>
      <c r="CA43" s="3" t="n">
        <f aca="false">IF(OR(ISBLANK(AG43),ISBLANK(AD43)),"",(AG43-AD43)*EC43-M43)</f>
        <v>1.15995845198196</v>
      </c>
      <c r="CB43" s="3" t="n">
        <f aca="false">IF(OR(ISBLANK(AK43),ISBLANK(Z43)),"",(AK43-Z43)*EC43-M43)</f>
        <v>0.041962321233342</v>
      </c>
      <c r="CC43" s="3" t="n">
        <f aca="false">IF(OR(ISBLANK(AL43),ISBLANK(AA43)),"",(AL43-AA43)*EC43-M43)</f>
        <v>0.0482632929517877</v>
      </c>
      <c r="CD43" s="3" t="n">
        <f aca="false">IF(OR(ISBLANK(AN43),ISBLANK(AD43)),"",(AN43-AD43)*EC43-M43)</f>
        <v>-0.131976125017004</v>
      </c>
      <c r="CE43" s="3" t="n">
        <f aca="false">IF(OR(ISBLANK(AO43),ISBLANK(AE43)),"",(AO43-AE43)*EC43-M43)</f>
        <v>-0.131816121696104</v>
      </c>
      <c r="CF43" s="3" t="n">
        <f aca="false">IF(OR(ISBLANK(AQ43),ISBLANK(AH43)),"",(AQ43-AH43)*EC43-M43)</f>
        <v>0.0135952674138311</v>
      </c>
      <c r="CG43" s="3" t="n">
        <f aca="false">IF(OR(ISBLANK(AR43),ISBLANK(AI43)),"",(AR43-AI43)*EC43-M43)</f>
        <v>0.0144173414875759</v>
      </c>
      <c r="CH43" s="3" t="n">
        <f aca="false">IF(OR(ISBLANK(AT43),ISBLANK(AH43)),"",(AT43-AH43)*EC43-M43)</f>
        <v>3.56037388218628</v>
      </c>
      <c r="CI43" s="0" t="n">
        <f aca="false">IF(OR(ISBLANK(AX43),ISBLANK(AU43)),"",(AX43-AU43)*EC43-M43)</f>
        <v>0.0221994942750019</v>
      </c>
      <c r="CJ43" s="0" t="n">
        <f aca="false">IF(OR(ISBLANK(AY43),ISBLANK(AV43)),"",(AY43-AV43)*EC43-M43)</f>
        <v>0.0230411087364741</v>
      </c>
      <c r="CK43" s="0" t="n">
        <f aca="false">IF(ISBLANK(BR43),"",BR43-M43)</f>
        <v>0.0505962259899802</v>
      </c>
      <c r="CN43" s="0" t="n">
        <f aca="false">IF(OR(ISBLANK(O43),ISBLANK(N43)),"",ABS((O43-N43)*EC43-M43))</f>
        <v>0.0812531360163664</v>
      </c>
      <c r="CO43" s="0" t="n">
        <f aca="false">IF(OR(ISBLANK(X43),ISBLANK(V43)),"",ABS((X43-V43)*EC43-M43))</f>
        <v>0.0388678423894033</v>
      </c>
      <c r="CP43" s="3" t="n">
        <f aca="false">IF(OR(ISBLANK(X43),ISBLANK(W43)),"",ABS((X43-W43)*EC43-M43))</f>
        <v>0.0388678423894033</v>
      </c>
      <c r="CQ43" s="3" t="n">
        <f aca="false">IF(OR(ISBLANK(Y43),ISBLANK(V43)),"",ABS((Y43-V43)*EC43-M43))</f>
        <v>0.00413849435140001</v>
      </c>
      <c r="CR43" s="3" t="n">
        <f aca="false">IF(OR(ISBLANK(Y43),ISBLANK(W43)),"",ABS((Y43-W43)*EC43-M43))</f>
        <v>0.00413849435140001</v>
      </c>
      <c r="CS43" s="3" t="n">
        <f aca="false">IF(OR(ISBLANK(AC43),ISBLANK(Z43)),"",ABS((AC43-Z43)*EC43-M43))</f>
        <v>0.954781334320429</v>
      </c>
      <c r="CT43" s="3" t="n">
        <f aca="false">IF(OR(ISBLANK(AG43),ISBLANK(AD43)),"",ABS((AG43-AD43)*EC43-M43))</f>
        <v>1.15995845198196</v>
      </c>
      <c r="CU43" s="3" t="n">
        <f aca="false">IF(OR(ISBLANK(AK43),ISBLANK(Z43)),"",ABS((AK43-Z43)*EC43-M43))</f>
        <v>0.041962321233342</v>
      </c>
      <c r="CV43" s="3" t="n">
        <f aca="false">IF(OR(ISBLANK(AL43),ISBLANK(AA43)),"",ABS((AL43-AA43)*EC43-M43))</f>
        <v>0.0482632929517877</v>
      </c>
      <c r="CW43" s="3" t="n">
        <f aca="false">IF(OR(ISBLANK(AL43),ISBLANK(AA43)),"",ABS((AK43-Z43-AL43+AA43)*EC43))</f>
        <v>0.00630097171844574</v>
      </c>
      <c r="CX43" s="3" t="n">
        <f aca="false">IF(OR(ISBLANK(AN43),ISBLANK(AD43)),"",ABS((AN43-AD43)*EC43-M43))</f>
        <v>0.131976125017004</v>
      </c>
      <c r="CY43" s="3" t="n">
        <f aca="false">IF(OR(ISBLANK(AO43),ISBLANK(AE43)),"",ABS((AO43-AE43)*EC43-M43))</f>
        <v>0.131816121696104</v>
      </c>
      <c r="CZ43" s="3" t="n">
        <f aca="false">IF(OR(ISBLANK(AL43),ISBLANK(AA43)),"",ABS((AO43-AE43-AN43+AD43)*EC43))</f>
        <v>0.000160003320899799</v>
      </c>
      <c r="DA43" s="3" t="n">
        <f aca="false">IF(OR(ISBLANK(AQ43),ISBLANK(AH43)),"",ABS((AQ43-AH43)*EC43-M43))</f>
        <v>0.0135952674138311</v>
      </c>
      <c r="DB43" s="3" t="n">
        <f aca="false">IF(OR(ISBLANK(AR43),ISBLANK(AI43)),"",ABS((AR43-AI43)*EC43-M43))</f>
        <v>0.0144173414875759</v>
      </c>
      <c r="DC43" s="3" t="n">
        <f aca="false">IF(OR(ISBLANK(AR43),ISBLANK(AI43)),"",ABS((AR43-AI43-AQ43+AH43)*EC43))</f>
        <v>0.000822074073745244</v>
      </c>
      <c r="DD43" s="3" t="n">
        <f aca="false">IF(OR(ISBLANK(AT43),ISBLANK(AH43)),"",ABS((AT43-AH43)*EC43-M43))</f>
        <v>3.56037388218628</v>
      </c>
      <c r="DE43" s="0" t="n">
        <f aca="false">IF(OR(ISBLANK(AX43),ISBLANK(AU43)),"",ABS((AX43-AU43)*EC43-M43))</f>
        <v>0.0221994942750019</v>
      </c>
      <c r="DF43" s="0" t="n">
        <f aca="false">IF(OR(ISBLANK(AY43),ISBLANK(AV43)),"",ABS((AY43-AV43)*EC43-M43))</f>
        <v>0.0230411087364741</v>
      </c>
      <c r="DG43" s="3" t="n">
        <f aca="false">IF(OR(ISBLANK(AL43),ISBLANK(AA43)),"",ABS((AY43-AV43-AX43+AU43)*EC43))</f>
        <v>0.000841614456057845</v>
      </c>
      <c r="DH43" s="0" t="n">
        <f aca="false">IF(ISBLANK(BR43),"",ABS(BR43-M43))</f>
        <v>0.0505962259899802</v>
      </c>
      <c r="DK43" s="0" t="n">
        <f aca="false">IF(OR(ISBLANK(O43),ISBLANK(N43)),"",((O43-N43)*EC43-M43)^2)</f>
        <v>0.00660207211249414</v>
      </c>
      <c r="DL43" s="0" t="n">
        <f aca="false">IF(OR(ISBLANK(X43),ISBLANK(V43)),"",ABS((X43-V43)*EC43-M43)^2)</f>
        <v>0.0015107091720075</v>
      </c>
      <c r="DM43" s="3" t="n">
        <f aca="false">IF(OR(ISBLANK(X43),ISBLANK(W43)),"",ABS((X43-W43)*EC43-M43)^2)</f>
        <v>0.0015107091720075</v>
      </c>
      <c r="DN43" s="3" t="n">
        <f aca="false">IF(OR(ISBLANK(Y43),ISBLANK(V43)),"",ABS((Y43-V43)*EC43-M43)^2)</f>
        <v>1.71271354965698E-005</v>
      </c>
      <c r="DO43" s="3" t="n">
        <f aca="false">IF(OR(ISBLANK(Y43),ISBLANK(W43)),"",ABS((Y43-W43)*EC43-M43)^2)</f>
        <v>1.71271354965698E-005</v>
      </c>
      <c r="DP43" s="3" t="n">
        <f aca="false">IF(OR(ISBLANK(AC43),ISBLANK(Z43)),"",ABS((AC43-Z43)*EC43-M43)^2)</f>
        <v>0.911607396366698</v>
      </c>
      <c r="DQ43" s="3" t="n">
        <f aca="false">IF(OR(ISBLANK(AG43),ISBLANK(AD43)),"",ABS((AG43-AD43)*EC43-M43)^2)</f>
        <v>1.34550361032438</v>
      </c>
      <c r="DR43" s="3" t="n">
        <f aca="false">IF(OR(ISBLANK(AK43),ISBLANK(Z43)),"",ABS((AK43-Z43)*EC43-M43)^2)</f>
        <v>0.00176083640329018</v>
      </c>
      <c r="DS43" s="3" t="n">
        <f aca="false">IF(OR(ISBLANK(AL43),ISBLANK(AA43)),"",ABS((AL43-AA43)*EC43-M43)^2)</f>
        <v>0.00232934544655008</v>
      </c>
      <c r="DT43" s="3" t="n">
        <f aca="false">IF(OR(ISBLANK(AN43),ISBLANK(AD43)),"",ABS((AN43-AD43)*EC43-M43)^2)</f>
        <v>0.0174176975745038</v>
      </c>
      <c r="DU43" s="3" t="n">
        <f aca="false">IF(OR(ISBLANK(AO43),ISBLANK(AE43)),"",ABS((AO43-AE43)*EC43-M43)^2)</f>
        <v>0.017375489939002</v>
      </c>
      <c r="DV43" s="3" t="n">
        <f aca="false">IF(OR(ISBLANK(AQ43),ISBLANK(AH43)),"",ABS((AQ43-AH43)*EC43-M43)^2)</f>
        <v>0.000184831296053578</v>
      </c>
      <c r="DW43" s="3" t="n">
        <f aca="false">IF(OR(ISBLANK(AR43),ISBLANK(AI43)),"",ABS((AR43-AI43)*EC43-M43)^2)</f>
        <v>0.000207859735569377</v>
      </c>
      <c r="DX43" s="3" t="n">
        <f aca="false">IF(OR(ISBLANK(AT43),ISBLANK(AH43)),"",ABS((AT43-AH43)*EC43-M43)^2)</f>
        <v>12.6762621809542</v>
      </c>
      <c r="DY43" s="0" t="n">
        <f aca="false">IF(OR(ISBLANK(AX43),ISBLANK(AU43)),"",((AX43-AU43)*EC43-M43)^2)</f>
        <v>0.000492817546065842</v>
      </c>
      <c r="DZ43" s="0" t="n">
        <f aca="false">IF(ISBLANK(BR43),"",(BR43-M43)^2)</f>
        <v>0.00255997808442914</v>
      </c>
      <c r="EC43" s="0" t="n">
        <v>27.211386245988</v>
      </c>
    </row>
    <row r="44" customFormat="false" ht="12.8" hidden="false" customHeight="false" outlineLevel="0" collapsed="false">
      <c r="A44" s="1"/>
      <c r="B44" s="0" t="n">
        <v>13</v>
      </c>
      <c r="C44" s="0" t="n">
        <v>2</v>
      </c>
      <c r="D44" s="0" t="n">
        <f aca="false">B44-C44</f>
        <v>11</v>
      </c>
      <c r="E44" s="0" t="s">
        <v>47</v>
      </c>
      <c r="F44" s="0" t="n">
        <v>2</v>
      </c>
      <c r="G44" s="0" t="n">
        <v>13</v>
      </c>
      <c r="H44" s="0" t="s">
        <v>127</v>
      </c>
      <c r="I44" s="0" t="n">
        <v>2</v>
      </c>
      <c r="L44" s="0" t="s">
        <v>51</v>
      </c>
      <c r="M44" s="0" t="n">
        <v>6.29</v>
      </c>
      <c r="N44" s="0" t="n">
        <v>-114.126122865</v>
      </c>
      <c r="O44" s="0" t="n">
        <v>-113.894292850057</v>
      </c>
      <c r="P44" s="0" t="s">
        <v>52</v>
      </c>
      <c r="Q44" s="0" t="n">
        <f aca="false">=IF(ISBLANK(BR44),"",BR44)</f>
        <v>6.41765082077261</v>
      </c>
      <c r="R44" s="0" t="n">
        <v>3</v>
      </c>
      <c r="S44" s="0" t="n">
        <v>1</v>
      </c>
      <c r="T44" s="0" t="n">
        <v>3</v>
      </c>
      <c r="V44" s="0" t="n">
        <v>-114.16073435</v>
      </c>
      <c r="W44" s="0" t="n">
        <v>-114.16073435</v>
      </c>
      <c r="X44" s="0" t="n">
        <v>-113.92416626</v>
      </c>
      <c r="Y44" s="0" t="n">
        <v>-113.92822289</v>
      </c>
      <c r="Z44" s="0" t="n">
        <v>-114.16051232</v>
      </c>
      <c r="AA44" s="0" t="n">
        <v>-114.160237465514</v>
      </c>
      <c r="AB44" s="0" t="n">
        <v>0.750593689284324</v>
      </c>
      <c r="AC44" s="0" t="n">
        <v>-113.8908804</v>
      </c>
      <c r="AD44" s="0" t="n">
        <v>-114.21338325</v>
      </c>
      <c r="AE44" s="0" t="n">
        <v>-114.213361082528</v>
      </c>
      <c r="AF44" s="0" t="n">
        <v>0.750014059207678</v>
      </c>
      <c r="AG44" s="0" t="n">
        <v>-113.93075112</v>
      </c>
      <c r="AH44" s="0" t="n">
        <v>-114.35155605</v>
      </c>
      <c r="AI44" s="0" t="n">
        <v>-114.351493844343</v>
      </c>
      <c r="AJ44" s="0" t="n">
        <v>0.750045106099228</v>
      </c>
      <c r="AK44" s="0" t="n">
        <v>-113.92743622</v>
      </c>
      <c r="AL44" s="0" t="n">
        <v>-113.927431549028</v>
      </c>
      <c r="AM44" s="0" t="n">
        <v>0.750008208347911</v>
      </c>
      <c r="AN44" s="0" t="n">
        <v>-113.97756491</v>
      </c>
      <c r="AO44" s="0" t="n">
        <v>-113.977564574521</v>
      </c>
      <c r="AP44" s="0" t="n">
        <v>0.750000173762276</v>
      </c>
      <c r="AQ44" s="0" t="n">
        <v>-114.11887676</v>
      </c>
      <c r="AR44" s="0" t="n">
        <v>-114.118875784323</v>
      </c>
      <c r="AS44" s="0" t="n">
        <v>0.750000696543387</v>
      </c>
      <c r="AT44" s="0" t="n">
        <v>-113.98390532</v>
      </c>
      <c r="AU44" s="0" t="n">
        <v>-114.350419709505</v>
      </c>
      <c r="AV44" s="0" t="n">
        <v>-114.350356695522</v>
      </c>
      <c r="AW44" s="0" t="n">
        <v>0.75004696867407</v>
      </c>
      <c r="AX44" s="0" t="n">
        <v>-114.11762812</v>
      </c>
      <c r="AY44" s="0" t="n">
        <v>-114.117622525091</v>
      </c>
      <c r="AZ44" s="0" t="n">
        <v>0.75000454691436</v>
      </c>
      <c r="BB44" s="0" t="n">
        <f aca="false">IF(OR(ISBLANK(O44),ISBLANK(N44)),"",(O44-N44)*EC44)</f>
        <v>6.30841608002715</v>
      </c>
      <c r="BC44" s="0" t="n">
        <f aca="false">IF(OR(ISBLANK(X44),ISBLANK(V44)),"",(X44-V44)*EC44)</f>
        <v>6.43734567046542</v>
      </c>
      <c r="BD44" s="3" t="n">
        <f aca="false">IF(OR(ISBLANK(X44),ISBLANK(W44)),"",(X44-W44)*EC44)</f>
        <v>6.43734567046542</v>
      </c>
      <c r="BE44" s="3" t="n">
        <f aca="false">IF(OR(ISBLANK(Y44),ISBLANK(V44)),"",(Y44-V44)*EC44)</f>
        <v>6.32695914467853</v>
      </c>
      <c r="BF44" s="3" t="n">
        <f aca="false">IF(OR(ISBLANK(Y44),ISBLANK(W44)),"",(Y44-W44)*EC44)</f>
        <v>6.32695914467853</v>
      </c>
      <c r="BG44" s="3" t="n">
        <f aca="false">IF(OR(ISBLANK(AC44),ISBLANK(Z44)),"",(AC44-Z44)*EC44)</f>
        <v>7.3370583193672</v>
      </c>
      <c r="BH44" s="3" t="n">
        <f aca="false">IF(OR(ISBLANK(AG44),ISBLANK(AD44)),"",(AG44-AD44)*EC44)</f>
        <v>7.69081205495657</v>
      </c>
      <c r="BI44" s="3" t="n">
        <f aca="false">IF(OR(ISBLANK(AK44),ISBLANK(Z44)),"",(AK44-Z44)*EC44)</f>
        <v>6.34232378180828</v>
      </c>
      <c r="BJ44" s="3" t="n">
        <f aca="false">IF(OR(ISBLANK(AL44),ISBLANK(AA44)),"",(AL44-AA44)*EC44)</f>
        <v>6.33497171386262</v>
      </c>
      <c r="BK44" s="3" t="n">
        <f aca="false">IF(OR(ISBLANK(AN44),ISBLANK(AD44)),"",(AN44-AD44)*EC44)</f>
        <v>6.41694393362796</v>
      </c>
      <c r="BL44" s="3" t="n">
        <f aca="false">IF(OR(ISBLANK(AO44),ISBLANK(AE44)),"",(AO44-AE44)*EC44)</f>
        <v>6.41634985485259</v>
      </c>
      <c r="BM44" s="3" t="n">
        <f aca="false">IF(OR(ISBLANK(AQ44),ISBLANK(AH44)),"",(AQ44-AH44)*EC44)</f>
        <v>6.33152603163206</v>
      </c>
      <c r="BN44" s="3" t="n">
        <f aca="false">IF(OR(ISBLANK(AR44),ISBLANK(AI44)),"",(AR44-AI44)*EC44)</f>
        <v>6.32985987898586</v>
      </c>
      <c r="BO44" s="3" t="n">
        <f aca="false">IF(OR(ISBLANK(AT44),ISBLANK(AH44)),"",(AT44-AH44)*EC44)</f>
        <v>10.0042860176493</v>
      </c>
      <c r="BP44" s="0" t="n">
        <f aca="false">=IF(OR(ISBLANK(AX44),ISBLANK(AU44)),"",(AX44-AU44)*EC44)</f>
        <v>6.334581856838</v>
      </c>
      <c r="BQ44" s="0" t="n">
        <f aca="false">=IF(OR(ISBLANK(AY44),ISBLANK(AV44)),"",(AY44-AV44)*EC44)</f>
        <v>6.33301940423758</v>
      </c>
      <c r="BR44" s="0" t="n">
        <v>6.41765082077261</v>
      </c>
      <c r="BU44" s="0" t="n">
        <f aca="false">IF(OR(ISBLANK(O44),ISBLANK(N44)),"",(O44-N44)*EC44-M44)</f>
        <v>0.0184160800271469</v>
      </c>
      <c r="BV44" s="0" t="n">
        <f aca="false">IF(OR(ISBLANK(X44),ISBLANK(V44)),"",(X44-V44)*EC44-M44)</f>
        <v>0.147345670465421</v>
      </c>
      <c r="BW44" s="3" t="n">
        <f aca="false">IF(OR(ISBLANK(X44),ISBLANK(W44)),"",(X44-W44)*EC44-M44)</f>
        <v>0.147345670465421</v>
      </c>
      <c r="BX44" s="3" t="n">
        <f aca="false">IF(OR(ISBLANK(Y44),ISBLANK(V44)),"",(Y44-V44)*EC44-M44)</f>
        <v>0.0369591446785282</v>
      </c>
      <c r="BY44" s="3" t="n">
        <f aca="false">IF(OR(ISBLANK(Y44),ISBLANK(W44)),"",(Y44-W44)*EC44-M44)</f>
        <v>0.0369591446785282</v>
      </c>
      <c r="BZ44" s="3" t="n">
        <f aca="false">IF(OR(ISBLANK(AC44),ISBLANK(Z44)),"",(AC44-Z44)*EC44-M44)</f>
        <v>1.04705831936719</v>
      </c>
      <c r="CA44" s="3" t="n">
        <f aca="false">IF(OR(ISBLANK(AG44),ISBLANK(AD44)),"",(AG44-AD44)*EC44-M44)</f>
        <v>1.40081205495657</v>
      </c>
      <c r="CB44" s="3" t="n">
        <f aca="false">IF(OR(ISBLANK(AK44),ISBLANK(Z44)),"",(AK44-Z44)*EC44-M44)</f>
        <v>0.0523237818082789</v>
      </c>
      <c r="CC44" s="3" t="n">
        <f aca="false">IF(OR(ISBLANK(AL44),ISBLANK(AA44)),"",(AL44-AA44)*EC44-M44)</f>
        <v>0.04497171386262</v>
      </c>
      <c r="CD44" s="3" t="n">
        <f aca="false">IF(OR(ISBLANK(AN44),ISBLANK(AD44)),"",(AN44-AD44)*EC44-M44)</f>
        <v>0.126943933627958</v>
      </c>
      <c r="CE44" s="3" t="n">
        <f aca="false">IF(OR(ISBLANK(AO44),ISBLANK(AE44)),"",(AO44-AE44)*EC44-M44)</f>
        <v>0.126349854852594</v>
      </c>
      <c r="CF44" s="3" t="n">
        <f aca="false">IF(OR(ISBLANK(AQ44),ISBLANK(AH44)),"",(AQ44-AH44)*EC44-M44)</f>
        <v>0.0415260316320625</v>
      </c>
      <c r="CG44" s="3" t="n">
        <f aca="false">IF(OR(ISBLANK(AR44),ISBLANK(AI44)),"",(AR44-AI44)*EC44-M44)</f>
        <v>0.0398598789858617</v>
      </c>
      <c r="CH44" s="3" t="n">
        <f aca="false">IF(OR(ISBLANK(AT44),ISBLANK(AH44)),"",(AT44-AH44)*EC44-M44)</f>
        <v>3.71428601764929</v>
      </c>
      <c r="CI44" s="0" t="n">
        <f aca="false">IF(OR(ISBLANK(AX44),ISBLANK(AU44)),"",(AX44-AU44)*EC44-M44)</f>
        <v>0.0445818568379961</v>
      </c>
      <c r="CJ44" s="0" t="n">
        <f aca="false">IF(OR(ISBLANK(AY44),ISBLANK(AV44)),"",(AY44-AV44)*EC44-M44)</f>
        <v>0.0430194042375822</v>
      </c>
      <c r="CK44" s="0" t="n">
        <f aca="false">IF(ISBLANK(BR44),"",BR44-M44)</f>
        <v>0.12765082077261</v>
      </c>
      <c r="CN44" s="0" t="n">
        <f aca="false">IF(OR(ISBLANK(O44),ISBLANK(N44)),"",ABS((O44-N44)*EC44-M44))</f>
        <v>0.0184160800271469</v>
      </c>
      <c r="CO44" s="0" t="n">
        <f aca="false">IF(OR(ISBLANK(X44),ISBLANK(V44)),"",ABS((X44-V44)*EC44-M44))</f>
        <v>0.147345670465421</v>
      </c>
      <c r="CP44" s="3" t="n">
        <f aca="false">IF(OR(ISBLANK(X44),ISBLANK(W44)),"",ABS((X44-W44)*EC44-M44))</f>
        <v>0.147345670465421</v>
      </c>
      <c r="CQ44" s="3" t="n">
        <f aca="false">IF(OR(ISBLANK(Y44),ISBLANK(V44)),"",ABS((Y44-V44)*EC44-M44))</f>
        <v>0.0369591446785282</v>
      </c>
      <c r="CR44" s="3" t="n">
        <f aca="false">IF(OR(ISBLANK(Y44),ISBLANK(W44)),"",ABS((Y44-W44)*EC44-M44))</f>
        <v>0.0369591446785282</v>
      </c>
      <c r="CS44" s="3" t="n">
        <f aca="false">IF(OR(ISBLANK(AC44),ISBLANK(Z44)),"",ABS((AC44-Z44)*EC44-M44))</f>
        <v>1.04705831936719</v>
      </c>
      <c r="CT44" s="3" t="n">
        <f aca="false">IF(OR(ISBLANK(AG44),ISBLANK(AD44)),"",ABS((AG44-AD44)*EC44-M44))</f>
        <v>1.40081205495657</v>
      </c>
      <c r="CU44" s="3" t="n">
        <f aca="false">IF(OR(ISBLANK(AK44),ISBLANK(Z44)),"",ABS((AK44-Z44)*EC44-M44))</f>
        <v>0.0523237818082789</v>
      </c>
      <c r="CV44" s="3" t="n">
        <f aca="false">IF(OR(ISBLANK(AL44),ISBLANK(AA44)),"",ABS((AL44-AA44)*EC44-M44))</f>
        <v>0.04497171386262</v>
      </c>
      <c r="CW44" s="3" t="n">
        <f aca="false">IF(OR(ISBLANK(AL44),ISBLANK(AA44)),"",ABS((AK44-Z44-AL44+AA44)*EC44))</f>
        <v>0.00735206794565862</v>
      </c>
      <c r="CX44" s="3" t="n">
        <f aca="false">IF(OR(ISBLANK(AN44),ISBLANK(AD44)),"",ABS((AN44-AD44)*EC44-M44))</f>
        <v>0.126943933627958</v>
      </c>
      <c r="CY44" s="3" t="n">
        <f aca="false">IF(OR(ISBLANK(AO44),ISBLANK(AE44)),"",ABS((AO44-AE44)*EC44-M44))</f>
        <v>0.126349854852594</v>
      </c>
      <c r="CZ44" s="3" t="n">
        <f aca="false">IF(OR(ISBLANK(AL44),ISBLANK(AA44)),"",ABS((AO44-AE44-AN44+AD44)*EC44))</f>
        <v>0.000594078775363092</v>
      </c>
      <c r="DA44" s="3" t="n">
        <f aca="false">IF(OR(ISBLANK(AQ44),ISBLANK(AH44)),"",ABS((AQ44-AH44)*EC44-M44))</f>
        <v>0.0415260316320625</v>
      </c>
      <c r="DB44" s="3" t="n">
        <f aca="false">IF(OR(ISBLANK(AR44),ISBLANK(AI44)),"",ABS((AR44-AI44)*EC44-M44))</f>
        <v>0.0398598789858617</v>
      </c>
      <c r="DC44" s="3" t="n">
        <f aca="false">IF(OR(ISBLANK(AR44),ISBLANK(AI44)),"",ABS((AR44-AI44-AQ44+AH44)*EC44))</f>
        <v>0.00166615264620054</v>
      </c>
      <c r="DD44" s="3" t="n">
        <f aca="false">IF(OR(ISBLANK(AT44),ISBLANK(AH44)),"",ABS((AT44-AH44)*EC44-M44))</f>
        <v>3.71428601764929</v>
      </c>
      <c r="DE44" s="0" t="n">
        <f aca="false">IF(OR(ISBLANK(AX44),ISBLANK(AU44)),"",ABS((AX44-AU44)*EC44-M44))</f>
        <v>0.0445818568379961</v>
      </c>
      <c r="DF44" s="0" t="n">
        <f aca="false">IF(OR(ISBLANK(AY44),ISBLANK(AV44)),"",ABS((AY44-AV44)*EC44-M44))</f>
        <v>0.0430194042375822</v>
      </c>
      <c r="DG44" s="3" t="n">
        <f aca="false">IF(OR(ISBLANK(AL44),ISBLANK(AA44)),"",ABS((AY44-AV44-AX44+AU44)*EC44))</f>
        <v>0.00156245260041421</v>
      </c>
      <c r="DH44" s="0" t="n">
        <f aca="false">IF(ISBLANK(BR44),"",ABS(BR44-M44))</f>
        <v>0.12765082077261</v>
      </c>
      <c r="DK44" s="0" t="n">
        <f aca="false">IF(OR(ISBLANK(O44),ISBLANK(N44)),"",((O44-N44)*EC44-M44)^2)</f>
        <v>0.000339152003566279</v>
      </c>
      <c r="DL44" s="0" t="n">
        <f aca="false">IF(OR(ISBLANK(X44),ISBLANK(V44)),"",ABS((X44-V44)*EC44-M44)^2)</f>
        <v>0.0217107466049046</v>
      </c>
      <c r="DM44" s="3" t="n">
        <f aca="false">IF(OR(ISBLANK(X44),ISBLANK(W44)),"",ABS((X44-W44)*EC44-M44)^2)</f>
        <v>0.0217107466049046</v>
      </c>
      <c r="DN44" s="3" t="n">
        <f aca="false">IF(OR(ISBLANK(Y44),ISBLANK(V44)),"",ABS((Y44-V44)*EC44-M44)^2)</f>
        <v>0.00136597837536838</v>
      </c>
      <c r="DO44" s="3" t="n">
        <f aca="false">IF(OR(ISBLANK(Y44),ISBLANK(W44)),"",ABS((Y44-W44)*EC44-M44)^2)</f>
        <v>0.00136597837536838</v>
      </c>
      <c r="DP44" s="3" t="n">
        <f aca="false">IF(OR(ISBLANK(AC44),ISBLANK(Z44)),"",ABS((AC44-Z44)*EC44-M44)^2)</f>
        <v>1.09633112415605</v>
      </c>
      <c r="DQ44" s="3" t="n">
        <f aca="false">IF(OR(ISBLANK(AG44),ISBLANK(AD44)),"",ABS((AG44-AD44)*EC44-M44)^2)</f>
        <v>1.96227441331166</v>
      </c>
      <c r="DR44" s="3" t="n">
        <f aca="false">IF(OR(ISBLANK(AK44),ISBLANK(Z44)),"",ABS((AK44-Z44)*EC44-M44)^2)</f>
        <v>0.00273777814272038</v>
      </c>
      <c r="DS44" s="3" t="n">
        <f aca="false">IF(OR(ISBLANK(AL44),ISBLANK(AA44)),"",ABS((AL44-AA44)*EC44-M44)^2)</f>
        <v>0.00202245504774137</v>
      </c>
      <c r="DT44" s="3" t="n">
        <f aca="false">IF(OR(ISBLANK(AN44),ISBLANK(AD44)),"",ABS((AN44-AD44)*EC44-M44)^2)</f>
        <v>0.0161147622849394</v>
      </c>
      <c r="DU44" s="3" t="n">
        <f aca="false">IF(OR(ISBLANK(AO44),ISBLANK(AE44)),"",ABS((AO44-AE44)*EC44-M44)^2)</f>
        <v>0.0159642858212716</v>
      </c>
      <c r="DV44" s="3" t="n">
        <f aca="false">IF(OR(ISBLANK(AQ44),ISBLANK(AH44)),"",ABS((AQ44-AH44)*EC44-M44)^2)</f>
        <v>0.00172441130310705</v>
      </c>
      <c r="DW44" s="3" t="n">
        <f aca="false">IF(OR(ISBLANK(AR44),ISBLANK(AI44)),"",ABS((AR44-AI44)*EC44-M44)^2)</f>
        <v>0.00158880995276754</v>
      </c>
      <c r="DX44" s="3" t="n">
        <f aca="false">IF(OR(ISBLANK(AT44),ISBLANK(AH44)),"",ABS((AT44-AH44)*EC44-M44)^2)</f>
        <v>13.795920620905</v>
      </c>
      <c r="DY44" s="0" t="n">
        <f aca="false">IF(OR(ISBLANK(AX44),ISBLANK(AU44)),"",((AX44-AU44)*EC44-M44)^2)</f>
        <v>0.00198754195912358</v>
      </c>
      <c r="DZ44" s="0" t="n">
        <f aca="false">IF(ISBLANK(BR44),"",(BR44-M44)^2)</f>
        <v>0.016294732043921</v>
      </c>
      <c r="EC44" s="0" t="n">
        <v>27.211386245988</v>
      </c>
    </row>
    <row r="45" customFormat="false" ht="12.8" hidden="false" customHeight="false" outlineLevel="0" collapsed="false">
      <c r="Q45" s="3"/>
      <c r="DC45" s="3"/>
    </row>
    <row r="46" customFormat="false" ht="12.8" hidden="false" customHeight="false" outlineLevel="0" collapsed="false">
      <c r="DC46" s="3"/>
    </row>
    <row r="47" customFormat="false" ht="12.8" hidden="false" customHeight="false" outlineLevel="0" collapsed="false">
      <c r="BB47" s="1" t="str">
        <f aca="false">BB1</f>
        <v>ΔCSF</v>
      </c>
      <c r="BC47" s="1" t="str">
        <f aca="false">BC1</f>
        <v>sCI2/sCI0/HF</v>
      </c>
      <c r="BD47" s="1" t="str">
        <f aca="false">BD1</f>
        <v>sCI2/HF</v>
      </c>
      <c r="BE47" s="1" t="str">
        <f aca="false">BE1</f>
        <v>ΔsCI2/sCI0</v>
      </c>
      <c r="BF47" s="1" t="str">
        <f aca="false">BF1</f>
        <v>ΔsCI2</v>
      </c>
      <c r="BG47" s="1" t="str">
        <f aca="false">BG1</f>
        <v>hCI1/HF</v>
      </c>
      <c r="BH47" s="1" t="str">
        <f aca="false">BH1</f>
        <v>hCI1.5/HF</v>
      </c>
      <c r="BI47" s="1" t="str">
        <f aca="false">BI1</f>
        <v>ΔhCI1</v>
      </c>
      <c r="BJ47" s="1" t="str">
        <f aca="false">BJ1</f>
        <v>ΔhCI1 ns2</v>
      </c>
      <c r="BK47" s="1" t="str">
        <f aca="false">BK1</f>
        <v>ΔhCI1.5</v>
      </c>
      <c r="BL47" s="1" t="str">
        <f aca="false">BL1</f>
        <v>ΔhCI1.5 ns2</v>
      </c>
      <c r="BM47" s="1" t="str">
        <f aca="false">BM1</f>
        <v>ΔhCI2</v>
      </c>
      <c r="BN47" s="1" t="str">
        <f aca="false">BN1</f>
        <v>ΔhCI2 ns2</v>
      </c>
      <c r="BO47" s="1" t="str">
        <f aca="false">BO1</f>
        <v>hCI2</v>
      </c>
      <c r="BP47" s="1" t="str">
        <f aca="false">BP1</f>
        <v>ΔCISD</v>
      </c>
      <c r="BQ47" s="1" t="str">
        <f aca="false">BQ1</f>
        <v>ΔCISD ns2</v>
      </c>
      <c r="BR47" s="1" t="str">
        <f aca="false">BR1</f>
        <v>CIS</v>
      </c>
      <c r="BS47" s="1"/>
      <c r="BT47" s="1" t="s">
        <v>135</v>
      </c>
      <c r="BU47" s="1" t="str">
        <f aca="false">BU1</f>
        <v>ΔCSF</v>
      </c>
      <c r="BV47" s="1" t="str">
        <f aca="false">BV1</f>
        <v>sCI2/sCI0/HF</v>
      </c>
      <c r="BW47" s="1" t="str">
        <f aca="false">BW1</f>
        <v>sCI2/HF</v>
      </c>
      <c r="BX47" s="1" t="str">
        <f aca="false">BX1</f>
        <v>ΔsCI2/sCI0</v>
      </c>
      <c r="BY47" s="1" t="str">
        <f aca="false">BY1</f>
        <v>ΔsCI2</v>
      </c>
      <c r="BZ47" s="1" t="str">
        <f aca="false">BZ1</f>
        <v>hCI1/HF</v>
      </c>
      <c r="CA47" s="1" t="str">
        <f aca="false">CA1</f>
        <v>hCI1.5/HF</v>
      </c>
      <c r="CB47" s="1" t="str">
        <f aca="false">CB1</f>
        <v>ΔhCI1</v>
      </c>
      <c r="CC47" s="1" t="str">
        <f aca="false">CC1</f>
        <v>ΔhCI1 ns2</v>
      </c>
      <c r="CD47" s="1" t="str">
        <f aca="false">CD1</f>
        <v>ΔhCI1.5</v>
      </c>
      <c r="CE47" s="1" t="str">
        <f aca="false">CE1</f>
        <v>ΔhCI1.5 ns2</v>
      </c>
      <c r="CF47" s="1" t="str">
        <f aca="false">CF1</f>
        <v>ΔhCI2</v>
      </c>
      <c r="CG47" s="1" t="str">
        <f aca="false">CG1</f>
        <v>ΔhCI2 ns2</v>
      </c>
      <c r="CH47" s="1" t="str">
        <f aca="false">CH1</f>
        <v>hCI2</v>
      </c>
      <c r="CI47" s="1" t="str">
        <f aca="false">CI1</f>
        <v>ΔCISD</v>
      </c>
      <c r="CJ47" s="1" t="str">
        <f aca="false">CJ1</f>
        <v>ΔCISD ns2</v>
      </c>
      <c r="CK47" s="1" t="str">
        <f aca="false">CK1</f>
        <v>CIS</v>
      </c>
      <c r="CM47" s="1" t="s">
        <v>136</v>
      </c>
      <c r="CN47" s="1" t="str">
        <f aca="false">CN1</f>
        <v>ΔCSF</v>
      </c>
      <c r="CO47" s="1" t="str">
        <f aca="false">CO1</f>
        <v>sCI2/sCI0/HF</v>
      </c>
      <c r="CP47" s="1" t="str">
        <f aca="false">CP1</f>
        <v>sCI2/HF</v>
      </c>
      <c r="CQ47" s="1" t="str">
        <f aca="false">CQ1</f>
        <v>ΔsCI2/sCI0</v>
      </c>
      <c r="CR47" s="1" t="str">
        <f aca="false">CR1</f>
        <v>ΔsCI2</v>
      </c>
      <c r="CS47" s="1" t="str">
        <f aca="false">CS1</f>
        <v>hCI1/HF</v>
      </c>
      <c r="CT47" s="1" t="str">
        <f aca="false">CT1</f>
        <v>hCI1.5/HF</v>
      </c>
      <c r="CU47" s="1" t="str">
        <f aca="false">CU1</f>
        <v>ΔhCI1</v>
      </c>
      <c r="CV47" s="1" t="str">
        <f aca="false">CV1</f>
        <v>ΔhCI1 ns2</v>
      </c>
      <c r="CW47" s="1" t="str">
        <f aca="false">CW1</f>
        <v>ΔhCI1 ns2 – ΔhCI1</v>
      </c>
      <c r="CX47" s="1" t="str">
        <f aca="false">CX1</f>
        <v>ΔhCI1.5</v>
      </c>
      <c r="CY47" s="1" t="str">
        <f aca="false">CY1</f>
        <v>ΔhCI1.5 ns2</v>
      </c>
      <c r="CZ47" s="1" t="str">
        <f aca="false">CZ1</f>
        <v>ΔhCI1.5 ns2 – ΔhCI1.5</v>
      </c>
      <c r="DA47" s="1" t="str">
        <f aca="false">DA1</f>
        <v>ΔhCI2</v>
      </c>
      <c r="DB47" s="1" t="str">
        <f aca="false">DB1</f>
        <v>ΔhCI2 ns2</v>
      </c>
      <c r="DC47" s="1" t="str">
        <f aca="false">DC1</f>
        <v>ΔhCI2 ns2 – ΔhCI2</v>
      </c>
      <c r="DD47" s="1" t="str">
        <f aca="false">DD1</f>
        <v>hCI2</v>
      </c>
      <c r="DE47" s="1" t="str">
        <f aca="false">DE1</f>
        <v>ΔCISD</v>
      </c>
      <c r="DF47" s="1" t="str">
        <f aca="false">DF1</f>
        <v>ΔCISD ns2</v>
      </c>
      <c r="DG47" s="1" t="str">
        <f aca="false">DG1</f>
        <v>ΔCISD ns2 – ΔCISD </v>
      </c>
      <c r="DH47" s="1" t="str">
        <f aca="false">DH1</f>
        <v>CIS</v>
      </c>
      <c r="DJ47" s="1" t="s">
        <v>137</v>
      </c>
      <c r="DK47" s="1" t="str">
        <f aca="false">DK1</f>
        <v>ΔCSF</v>
      </c>
      <c r="DL47" s="1" t="str">
        <f aca="false">DL1</f>
        <v>sCI2/sCI0/HF</v>
      </c>
      <c r="DM47" s="1" t="str">
        <f aca="false">DM1</f>
        <v>sCI2/HF</v>
      </c>
      <c r="DN47" s="1" t="str">
        <f aca="false">DN1</f>
        <v>ΔsCI2/sCI0</v>
      </c>
      <c r="DO47" s="1" t="str">
        <f aca="false">DO1</f>
        <v>ΔsCI2</v>
      </c>
      <c r="DP47" s="1" t="str">
        <f aca="false">DP1</f>
        <v>hCI1/HF</v>
      </c>
      <c r="DQ47" s="1" t="str">
        <f aca="false">DQ1</f>
        <v>hCI1.5/HF</v>
      </c>
      <c r="DR47" s="1" t="str">
        <f aca="false">DR1</f>
        <v>ΔhCI1</v>
      </c>
      <c r="DS47" s="1" t="str">
        <f aca="false">DS1</f>
        <v>ΔhCI1 ns2</v>
      </c>
      <c r="DT47" s="1" t="str">
        <f aca="false">DT1</f>
        <v>ΔhCI1.5</v>
      </c>
      <c r="DU47" s="1" t="str">
        <f aca="false">DU1</f>
        <v>ΔhCI1.5 ns2</v>
      </c>
      <c r="DV47" s="1" t="str">
        <f aca="false">DV1</f>
        <v>ΔhCI2</v>
      </c>
      <c r="DW47" s="1" t="str">
        <f aca="false">DW1</f>
        <v>ΔhCI2 ns2</v>
      </c>
      <c r="DX47" s="1" t="str">
        <f aca="false">DX1</f>
        <v>hCI2</v>
      </c>
      <c r="DY47" s="1" t="str">
        <f aca="false">DY1</f>
        <v>ΔCISD</v>
      </c>
      <c r="DZ47" s="1" t="str">
        <f aca="false">DZ1</f>
        <v>CIS</v>
      </c>
      <c r="EA47" s="1"/>
    </row>
    <row r="48" customFormat="false" ht="12.8" hidden="false" customHeight="false" outlineLevel="0" collapsed="false">
      <c r="BA48" s="1" t="s">
        <v>138</v>
      </c>
      <c r="BB48" s="0" t="n">
        <f aca="false">COUNTIFS(P2:P45,"T",BB2:BB45,"&lt;&gt;")</f>
        <v>42</v>
      </c>
      <c r="BC48" s="0" t="n">
        <f aca="false">COUNTIFS(P2:P45,"T",BC2:BC45,"&lt;&gt;")</f>
        <v>42</v>
      </c>
      <c r="BD48" s="0" t="n">
        <f aca="false">COUNTIFS(P2:P45,"T",BD2:BD45,"&lt;&gt;")</f>
        <v>42</v>
      </c>
      <c r="BE48" s="0" t="n">
        <f aca="false">COUNTIFS(P2:P45,"T",BE2:BE45,"&lt;&gt;")</f>
        <v>42</v>
      </c>
      <c r="BF48" s="0" t="n">
        <f aca="false">COUNTIFS(P2:P45,"T",BF2:BF45,"&lt;&gt;")</f>
        <v>42</v>
      </c>
      <c r="BG48" s="0" t="n">
        <f aca="false">COUNTIFS(P2:P45,"T",BG2:BG45,"&lt;&gt;")</f>
        <v>42</v>
      </c>
      <c r="BH48" s="0" t="n">
        <f aca="false">COUNTIFS(P2:P45,"T",BH2:BH45,"&lt;&gt;")</f>
        <v>42</v>
      </c>
      <c r="BI48" s="0" t="n">
        <f aca="false">COUNTIFS(P2:P45,"T",BI2:BI45,"&lt;&gt;")</f>
        <v>42</v>
      </c>
      <c r="BJ48" s="0" t="n">
        <f aca="false">COUNTIFS(P2:P45,"T",BJ2:BJ45,"&lt;&gt;")</f>
        <v>42</v>
      </c>
      <c r="BK48" s="0" t="n">
        <f aca="false">COUNTIFS(P2:P45,"T",BK2:BK45,"&lt;&gt;")</f>
        <v>42</v>
      </c>
      <c r="BL48" s="0" t="n">
        <f aca="false">COUNTIFS(P2:P45,"T",BL2:BL45,"&lt;&gt;")</f>
        <v>42</v>
      </c>
      <c r="BM48" s="0" t="n">
        <f aca="false">COUNTIFS(P2:P45,"T",BM2:BM45,"&lt;&gt;")</f>
        <v>42</v>
      </c>
      <c r="BN48" s="0" t="n">
        <f aca="false">COUNTIFS(P2:P45,"T",BN2:BN45,"&lt;&gt;")</f>
        <v>42</v>
      </c>
      <c r="BO48" s="0" t="n">
        <f aca="false">COUNTIFS(P2:P45,"T",BO2:BO45,"&lt;&gt;")</f>
        <v>42</v>
      </c>
      <c r="BP48" s="0" t="n">
        <f aca="false">COUNTIFS(P2:P45,"T",BP2:BP45,"&lt;&gt;")</f>
        <v>42</v>
      </c>
      <c r="BQ48" s="0" t="n">
        <f aca="false">COUNTIFS(P2:P45,"T",BQ2:BQ45,"&lt;&gt;")</f>
        <v>42</v>
      </c>
      <c r="BR48" s="0" t="n">
        <f aca="false">COUNTIFS(P2:P45,"T",BR2:BR45,"&lt;&gt;")</f>
        <v>42</v>
      </c>
      <c r="BT48" s="1" t="s">
        <v>138</v>
      </c>
      <c r="BU48" s="0" t="n">
        <f aca="false">AVERAGEIFS(BU2:BU45,P2:P45,"T",BU2:BU45,"&lt;&gt;")</f>
        <v>-0.489659143836445</v>
      </c>
      <c r="BV48" s="0" t="n">
        <f aca="false">AVERAGEIFS(BV2:BV45,P2:P45,"T",BV2:BV45,"&lt;&gt;")</f>
        <v>-0.226625371730812</v>
      </c>
      <c r="BW48" s="0" t="n">
        <f aca="false">AVERAGEIFS(BW2:BW45,P2:P45,"T",BW2:BW45,"&lt;&gt;")</f>
        <v>0.878848927802963</v>
      </c>
      <c r="BX48" s="0" t="n">
        <f aca="false">AVERAGEIFS(BX2:BX45,P2:P45,"T",BX2:BX45,"&lt;&gt;")</f>
        <v>-0.683762789335341</v>
      </c>
      <c r="BY48" s="0" t="n">
        <f aca="false">AVERAGEIFS(BY2:BY45,P2:P45,"T",BY2:BY45,"&lt;&gt;")</f>
        <v>0.421711510198434</v>
      </c>
      <c r="BZ48" s="0" t="n">
        <f aca="false">AVERAGEIFS(BZ2:BZ45,P2:P45,"T",BZ2:BZ45,"&lt;&gt;")</f>
        <v>0.927835176310234</v>
      </c>
      <c r="CA48" s="0" t="n">
        <f aca="false">AVERAGEIFS(CA2:CA45,P2:P45,"T",CA2:CA45,"&lt;&gt;")</f>
        <v>1.58477107009717</v>
      </c>
      <c r="CB48" s="0" t="n">
        <f aca="false">AVERAGEIFS(CB2:CB45,P2:P45,"T",CB2:CB45,"&lt;&gt;")</f>
        <v>-0.93825584736381</v>
      </c>
      <c r="CC48" s="0" t="n">
        <f aca="false">AVERAGEIFS(CC2:CC45,P2:P45,"T",CC2:CC45,"&lt;&gt;")</f>
        <v>-0.777841209427324</v>
      </c>
      <c r="CD48" s="0" t="n">
        <f aca="false">AVERAGEIFS(CD2:CD45,P2:P45,"T",CD2:CD45,"&lt;&gt;")</f>
        <v>-1.74175220916127</v>
      </c>
      <c r="CE48" s="0" t="n">
        <f aca="false">AVERAGEIFS(CE2:CE45,P2:P45,"T",CE2:CE45,"&lt;&gt;")</f>
        <v>-1.74076976638462</v>
      </c>
      <c r="CF48" s="0" t="n">
        <f aca="false">AVERAGEIFS(CF2:CF45,P2:P45,"T",CF2:CF45,"&lt;&gt;")</f>
        <v>-0.119917430151214</v>
      </c>
      <c r="CG48" s="0" t="n">
        <f aca="false">AVERAGEIFS(CG2:CG45,P2:P45,"T",CG2:CG45,"&lt;&gt;")</f>
        <v>-0.108040124753285</v>
      </c>
      <c r="CH48" s="0" t="n">
        <f aca="false">AVERAGEIFS(CH2:CH45,P2:P45,"T",CH2:CH45,"&lt;&gt;")</f>
        <v>3.07312658770734</v>
      </c>
      <c r="CI48" s="0" t="n">
        <f aca="false">AVERAGEIFS(CI2:CI45,P2:P45,"T",CI2:CI45,"&lt;&gt;")</f>
        <v>-0.0602545063061176</v>
      </c>
      <c r="CJ48" s="0" t="n">
        <f aca="false">AVERAGEIFS(CJ2:CJ45,P2:P45,"T",CJ2:CJ45,"&lt;&gt;")</f>
        <v>-0.0488982169563296</v>
      </c>
      <c r="CK48" s="0" t="n">
        <f aca="false">AVERAGEIFS(CK2:CK45,P2:P45,"T",CK2:CK45,"&lt;&gt;")</f>
        <v>0.220538182387427</v>
      </c>
      <c r="CL48" s="1"/>
      <c r="CM48" s="1" t="s">
        <v>138</v>
      </c>
      <c r="CN48" s="0" t="n">
        <f aca="false">AVERAGEIF(P2:P319,"T",CN2:CN319)</f>
        <v>0.63511972862129</v>
      </c>
      <c r="CO48" s="0" t="n">
        <f aca="false">AVERAGEIF(P2:P319,"T",CO2:CO319)</f>
        <v>0.512475212268504</v>
      </c>
      <c r="CP48" s="0" t="n">
        <f aca="false">AVERAGEIF(P2:P319,"T",CP2:CP319)</f>
        <v>1.02083141188613</v>
      </c>
      <c r="CQ48" s="0" t="n">
        <f aca="false">AVERAGEIF(P2:P319,"T",CQ2:CQ319)</f>
        <v>0.748181622356628</v>
      </c>
      <c r="CR48" s="0" t="n">
        <f aca="false">AVERAGEIF(P2:P319,"T",CR2:CR319)</f>
        <v>0.653976135801031</v>
      </c>
      <c r="CS48" s="0" t="n">
        <f aca="false">AVERAGEIF(P2:P319,"T",CS2:CS319)</f>
        <v>0.989651107300039</v>
      </c>
      <c r="CT48" s="0" t="n">
        <f aca="false">AVERAGEIF(P2:P319,"T",CT2:CT319)</f>
        <v>1.58612201544826</v>
      </c>
      <c r="CU48" s="0" t="n">
        <f aca="false">AVERAGEIF(P2:P319,"T",CU2:CU319)</f>
        <v>1.0009960019974</v>
      </c>
      <c r="CV48" s="0" t="n">
        <f aca="false">AVERAGEIF(P2:P319,"T",CV2:CV319)</f>
        <v>0.843296392319915</v>
      </c>
      <c r="CW48" s="0" t="n">
        <f aca="false">AVERAGEIF(P2:P319,"T",CW2:CW319)</f>
        <v>0.185258051341314</v>
      </c>
      <c r="CX48" s="0" t="n">
        <f aca="false">AVERAGEIF(P2:P319,"T",CX2:CX319)</f>
        <v>1.83405721068118</v>
      </c>
      <c r="CY48" s="0" t="n">
        <f aca="false">AVERAGEIF(P2:P319,"T",CY2:CY319)</f>
        <v>1.83322520812294</v>
      </c>
      <c r="CZ48" s="0" t="n">
        <f aca="false">AVERAGEIF(P2:P319,"T",CZ2:CZ319)</f>
        <v>0.00182919348703009</v>
      </c>
      <c r="DA48" s="0" t="n">
        <f aca="false">AVERAGEIF(P2:P319,"T",DA2:DA319)</f>
        <v>0.167809233500254</v>
      </c>
      <c r="DB48" s="0" t="n">
        <f aca="false">AVERAGEIF(P2:P319,"T",DB2:DB319)</f>
        <v>0.160384741356008</v>
      </c>
      <c r="DC48" s="0" t="n">
        <f aca="false">AVERAGEIF(P2:P319,"T",DC2:DC319)</f>
        <v>0.0146042421009468</v>
      </c>
      <c r="DD48" s="0" t="n">
        <f aca="false">AVERAGEIF(P2:P319,"T",DD2:DD319)</f>
        <v>3.08840303245676</v>
      </c>
      <c r="DE48" s="0" t="n">
        <f aca="false">AVERAGEIF(P2:P319,"T",DE2:DE319)</f>
        <v>0.146262795664103</v>
      </c>
      <c r="DF48" s="0" t="n">
        <f aca="false">AVERAGEIF(P2:P319,"T",DF2:DF319)</f>
        <v>0.147323088988799</v>
      </c>
      <c r="DG48" s="0" t="n">
        <f aca="false">AVERAGEIF(P2:P319,"T",DG2:DG319)</f>
        <v>0.0136364913718562</v>
      </c>
      <c r="DH48" s="0" t="n">
        <f aca="false">AVERAGEIF(P2:P319,"T",DH2:DH319)</f>
        <v>0.532556782739925</v>
      </c>
      <c r="DJ48" s="1" t="s">
        <v>138</v>
      </c>
      <c r="DK48" s="0" t="n">
        <f aca="false">SQRT(AVERAGEIF(P2:P319,"T",DK2:DK45))</f>
        <v>0.780275012641347</v>
      </c>
      <c r="DL48" s="0" t="n">
        <f aca="false">SQRT(AVERAGEIF(P2:P319,"T",DL2:DL45))</f>
        <v>0.840586576309947</v>
      </c>
      <c r="DM48" s="0" t="n">
        <f aca="false">SQRT(AVERAGEIF(P2:P319,"T",DM2:DM45))</f>
        <v>1.22926149865303</v>
      </c>
      <c r="DN48" s="0" t="n">
        <f aca="false">SQRT(AVERAGEIF(P2:P319,"T",DN2:DN45))</f>
        <v>0.971133563264806</v>
      </c>
      <c r="DO48" s="0" t="n">
        <f aca="false">SQRT(AVERAGEIF(P2:P319,"T",DO2:DO45))</f>
        <v>0.808037591994172</v>
      </c>
      <c r="DP48" s="0" t="n">
        <f aca="false">SQRT(AVERAGEIF(P2:P319,"T",DP2:DP45))</f>
        <v>1.14966634173976</v>
      </c>
      <c r="DQ48" s="0" t="n">
        <f aca="false">SQRT(AVERAGEIF(P2:P319,"T",DQ2:DQ45))</f>
        <v>1.75182761630026</v>
      </c>
      <c r="DR48" s="0" t="n">
        <f aca="false">SQRT(AVERAGEIF(P2:P319,"T",DR2:DR45))</f>
        <v>1.23999293770898</v>
      </c>
      <c r="DS48" s="0" t="n">
        <f aca="false">SQRT(AVERAGEIF(P2:P319,"T",DS2:DS45))</f>
        <v>1.06372567994922</v>
      </c>
      <c r="DT48" s="0" t="n">
        <f aca="false">SQRT(AVERAGEIF(P2:P319,"T",DT2:DT45))</f>
        <v>2.20537482989571</v>
      </c>
      <c r="DU48" s="0" t="n">
        <f aca="false">SQRT(AVERAGEIF(P2:P319,"T",DU2:DU45))</f>
        <v>2.20409976156036</v>
      </c>
      <c r="DV48" s="0" t="n">
        <f aca="false">SQRT(AVERAGEIF(P2:P319,"T",DV2:DV45))</f>
        <v>0.213571185863345</v>
      </c>
      <c r="DW48" s="0" t="n">
        <f aca="false">SQRT(AVERAGEIF(P2:P319,"T",DW2:DW45))</f>
        <v>0.2100821987928</v>
      </c>
      <c r="DX48" s="0" t="n">
        <f aca="false">SQRT(AVERAGEIF(P2:P319,"T",DX2:DX45))</f>
        <v>3.51551437116444</v>
      </c>
      <c r="DY48" s="0" t="n">
        <f aca="false">SQRT(AVERAGEIF(P2:P319,"T",DY2:DY45))</f>
        <v>0.205224597588285</v>
      </c>
      <c r="DZ48" s="0" t="n">
        <f aca="false">SQRT(AVERAGEIF(P2:P45,"T",DZ2:DZ45))</f>
        <v>0.725752730278416</v>
      </c>
    </row>
    <row r="49" customFormat="false" ht="12.8" hidden="false" customHeight="false" outlineLevel="0" collapsed="false">
      <c r="BA49" s="1" t="s">
        <v>170</v>
      </c>
      <c r="BB49" s="0" t="n">
        <f aca="false">COUNTIFS(P2:P45,"T",BB2:BB45,"&lt;&gt;",I2:I45,"&lt;&gt;2",K2:K45,"&lt;&gt;dou")</f>
        <v>27</v>
      </c>
      <c r="BC49" s="0" t="n">
        <f aca="false">COUNTIFS(P2:P45,"T",BC2:BC45,"&lt;&gt;",I2:I45,"&lt;&gt;2",K2:K45,"&lt;&gt;dou")</f>
        <v>27</v>
      </c>
      <c r="BD49" s="0" t="n">
        <f aca="false">COUNTIFS(P2:P45,"T",BD2:BD45,"&lt;&gt;",I2:I45,"&lt;&gt;2",K2:K45,"&lt;&gt;dou")</f>
        <v>27</v>
      </c>
      <c r="BE49" s="0" t="n">
        <f aca="false">COUNTIFS(P2:P45,"T",BE2:BE45,"&lt;&gt;",I2:I45,"&lt;&gt;2",K2:K45,"&lt;&gt;dou")</f>
        <v>27</v>
      </c>
      <c r="BF49" s="0" t="n">
        <f aca="false">COUNTIFS(P2:P45,"T",BF2:BF45,"&lt;&gt;",I2:I45,"&lt;&gt;2",K2:K45,"&lt;&gt;dou")</f>
        <v>27</v>
      </c>
      <c r="BG49" s="0" t="n">
        <f aca="false">COUNTIFS(P2:P45,"T",BG2:BG45,"&lt;&gt;",I2:I45,"&lt;&gt;2",K2:K45,"&lt;&gt;dou")</f>
        <v>27</v>
      </c>
      <c r="BH49" s="0" t="n">
        <f aca="false">COUNTIFS(P2:P45,"T",BH2:BH45,"&lt;&gt;",I2:I45,"&lt;&gt;2",K2:K45,"&lt;&gt;dou")</f>
        <v>27</v>
      </c>
      <c r="BI49" s="0" t="n">
        <f aca="false">COUNTIFS(P2:P45,"T",BI2:BI45,"&lt;&gt;",I2:I45,"&lt;&gt;2",K2:K45,"&lt;&gt;dou")</f>
        <v>27</v>
      </c>
      <c r="BJ49" s="0" t="n">
        <f aca="false">COUNTIFS(P2:P45,"T",BJ2:BJ45,"&lt;&gt;",I2:I45,"&lt;&gt;2",K2:K45,"&lt;&gt;dou")</f>
        <v>27</v>
      </c>
      <c r="BK49" s="0" t="n">
        <f aca="false">COUNTIFS(P2:P45,"T",BK2:BK45,"&lt;&gt;",I2:I45,"&lt;&gt;2",K2:K45,"&lt;&gt;dou")</f>
        <v>27</v>
      </c>
      <c r="BL49" s="0" t="n">
        <f aca="false">COUNTIFS(P2:P45,"T",BL2:BL45,"&lt;&gt;",I2:I45,"&lt;&gt;2",K2:K45,"&lt;&gt;dou")</f>
        <v>27</v>
      </c>
      <c r="BM49" s="0" t="n">
        <f aca="false">COUNTIFS(P2:P45,"T",BM2:BM45,"&lt;&gt;",I2:I45,"&lt;&gt;2",K2:K45,"&lt;&gt;dou")</f>
        <v>27</v>
      </c>
      <c r="BN49" s="0" t="n">
        <f aca="false">COUNTIFS(P2:P45,"T",BN2:BN45,"&lt;&gt;",I2:I45,"&lt;&gt;2",K2:K45,"&lt;&gt;dou")</f>
        <v>27</v>
      </c>
      <c r="BO49" s="0" t="n">
        <f aca="false">COUNTIFS(P2:P45,"T",BO2:BO45,"&lt;&gt;",I2:I45,"&lt;&gt;2",K2:K45,"&lt;&gt;dou")</f>
        <v>27</v>
      </c>
      <c r="BP49" s="0" t="n">
        <f aca="false">COUNTIFS(P2:P45,"T",BP2:BP45,"&lt;&gt;",I2:I45,"&lt;&gt;2",K2:K45,"&lt;&gt;dou")</f>
        <v>27</v>
      </c>
      <c r="BQ49" s="0" t="n">
        <f aca="false">COUNTIFS(Q2:Q45,"T",BQ2:BQ45,"&lt;&gt;",J2:J45,"&lt;&gt;2",L2:L45,"&lt;&gt;dou")</f>
        <v>0</v>
      </c>
      <c r="BR49" s="0" t="n">
        <f aca="false">COUNTIFS(P2:P45,"T",BR2:BR45,"&lt;&gt;",I2:I45,"&lt;&gt;2",K2:K45,"&lt;&gt;dou")</f>
        <v>27</v>
      </c>
      <c r="BT49" s="1" t="s">
        <v>170</v>
      </c>
      <c r="BU49" s="0" t="n">
        <f aca="false">AVERAGEIFS(BU2:BU45,BU2:BU45,"&lt;&gt;",I2:I45,"&lt;&gt;2",P2:P45,"T",K2:K45,"&lt;&gt;dou")</f>
        <v>-0.717260613402362</v>
      </c>
      <c r="BV49" s="0" t="n">
        <f aca="false">AVERAGEIFS(BV2:BV45,BV2:BV45,"&lt;&gt;",I2:I45,"&lt;&gt;2",P2:P45,"T",K2:K45,"&lt;&gt;dou")</f>
        <v>-0.467697319528634</v>
      </c>
      <c r="BW49" s="0" t="n">
        <f aca="false">AVERAGEIFS(BW2:BW45,BW2:BW45,"&lt;&gt;",I2:I45,"&lt;&gt;2",P2:P45,"T",K2:K45,"&lt;&gt;dou")</f>
        <v>1.25192936863502</v>
      </c>
      <c r="BX49" s="0" t="n">
        <f aca="false">AVERAGEIFS(BX2:BX45,BX2:BX45,"&lt;&gt;",I2:I45,"&lt;&gt;2",P2:P45,"T",K2:K45,"&lt;&gt;dou")</f>
        <v>-0.994757985563272</v>
      </c>
      <c r="BY49" s="0" t="n">
        <f aca="false">AVERAGEIFS(BY2:BY45,BY2:BY45,"&lt;&gt;",I2:I45,"&lt;&gt;2",P2:P45,"T",K2:K45,"&lt;&gt;dou")</f>
        <v>0.724868702600378</v>
      </c>
      <c r="BZ49" s="0" t="n">
        <f aca="false">AVERAGEIFS(BZ2:BZ45,BZ2:BZ45,"&lt;&gt;",I2:I45,"&lt;&gt;2",P2:P45,"T",K2:K45,"&lt;&gt;dou")</f>
        <v>1.04831996948356</v>
      </c>
      <c r="CA49" s="0" t="n">
        <f aca="false">AVERAGEIFS(CA2:CA45,CA2:CA45,"&lt;&gt;",I2:I45,"&lt;&gt;2",P2:P45,"T",K2:K45,"&lt;&gt;dou")</f>
        <v>1.94498484234293</v>
      </c>
      <c r="CB49" s="0" t="n">
        <f aca="false">AVERAGEIFS(CB2:CB45,CB2:CB45,"&lt;&gt;",I2:I45,"&lt;&gt;2",P2:P45,"T",K2:K45,"&lt;&gt;dou")</f>
        <v>-1.39366873443543</v>
      </c>
      <c r="CC49" s="0" t="n">
        <f aca="false">AVERAGEIFS(CC2:CC45,CC2:CC45,"&lt;&gt;",I2:I45,"&lt;&gt;2",P2:P45,"T",K2:K45,"&lt;&gt;dou")</f>
        <v>-1.13706120871888</v>
      </c>
      <c r="CD49" s="0" t="n">
        <f aca="false">AVERAGEIFS(CD2:CD45,CD2:CD45,"&lt;&gt;",I2:I45,"&lt;&gt;2",P2:P45,"T",K2:K45,"&lt;&gt;dou")</f>
        <v>-2.60271418371906</v>
      </c>
      <c r="CE49" s="0" t="n">
        <f aca="false">AVERAGEIFS(CE2:CE45,CE2:CE45,"&lt;&gt;",I2:I45,"&lt;&gt;2",P2:P45,"T",K2:K45,"&lt;&gt;dou")</f>
        <v>-2.60099644808842</v>
      </c>
      <c r="CF49" s="0" t="n">
        <f aca="false">AVERAGEIFS(CF2:CF45,CF2:CF45,"&lt;&gt;",I2:I45,"&lt;&gt;2",P2:P45,"T",K2:K45,"&lt;&gt;dou")</f>
        <v>-0.185846860251512</v>
      </c>
      <c r="CG49" s="0" t="n">
        <f aca="false">AVERAGEIFS(CG2:CG45,CG2:CG45,"&lt;&gt;",I2:I45,"&lt;&gt;2",P2:P45,"T",K2:K45,"&lt;&gt;dou")</f>
        <v>-0.169212489505042</v>
      </c>
      <c r="CH49" s="0" t="n">
        <f aca="false">AVERAGEIFS(CH2:CH45,CH2:CH45,"&lt;&gt;",I2:I45,"&lt;&gt;2",P2:P45,"T",K2:K45,"&lt;&gt;dou")</f>
        <v>3.92656888414626</v>
      </c>
      <c r="CI49" s="0" t="n">
        <f aca="false">AVERAGEIFS(CI2:CI45,CI2:CI45,"&lt;&gt;",I2:I45,"&lt;&gt;2",P2:P45,"T",K2:K45,"&lt;&gt;dou")</f>
        <v>-0.105557619023389</v>
      </c>
      <c r="CJ49" s="0" t="n">
        <f aca="false">AVERAGEIFS(CJ2:CJ45,CJ2:CJ45,"&lt;&gt;",I2:I45,"&lt;&gt;2",P2:P45,"T",K2:K45,"&lt;&gt;dou")</f>
        <v>-0.0931528651341156</v>
      </c>
      <c r="CK49" s="0" t="n">
        <f aca="false">AVERAGEIFS(CK2:CK45,CK2:CK45,"&lt;&gt;",I2:I45,"&lt;&gt;2",P2:P45,"T",K2:K45,"&lt;&gt;dou")</f>
        <v>0.135371111111111</v>
      </c>
      <c r="CM49" s="1" t="s">
        <v>170</v>
      </c>
      <c r="CN49" s="0" t="n">
        <f aca="false">AVERAGEIFS(CN2:CN45,CN2:CN45,"&lt;&gt;",I2:I45,"&lt;&gt;2",P2:P45,"T",K2:K45,"&lt;&gt;dou")</f>
        <v>0.767509898339959</v>
      </c>
      <c r="CO49" s="0" t="n">
        <f aca="false">AVERAGEIFS(CO2:CO45,CO2:CO45,"&lt;&gt;",I2:I45,"&lt;&gt;2",P2:P45,"T",K2:K45,"&lt;&gt;dou")</f>
        <v>0.584500473106228</v>
      </c>
      <c r="CP49" s="0" t="n">
        <f aca="false">AVERAGEIFS(CP2:CP45,CP2:CP45,"&lt;&gt;",I2:I45,"&lt;&gt;2",P2:P45,"T",K2:K45,"&lt;&gt;dou")</f>
        <v>1.37527678362254</v>
      </c>
      <c r="CQ49" s="0" t="n">
        <f aca="false">AVERAGEIFS(CQ2:CQ45,CQ2:CQ45,"&lt;&gt;",I2:I45,"&lt;&gt;2",P2:P45,"T",K2:K45,"&lt;&gt;dou")</f>
        <v>0.994757985563272</v>
      </c>
      <c r="CR49" s="0" t="n">
        <f aca="false">AVERAGEIFS(CR2:CR45,CR2:CR45,"&lt;&gt;",I2:I45,"&lt;&gt;2",P2:P45,"T",K2:K45,"&lt;&gt;dou")</f>
        <v>0.848216117587898</v>
      </c>
      <c r="CS49" s="0" t="n">
        <f aca="false">AVERAGEIFS(CS2:CS45,CS2:CS45,"&lt;&gt;",I2:I45,"&lt;&gt;2",P2:P45,"T",K2:K45,"&lt;&gt;dou")</f>
        <v>1.12576629634547</v>
      </c>
      <c r="CT49" s="0" t="n">
        <f aca="false">AVERAGEIFS(CT2:CT45,CT2:CT45,"&lt;&gt;",I2:I45,"&lt;&gt;2",P2:P45,"T",K2:K45,"&lt;&gt;dou")</f>
        <v>1.94498484234293</v>
      </c>
      <c r="CU49" s="0" t="n">
        <f aca="false">AVERAGEIFS(CU2:CU45,CU2:CU45,"&lt;&gt;",I2:I45,"&lt;&gt;2",P2:P45,"T",K2:K45,"&lt;&gt;dou")</f>
        <v>1.39366873443543</v>
      </c>
      <c r="CV49" s="0" t="n">
        <f aca="false">AVERAGEIFS(CV2:CV45,CV2:CV45,"&lt;&gt;",I2:I45,"&lt;&gt;2",P2:P45,"T",K2:K45,"&lt;&gt;dou")</f>
        <v>1.13706120871888</v>
      </c>
      <c r="CW49" s="0" t="n">
        <f aca="false">AVERAGEIFS(CW2:CW45,CW2:CW45,"&lt;&gt;",I2:I45,"&lt;&gt;2",P2:P45,"T",K2:K45,"&lt;&gt;dou")</f>
        <v>0.256607525716556</v>
      </c>
      <c r="CX49" s="0" t="n">
        <f aca="false">AVERAGEIFS(CX2:CX45,CX2:CX45,"&lt;&gt;",I2:I45,"&lt;&gt;2",P2:P45,"T",K2:K45,"&lt;&gt;dou")</f>
        <v>2.60271418371906</v>
      </c>
      <c r="CY49" s="0" t="n">
        <f aca="false">AVERAGEIFS(CY2:CY45,CY2:CY45,"&lt;&gt;",I2:I45,"&lt;&gt;2",P2:P45,"T",K2:K45,"&lt;&gt;dou")</f>
        <v>2.60099644808842</v>
      </c>
      <c r="CZ49" s="0" t="n">
        <f aca="false">AVERAGEIFS(CZ2:CZ45,CZ2:CZ45,"&lt;&gt;",I2:I45,"&lt;&gt;2",P2:P45,"T",K2:K45,"&lt;&gt;dou")</f>
        <v>0.00199482465045498</v>
      </c>
      <c r="DA49" s="0" t="n">
        <f aca="false">AVERAGEIFS(DA2:DA45,DA2:DA45,"&lt;&gt;",I2:I45,"&lt;&gt;2",P2:P45,"T",K2:K45,"&lt;&gt;dou")</f>
        <v>0.199483869654201</v>
      </c>
      <c r="DB49" s="0" t="n">
        <f aca="false">AVERAGEIFS(DB2:DB45,DB2:DB45,"&lt;&gt;",I2:I45,"&lt;&gt;2",P2:P45,"T",K2:K45,"&lt;&gt;dou")</f>
        <v>0.183236968891284</v>
      </c>
      <c r="DC49" s="0" t="n">
        <f aca="false">AVERAGEIFS(DC2:DC45,DC2:DC45,"&lt;&gt;",I2:I45,"&lt;&gt;2",P2:P45,"T",K2:K45,"&lt;&gt;dou")</f>
        <v>0.0166343707464693</v>
      </c>
      <c r="DD49" s="0" t="n">
        <f aca="false">AVERAGEIFS(DD2:DD45,DD2:DD45,"&lt;&gt;",I2:I45,"&lt;&gt;2",P2:P45,"T",K2:K45,"&lt;&gt;dou")</f>
        <v>3.92656888414626</v>
      </c>
      <c r="DE49" s="0" t="n">
        <f aca="false">AVERAGEIFS(DE2:DE45,DE2:DE45,"&lt;&gt;",I2:I45,"&lt;&gt;2",P2:P45,"T",K2:K45,"&lt;&gt;dou")</f>
        <v>0.1500025599432</v>
      </c>
      <c r="DF49" s="0" t="n">
        <f aca="false">AVERAGEIFS(DF2:DF45,DF2:DF45,"&lt;&gt;",I2:I45,"&lt;&gt;2",P2:P45,"T",K2:K45,"&lt;&gt;dou")</f>
        <v>0.144008707853261</v>
      </c>
      <c r="DG49" s="0" t="n">
        <f aca="false">AVERAGEIFS(DG2:DG45,DG2:DG45,"&lt;&gt;",I2:I45,"&lt;&gt;2",P2:P45,"T",K2:K45,"&lt;&gt;dou")</f>
        <v>0.0124047538877268</v>
      </c>
      <c r="DH49" s="0" t="n">
        <f aca="false">AVERAGEIFS(DH2:DH45,DH2:DH45,"&lt;&gt;",I2:I45,"&lt;&gt;2",P2:P45,"T",K2:K45,"&lt;&gt;dou")</f>
        <v>0.598122962962963</v>
      </c>
      <c r="DJ49" s="1" t="s">
        <v>170</v>
      </c>
      <c r="DK49" s="0" t="n">
        <f aca="false">SQRT(AVERAGEIFS(DK2:DK45,DK2:DK45,"&lt;&gt;",I2:I45,"&lt;&gt;2",P2:P45,"T",K2:K45,"&lt;&gt;dou"))</f>
        <v>0.883138743437792</v>
      </c>
      <c r="DL49" s="0" t="n">
        <f aca="false">SQRT(AVERAGEIFS(DL2:DL45,DL2:DL45,"&lt;&gt;",I2:I45,"&lt;&gt;2",P2:P45,"T",K2:K45,"&lt;&gt;dou"))</f>
        <v>0.940273526241839</v>
      </c>
      <c r="DM49" s="0" t="n">
        <f aca="false">SQRT(AVERAGEIFS(DM2:DM45,DM2:DM45,"&lt;&gt;",I2:I45,"&lt;&gt;2",P2:P45,"T",K2:K45,"&lt;&gt;dou"))</f>
        <v>1.46135406366592</v>
      </c>
      <c r="DN49" s="0" t="n">
        <f aca="false">SQRT(AVERAGEIFS(DN2:DN45,DN2:DN45,"&lt;&gt;",I2:I45,"&lt;&gt;2",P2:P45,"T",K2:K45,"&lt;&gt;dou"))</f>
        <v>1.16958315629636</v>
      </c>
      <c r="DO49" s="0" t="n">
        <f aca="false">SQRT(AVERAGEIFS(DO2:DO45,DO2:DO45,"&lt;&gt;",I2:I45,"&lt;&gt;2",P2:P45,"T",K2:K45,"&lt;&gt;dou"))</f>
        <v>0.957361174658891</v>
      </c>
      <c r="DP49" s="0" t="n">
        <f aca="false">SQRT(AVERAGEIFS(DP2:DP45,DP2:DP45,"&lt;&gt;",I2:I45,"&lt;&gt;2",P2:P45,"T",K2:K45,"&lt;&gt;dou"))</f>
        <v>1.24170535813762</v>
      </c>
      <c r="DQ49" s="0" t="n">
        <f aca="false">SQRT(AVERAGEIFS(DQ2:DQ45,DQ2:DQ45,"&lt;&gt;",I2:I45,"&lt;&gt;2",P2:P45,"T",K2:K45,"&lt;&gt;dou"))</f>
        <v>2.00555962069264</v>
      </c>
      <c r="DR49" s="0" t="n">
        <f aca="false">SQRT(AVERAGEIFS(DR2:DR45,DR2:DR45,"&lt;&gt;",I2:I45,"&lt;&gt;2",P2:P45,"T",K2:K45,"&lt;&gt;dou"))</f>
        <v>1.51053337873224</v>
      </c>
      <c r="DS49" s="0" t="n">
        <f aca="false">SQRT(AVERAGEIFS(DS2:DS45,DS2:DS45,"&lt;&gt;",I2:I45,"&lt;&gt;2",P2:P45,"T",K2:K45,"&lt;&gt;dou"))</f>
        <v>1.2798888487028</v>
      </c>
      <c r="DT49" s="0" t="n">
        <f aca="false">SQRT(AVERAGEIFS(DT2:DT45,DT2:DT45,"&lt;&gt;",I2:I45,"&lt;&gt;2",P2:P45,"T",K2:K45,"&lt;&gt;dou"))</f>
        <v>2.69566240017245</v>
      </c>
      <c r="DU49" s="0" t="n">
        <f aca="false">SQRT(AVERAGEIFS(DU2:DU45,DU2:DU45,"&lt;&gt;",I2:I45,"&lt;&gt;2",P2:P45,"T",K2:K45,"&lt;&gt;dou"))</f>
        <v>2.69391967285265</v>
      </c>
      <c r="DV49" s="0" t="n">
        <f aca="false">SQRT(AVERAGEIFS(DV2:DV45,DV2:DV45,"&lt;&gt;",I2:I45,"&lt;&gt;2",P2:P45,"T",K2:K45,"&lt;&gt;dou"))</f>
        <v>0.234228777398168</v>
      </c>
      <c r="DW49" s="0" t="n">
        <f aca="false">SQRT(AVERAGEIFS(DW2:DW45,DW2:DW45,"&lt;&gt;",I2:I45,"&lt;&gt;2",P2:P45,"T",K2:K45,"&lt;&gt;dou"))</f>
        <v>0.222044160340058</v>
      </c>
      <c r="DX49" s="0" t="n">
        <f aca="false">SQRT(AVERAGEIFS(DX2:DX45,DX2:DX45,"&lt;&gt;",I2:I45,"&lt;&gt;2",P2:P45,"T",K2:K45,"&lt;&gt;dou"))</f>
        <v>4.03306009527274</v>
      </c>
      <c r="DY49" s="0" t="n">
        <f aca="false">SQRT(AVERAGEIFS(DY2:DY45,DY2:DY45,"&lt;&gt;",I2:I45,"&lt;&gt;2",P2:P45,"T",K2:K45,"&lt;&gt;dou"))</f>
        <v>0.187995728303603</v>
      </c>
      <c r="DZ49" s="0" t="n">
        <f aca="false">AVERAGEIFS(DZ2:DZ45,DZ2:DZ45,"&lt;&gt;",I2:I45,"&lt;&gt;2",P2:P45,"T",K2:K45,"&lt;&gt;dou")</f>
        <v>0.577310576288889</v>
      </c>
    </row>
    <row r="50" customFormat="false" ht="12.8" hidden="false" customHeight="false" outlineLevel="0" collapsed="false">
      <c r="BA50" s="1" t="s">
        <v>140</v>
      </c>
      <c r="BB50" s="0" t="n">
        <f aca="false">COUNTIFS(P2:P45,"T",BB2:BB45,"&lt;&gt;",I2:I45,"2")</f>
        <v>15</v>
      </c>
      <c r="BC50" s="0" t="n">
        <f aca="false">COUNTIFS(P2:P45,"T",BC2:BC45,"&lt;&gt;",I2:I45,"2")</f>
        <v>15</v>
      </c>
      <c r="BD50" s="0" t="n">
        <f aca="false">COUNTIFS(P2:P45,"T",BD2:BD45,"&lt;&gt;",I2:I45,"2")</f>
        <v>15</v>
      </c>
      <c r="BE50" s="0" t="n">
        <f aca="false">COUNTIFS(P2:P45,"T",BE2:BE45,"&lt;&gt;",I2:I45,"2")</f>
        <v>15</v>
      </c>
      <c r="BF50" s="0" t="n">
        <f aca="false">COUNTIFS(P2:P45,"T",BF2:BF45,"&lt;&gt;",I2:I45,"2")</f>
        <v>15</v>
      </c>
      <c r="BG50" s="0" t="n">
        <f aca="false">COUNTIFS(P2:P45,"T",BG2:BG45,"&lt;&gt;",I2:I45,"2")</f>
        <v>15</v>
      </c>
      <c r="BH50" s="0" t="n">
        <f aca="false">COUNTIFS(P2:P45,"T",BH2:BH45,"&lt;&gt;",I2:I45,"2")</f>
        <v>15</v>
      </c>
      <c r="BI50" s="0" t="n">
        <f aca="false">COUNTIFS(P2:P45,"T",BI2:BI45,"&lt;&gt;",I2:I45,"2")</f>
        <v>15</v>
      </c>
      <c r="BJ50" s="0" t="n">
        <f aca="false">COUNTIFS(P2:P45,"T",BJ2:BJ45,"&lt;&gt;",I2:I45,"2")</f>
        <v>15</v>
      </c>
      <c r="BK50" s="0" t="n">
        <f aca="false">COUNTIFS(P2:P45,"T",BK2:BK45,"&lt;&gt;",I2:I45,"2")</f>
        <v>15</v>
      </c>
      <c r="BL50" s="0" t="n">
        <f aca="false">COUNTIFS(P2:P45,"T",BL2:BL45,"&lt;&gt;",I2:I45,"2")</f>
        <v>15</v>
      </c>
      <c r="BM50" s="0" t="n">
        <f aca="false">COUNTIFS(P2:P45,"T",BM2:BM45,"&lt;&gt;",I2:I45,"2")</f>
        <v>15</v>
      </c>
      <c r="BN50" s="0" t="n">
        <f aca="false">COUNTIFS(P2:P45,"T",BN2:BN45,"&lt;&gt;",I2:I45,"2")</f>
        <v>15</v>
      </c>
      <c r="BO50" s="0" t="n">
        <f aca="false">COUNTIFS(P2:P45,"T",BO2:BO45,"&lt;&gt;",I2:I45,"2")</f>
        <v>15</v>
      </c>
      <c r="BP50" s="0" t="n">
        <f aca="false">COUNTIFS(P2:P45,"T",BP2:BP45,"&lt;&gt;",I2:I45,"2")</f>
        <v>15</v>
      </c>
      <c r="BQ50" s="0" t="n">
        <f aca="false">COUNTIFS(P2:P45,"T",BQ2:BQ45,"&lt;&gt;",I2:I45,"2")</f>
        <v>15</v>
      </c>
      <c r="BR50" s="0" t="n">
        <f aca="false">COUNTIFS(P2:P45,"T",BR2:BR45,"&lt;&gt;",I2:I45,"2")</f>
        <v>15</v>
      </c>
      <c r="BT50" s="1" t="s">
        <v>140</v>
      </c>
      <c r="BU50" s="0" t="n">
        <f aca="false">AVERAGEIFS(BU2:BU324,P2:P324,"T",I2:I324,"2")</f>
        <v>-0.0799764986177921</v>
      </c>
      <c r="BV50" s="0" t="n">
        <f aca="false">AVERAGEIFS(BV2:BV324,P2:P324,"T",I2:I324,"2")</f>
        <v>0.207304134305268</v>
      </c>
      <c r="BW50" s="0" t="n">
        <f aca="false">AVERAGEIFS(BW2:BW324,P2:P324,"T",I2:I324,"2")</f>
        <v>0.207304134305267</v>
      </c>
      <c r="BX50" s="0" t="n">
        <f aca="false">AVERAGEIFS(BX2:BX324,P2:P324,"T",I2:I324,"2")</f>
        <v>-0.123971436125065</v>
      </c>
      <c r="BY50" s="0" t="n">
        <f aca="false">AVERAGEIFS(BY2:BY324,P2:P324,"T",I2:I324,"2")</f>
        <v>-0.123971436125065</v>
      </c>
      <c r="BZ50" s="0" t="n">
        <f aca="false">AVERAGEIFS(BZ2:BZ324,P2:P324,"T",I2:I324,"2")</f>
        <v>0.710962548598253</v>
      </c>
      <c r="CA50" s="0" t="n">
        <f aca="false">AVERAGEIFS(CA2:CA324,P2:P324,"T",I2:I324,"2")</f>
        <v>0.936386280054808</v>
      </c>
      <c r="CB50" s="0" t="n">
        <f aca="false">AVERAGEIFS(CB2:CB324,P2:P324,"T",I2:I324,"2")</f>
        <v>-0.118512650634891</v>
      </c>
      <c r="CC50" s="0" t="n">
        <f aca="false">AVERAGEIFS(CC2:CC324,P2:P324,"T",I2:I324,"2")</f>
        <v>-0.131245210702532</v>
      </c>
      <c r="CD50" s="0" t="n">
        <f aca="false">AVERAGEIFS(CD2:CD324,P2:P324,"T",I2:I324,"2")</f>
        <v>-0.192020654957262</v>
      </c>
      <c r="CE50" s="0" t="n">
        <f aca="false">AVERAGEIFS(CE2:CE324,P2:P324,"T",I2:I324,"2")</f>
        <v>-0.192361739317773</v>
      </c>
      <c r="CF50" s="0" t="n">
        <f aca="false">AVERAGEIFS(CF2:CF324,P2:P324,"T",I2:I324,"2")</f>
        <v>-0.00124445597067715</v>
      </c>
      <c r="CG50" s="0" t="n">
        <f aca="false">AVERAGEIFS(CG2:CG324,P2:P324,"T",I2:I324,"2")</f>
        <v>0.00207013179987914</v>
      </c>
      <c r="CH50" s="0" t="n">
        <f aca="false">AVERAGEIFS(CH2:CH324,P2:P324,"T",I2:I324,"2")</f>
        <v>1.53693045411728</v>
      </c>
      <c r="CI50" s="0" t="n">
        <f aca="false">AVERAGEIFS(CI2:CI324,P2:P324,"T",I2:I324,"2")</f>
        <v>0.0212910965849715</v>
      </c>
      <c r="CJ50" s="0" t="n">
        <f aca="false">AVERAGEIFS(CJ2:CJ324,P2:P324,"T",I2:I324,"2")</f>
        <v>0.0307601497636852</v>
      </c>
      <c r="CK50" s="0" t="n">
        <f aca="false">AVERAGEIFS(CK2:CK324,P2:P324,"T",I2:I324,"2",BS2:BS324,"&lt;&gt;q")</f>
        <v>0.373838910684795</v>
      </c>
      <c r="CM50" s="1" t="s">
        <v>140</v>
      </c>
      <c r="CN50" s="0" t="n">
        <f aca="false">AVERAGEIFS(CN2:CN324,P2:P324,"T",I2:I324,"2")</f>
        <v>0.396817423127685</v>
      </c>
      <c r="CO50" s="0" t="n">
        <f aca="false">AVERAGEIFS(CO2:CO324,P2:P324,"T",I2:I324,"2")</f>
        <v>0.382829742760602</v>
      </c>
      <c r="CP50" s="0" t="n">
        <f aca="false">AVERAGEIFS(CP2:CP324,P2:P324,"T",I2:I324,"2")</f>
        <v>0.382829742760602</v>
      </c>
      <c r="CQ50" s="0" t="n">
        <f aca="false">AVERAGEIFS(CQ2:CQ324,P2:P324,"T",I2:I324,"2")</f>
        <v>0.30434416858467</v>
      </c>
      <c r="CR50" s="0" t="n">
        <f aca="false">AVERAGEIFS(CR2:CR324,P2:P324,"T",I2:I324,"2")</f>
        <v>0.30434416858467</v>
      </c>
      <c r="CS50" s="0" t="n">
        <f aca="false">AVERAGEIFS(CS2:CS324,P2:P324,"T",I2:I324,"2")</f>
        <v>0.744643767018265</v>
      </c>
      <c r="CT50" s="0" t="n">
        <f aca="false">AVERAGEIFS(CT2:CT324,P2:P324,"T",I2:I324,"2")</f>
        <v>0.940168927037871</v>
      </c>
      <c r="CU50" s="0" t="n">
        <f aca="false">AVERAGEIFS(CU2:CU324,P2:P324,"T",I2:I324,"2")</f>
        <v>0.294185083608954</v>
      </c>
      <c r="CV50" s="0" t="n">
        <f aca="false">AVERAGEIFS(CV2:CV324,P2:P324,"T",I2:I324,"2")</f>
        <v>0.314519722801786</v>
      </c>
      <c r="CW50" s="0" t="n">
        <f aca="false">AVERAGEIFS(CW2:CW324,P2:P324,"T",I2:I324,"2")</f>
        <v>0.0568289974658792</v>
      </c>
      <c r="CX50" s="0" t="n">
        <f aca="false">AVERAGEIFS(CX2:CX324,P2:P324,"T",I2:I324,"2")</f>
        <v>0.450474659213001</v>
      </c>
      <c r="CY50" s="0" t="n">
        <f aca="false">AVERAGEIFS(CY2:CY324,P2:P324,"T",I2:I324,"2")</f>
        <v>0.45123697618508</v>
      </c>
      <c r="CZ50" s="0" t="n">
        <f aca="false">AVERAGEIFS(CZ2:CZ324,P2:P324,"T",I2:I324,"2")</f>
        <v>0.00153105739286529</v>
      </c>
      <c r="DA50" s="0" t="n">
        <f aca="false">AVERAGEIFS(DA2:DA324,P2:P324,"T",I2:I324,"2")</f>
        <v>0.110794888423151</v>
      </c>
      <c r="DB50" s="0" t="n">
        <f aca="false">AVERAGEIFS(DB2:DB324,P2:P324,"T",I2:I324,"2")</f>
        <v>0.119250731792509</v>
      </c>
      <c r="DC50" s="0" t="n">
        <f aca="false">AVERAGEIFS(DC2:DC324,P2:P324,"T",I2:I324,"2")</f>
        <v>0.0109500105390064</v>
      </c>
      <c r="DD50" s="0" t="n">
        <f aca="false">AVERAGEIFS(DD2:DD324,P2:P324,"T",I2:I324,"2")</f>
        <v>1.57970449941564</v>
      </c>
      <c r="DE50" s="0" t="n">
        <f aca="false">AVERAGEIFS(DE2:DE324,P2:P324,"T",I2:I324,"2")</f>
        <v>0.139531219961728</v>
      </c>
      <c r="DF50" s="0" t="n">
        <f aca="false">AVERAGEIFS(DF2:DF324,P2:P324,"T",I2:I324,"2")</f>
        <v>0.153288975032769</v>
      </c>
      <c r="DG50" s="0" t="n">
        <f aca="false">AVERAGEIFS(DG2:DG324,P2:P324,"T",I2:I324,"2")</f>
        <v>0.0158536188432891</v>
      </c>
      <c r="DH50" s="0" t="n">
        <f aca="false">AVERAGEIFS(DH2:DH324,P2:P324,"T",I2:I324,"2",BS2:BS324,"&lt;&gt;q")</f>
        <v>0.414537658338456</v>
      </c>
      <c r="DJ50" s="1" t="s">
        <v>140</v>
      </c>
      <c r="DK50" s="0" t="n">
        <f aca="false">SQRT(AVERAGEIFS(DK2:DK324,P2:P324,"T",I2:I324,"2"))</f>
        <v>0.548489010552887</v>
      </c>
      <c r="DL50" s="0" t="n">
        <f aca="false">SQRT(AVERAGEIFS(DL2:DL324,P2:P324,"T",I2:I324,"2"))</f>
        <v>0.622120945548908</v>
      </c>
      <c r="DM50" s="0" t="n">
        <f aca="false">SQRT(AVERAGEIFS(DM2:DM324,P2:P324,"T",I2:I324,"2"))</f>
        <v>0.622120945548908</v>
      </c>
      <c r="DN50" s="0" t="n">
        <f aca="false">SQRT(AVERAGEIFS(DN2:DN324,P2:P324,"T",I2:I324,"2"))</f>
        <v>0.422393828639127</v>
      </c>
      <c r="DO50" s="0" t="n">
        <f aca="false">SQRT(AVERAGEIFS(DO2:DO324,P2:P324,"T",I2:I324,"2"))</f>
        <v>0.422393828639127</v>
      </c>
      <c r="DP50" s="0" t="n">
        <f aca="false">SQRT(AVERAGEIFS(DP2:DP324,P2:P324,"T",I2:I324,"2"))</f>
        <v>0.962056962425908</v>
      </c>
      <c r="DQ50" s="0" t="n">
        <f aca="false">SQRT(AVERAGEIFS(DQ2:DQ324,P2:P324,"T",I2:I324,"2"))</f>
        <v>1.1631143909243</v>
      </c>
      <c r="DR50" s="0" t="n">
        <f aca="false">SQRT(AVERAGEIFS(DR2:DR324,P2:P324,"T",I2:I324,"2"))</f>
        <v>0.44514155132405</v>
      </c>
      <c r="DS50" s="0" t="n">
        <f aca="false">SQRT(AVERAGEIFS(DS2:DS324,P2:P324,"T",I2:I324,"2"))</f>
        <v>0.4686434306088</v>
      </c>
      <c r="DT50" s="0" t="n">
        <f aca="false">SQRT(AVERAGEIFS(DT2:DT324,P2:P324,"T",I2:I324,"2"))</f>
        <v>0.733775440225957</v>
      </c>
      <c r="DU50" s="0" t="n">
        <f aca="false">SQRT(AVERAGEIFS(DU2:DU324,P2:P324,"T",I2:I324,"2"))</f>
        <v>0.734568143973496</v>
      </c>
      <c r="DV50" s="0" t="n">
        <f aca="false">SQRT(AVERAGEIFS(DV2:DV324,P2:P324,"T",I2:I324,"2"))</f>
        <v>0.170181690308969</v>
      </c>
      <c r="DW50" s="0" t="n">
        <f aca="false">SQRT(AVERAGEIFS(DW2:DW324,P2:P324,"T",I2:I324,"2"))</f>
        <v>0.186628476511252</v>
      </c>
      <c r="DX50" s="0" t="n">
        <f aca="false">SQRT(AVERAGEIFS(DX2:DX324,P2:P324,"T",I2:I324,"2"))</f>
        <v>2.30796943330538</v>
      </c>
      <c r="DY50" s="0" t="n">
        <f aca="false">SQRT(AVERAGEIFS(DY2:DY324,P2:P324,"T",I2:I324,"2"))</f>
        <v>0.233048643690631</v>
      </c>
      <c r="DZ50" s="0" t="n">
        <f aca="false">SQRT(AVERAGEIFS(DZ2:DZ324,P2:P324,"T",I2:I324,"2",BS2:BS324,"&lt;&gt;q"))</f>
        <v>0.66003684298561</v>
      </c>
    </row>
    <row r="51" customFormat="false" ht="12.8" hidden="false" customHeight="false" outlineLevel="0" collapsed="false">
      <c r="Q51" s="0" t="str">
        <f aca="false">=IF(P51="T",BR51,"")</f>
        <v/>
      </c>
      <c r="BB51" s="0" t="str">
        <f aca="false">IF(OR(ISBLANK(O51),ISBLANK(N51)),"",ROUND((O51-N51)*EC51,2))</f>
        <v/>
      </c>
      <c r="BP51" s="0" t="str">
        <f aca="false">=IF(OR(ISBLANK(AX51),ISBLANK(AU51)),"",ROUND((AX51-AU51)*EC51,2))</f>
        <v/>
      </c>
      <c r="CI51" s="0" t="str">
        <f aca="false">IF(OR(ISBLANK(AX51),ISBLANK(AU51)),"",(AX51-AU51)*EC51-M51)</f>
        <v/>
      </c>
      <c r="CN51" s="0" t="str">
        <f aca="false">IF(OR(ISBLANK(O51),ISBLANK(N51)),"",ABS((O51-N51)*EC51-M51))</f>
        <v/>
      </c>
      <c r="DE51" s="0" t="str">
        <f aca="false">IF(OR(ISBLANK(AX51),ISBLANK(AU51)),"",ABS((AX51-AU51)*EC51-M51))</f>
        <v/>
      </c>
      <c r="DH51" s="3" t="str">
        <f aca="false">IF(ISBLANK(BR51),"",ABS(BR51-M51))</f>
        <v/>
      </c>
      <c r="DK51" s="0" t="str">
        <f aca="false">IF(OR(ISBLANK(O51),ISBLANK(N51)),"",((O51-N51)*EC51-M51)^2)</f>
        <v/>
      </c>
      <c r="DY51" s="0" t="str">
        <f aca="false">IF(OR(ISBLANK(AX51),ISBLANK(AU51)),"",((AX51-AU51)*EC51-M51)^2)</f>
        <v/>
      </c>
      <c r="DZ51" s="3" t="str">
        <f aca="false">IF(ISBLANK(BR51),"",(BR51-M51)^2)</f>
        <v/>
      </c>
      <c r="EA51" s="3"/>
    </row>
    <row r="52" customFormat="false" ht="12.8" hidden="false" customHeight="false" outlineLevel="0" collapsed="false">
      <c r="Q52" s="0" t="str">
        <f aca="false">=IF(P52="T",BR52,"")</f>
        <v/>
      </c>
      <c r="BB52" s="0" t="str">
        <f aca="false">IF(OR(ISBLANK(O52),ISBLANK(N52)),"",ROUND((O52-N52)*EC52,2))</f>
        <v/>
      </c>
      <c r="BP52" s="0" t="str">
        <f aca="false">=IF(OR(ISBLANK(AX52),ISBLANK(AU52)),"",ROUND((AX52-AU52)*EC52,2))</f>
        <v/>
      </c>
      <c r="CI52" s="0" t="str">
        <f aca="false">IF(OR(ISBLANK(AX52),ISBLANK(AU52)),"",(AX52-AU52)*EC52-M52)</f>
        <v/>
      </c>
      <c r="CN52" s="0" t="str">
        <f aca="false">IF(OR(ISBLANK(O52),ISBLANK(N52)),"",ABS((O52-N52)*EC52-M52))</f>
        <v/>
      </c>
      <c r="DE52" s="0" t="str">
        <f aca="false">IF(OR(ISBLANK(AX52),ISBLANK(AU52)),"",ABS((AX52-AU52)*EC52-M52))</f>
        <v/>
      </c>
      <c r="DH52" s="3" t="str">
        <f aca="false">IF(ISBLANK(BR52),"",ABS(BR52-M52))</f>
        <v/>
      </c>
      <c r="DK52" s="0" t="str">
        <f aca="false">IF(OR(ISBLANK(O52),ISBLANK(N52)),"",((O52-N52)*EC52-M52)^2)</f>
        <v/>
      </c>
      <c r="DY52" s="0" t="str">
        <f aca="false">IF(OR(ISBLANK(AX52),ISBLANK(AU52)),"",((AX52-AU52)*EC52-M52)^2)</f>
        <v/>
      </c>
      <c r="DZ52" s="3" t="str">
        <f aca="false">IF(ISBLANK(BR52),"",(BR52-M52)^2)</f>
        <v/>
      </c>
      <c r="EA52" s="3"/>
    </row>
    <row r="53" customFormat="false" ht="12.8" hidden="false" customHeight="false" outlineLevel="0" collapsed="false">
      <c r="Q53" s="0" t="str">
        <f aca="false">=IF(P53="T",BR53,"")</f>
        <v/>
      </c>
      <c r="BB53" s="0" t="str">
        <f aca="false">IF(OR(ISBLANK(O53),ISBLANK(N53)),"",ROUND((O53-N53)*EC53,2))</f>
        <v/>
      </c>
      <c r="BP53" s="0" t="str">
        <f aca="false">=IF(OR(ISBLANK(AX53),ISBLANK(AU53)),"",ROUND((AX53-AU53)*EC53,2))</f>
        <v/>
      </c>
      <c r="BT53" s="1" t="s">
        <v>141</v>
      </c>
      <c r="BU53" s="1" t="str">
        <f aca="false">BU1</f>
        <v>ΔCSF</v>
      </c>
      <c r="BV53" s="1" t="str">
        <f aca="false">BV1</f>
        <v>sCI2/sCI0/HF</v>
      </c>
      <c r="BW53" s="1" t="str">
        <f aca="false">BW1</f>
        <v>sCI2/HF</v>
      </c>
      <c r="BX53" s="1" t="str">
        <f aca="false">BX1</f>
        <v>ΔsCI2/sCI0</v>
      </c>
      <c r="BY53" s="1" t="str">
        <f aca="false">BY1</f>
        <v>ΔsCI2</v>
      </c>
      <c r="BZ53" s="1" t="str">
        <f aca="false">BZ1</f>
        <v>hCI1/HF</v>
      </c>
      <c r="CA53" s="1" t="str">
        <f aca="false">CA1</f>
        <v>hCI1.5/HF</v>
      </c>
      <c r="CB53" s="1" t="str">
        <f aca="false">CB1</f>
        <v>ΔhCI1</v>
      </c>
      <c r="CC53" s="1" t="str">
        <f aca="false">CC1</f>
        <v>ΔhCI1 ns2</v>
      </c>
      <c r="CD53" s="1" t="str">
        <f aca="false">CD1</f>
        <v>ΔhCI1.5</v>
      </c>
      <c r="CE53" s="1" t="str">
        <f aca="false">CE1</f>
        <v>ΔhCI1.5 ns2</v>
      </c>
      <c r="CF53" s="1" t="str">
        <f aca="false">CF1</f>
        <v>ΔhCI2</v>
      </c>
      <c r="CG53" s="1" t="str">
        <f aca="false">CG1</f>
        <v>ΔhCI2 ns2</v>
      </c>
      <c r="CH53" s="1" t="str">
        <f aca="false">CH1</f>
        <v>hCI2</v>
      </c>
      <c r="CI53" s="1" t="str">
        <f aca="false">CI1</f>
        <v>ΔCISD</v>
      </c>
      <c r="CJ53" s="1" t="str">
        <f aca="false">CJ1</f>
        <v>ΔCISD ns2</v>
      </c>
      <c r="CK53" s="1" t="str">
        <f aca="false">CK1</f>
        <v>CIS</v>
      </c>
      <c r="DE53" s="0" t="str">
        <f aca="false">IF(OR(ISBLANK(AX53),ISBLANK(AU53)),"",ABS((AX53-AU53)*EC53-M53))</f>
        <v/>
      </c>
      <c r="DH53" s="3" t="str">
        <f aca="false">IF(ISBLANK(BR53),"",ABS(BR53-M53))</f>
        <v/>
      </c>
      <c r="DK53" s="0" t="str">
        <f aca="false">IF(OR(ISBLANK(O53),ISBLANK(N53)),"",((O53-N53)*EC53-M53)^2)</f>
        <v/>
      </c>
      <c r="DY53" s="0" t="str">
        <f aca="false">IF(OR(ISBLANK(AX53),ISBLANK(AU53)),"",((AX53-AU53)*EC53-M53)^2)</f>
        <v/>
      </c>
      <c r="DZ53" s="3" t="str">
        <f aca="false">IF(ISBLANK(BR53),"",(BR53-M53)^2)</f>
        <v/>
      </c>
      <c r="EA53" s="3"/>
    </row>
    <row r="54" customFormat="false" ht="12.8" hidden="false" customHeight="false" outlineLevel="0" collapsed="false">
      <c r="BT54" s="1" t="s">
        <v>138</v>
      </c>
      <c r="BU54" s="9" t="n">
        <f aca="false">_xlfn.STDEV.P(BU2:BU44)</f>
        <v>0.607505570517518</v>
      </c>
      <c r="BV54" s="9" t="n">
        <f aca="false">_xlfn.STDEV.P(BV2:BV44)</f>
        <v>0.809460766906185</v>
      </c>
      <c r="BW54" s="9" t="n">
        <f aca="false">_xlfn.STDEV.P(BW2:BW44)</f>
        <v>0.859481468194785</v>
      </c>
      <c r="BX54" s="9" t="n">
        <f aca="false">_xlfn.STDEV.P(BX2:BX44)</f>
        <v>0.689614998111085</v>
      </c>
      <c r="BY54" s="9" t="n">
        <f aca="false">_xlfn.STDEV.P(BY2:BY44)</f>
        <v>0.689263485353676</v>
      </c>
      <c r="BZ54" s="9" t="n">
        <f aca="false">_xlfn.STDEV.P(BZ2:BZ44)</f>
        <v>0.678862712873989</v>
      </c>
      <c r="CA54" s="9" t="n">
        <f aca="false">_xlfn.STDEV.P(CA2:CA44)</f>
        <v>0.746592695259812</v>
      </c>
      <c r="CB54" s="9" t="n">
        <f aca="false">_xlfn.STDEV.P(CB2:CB44)</f>
        <v>0.810714777499314</v>
      </c>
      <c r="CC54" s="9" t="n">
        <f aca="false">_xlfn.STDEV.P(CC2:CC44)</f>
        <v>0.72558622857663</v>
      </c>
      <c r="CD54" s="9" t="n">
        <f aca="false">_xlfn.STDEV.P(CD2:CD44)</f>
        <v>1.35276656604877</v>
      </c>
      <c r="CE54" s="9" t="n">
        <f aca="false">_xlfn.STDEV.P(CE2:CE44)</f>
        <v>1.35195280219084</v>
      </c>
      <c r="CF54" s="9" t="n">
        <f aca="false">_xlfn.STDEV.P(CF2:CF44)</f>
        <v>0.176727081617403</v>
      </c>
      <c r="CG54" s="9" t="n">
        <f aca="false">_xlfn.STDEV.P(CG2:CG44)</f>
        <v>0.180171756090993</v>
      </c>
      <c r="CH54" s="9" t="n">
        <f aca="false">_xlfn.STDEV.P(CH2:CH44)</f>
        <v>1.70725928604589</v>
      </c>
      <c r="CI54" s="9" t="n">
        <f aca="false">_xlfn.STDEV.P(CI2:CI44)</f>
        <v>0.196179840771369</v>
      </c>
      <c r="CJ54" s="9" t="n">
        <f aca="false">_xlfn.STDEV.P(CJ2:CJ44)</f>
        <v>0.213251281966135</v>
      </c>
      <c r="CK54" s="9" t="n">
        <f aca="false">_xlfn.STDEV.P(CK2:CK44)</f>
        <v>0.691433247404133</v>
      </c>
      <c r="DH54" s="3"/>
      <c r="DZ54" s="3"/>
      <c r="EA54" s="3"/>
    </row>
    <row r="55" customFormat="false" ht="12.8" hidden="false" customHeight="false" outlineLevel="0" collapsed="false">
      <c r="Q55" s="0" t="str">
        <f aca="false">=IF(P55="T",BR55,"")</f>
        <v/>
      </c>
      <c r="BB55" s="0" t="str">
        <f aca="false">IF(OR(ISBLANK(O55),ISBLANK(N55)),"",ROUND((O55-N55)*EC55,2))</f>
        <v/>
      </c>
      <c r="BP55" s="0" t="str">
        <f aca="false">=IF(OR(ISBLANK(AX55),ISBLANK(AU55)),"",ROUND((AX55-AU55)*EC55,2))</f>
        <v/>
      </c>
      <c r="BT55" s="1" t="s">
        <v>170</v>
      </c>
      <c r="BU55" s="0" t="n">
        <f aca="false">_xlfn.STDEV.P(BU2:BU28)</f>
        <v>0.515239024747301</v>
      </c>
      <c r="BV55" s="0" t="n">
        <f aca="false">_xlfn.STDEV.P(BV2:BV28)</f>
        <v>0.815704310064005</v>
      </c>
      <c r="BW55" s="0" t="n">
        <f aca="false">_xlfn.STDEV.P(BW2:BW28)</f>
        <v>0.753809362731745</v>
      </c>
      <c r="BX55" s="0" t="n">
        <f aca="false">_xlfn.STDEV.P(BX2:BX28)</f>
        <v>0.615127067889444</v>
      </c>
      <c r="BY55" s="0" t="n">
        <f aca="false">_xlfn.STDEV.P(BY2:BY28)</f>
        <v>0.62538450791069</v>
      </c>
      <c r="BZ55" s="0" t="n">
        <f aca="false">_xlfn.STDEV.P(BZ2:BZ28)</f>
        <v>0.665475347409402</v>
      </c>
      <c r="CA55" s="0" t="n">
        <f aca="false">_xlfn.STDEV.P(CA2:CA28)</f>
        <v>0.489186421734167</v>
      </c>
      <c r="CB55" s="0" t="n">
        <f aca="false">_xlfn.STDEV.P(CB2:CB28)</f>
        <v>0.582579219438332</v>
      </c>
      <c r="CC55" s="0" t="n">
        <f aca="false">_xlfn.STDEV.P(CC2:CC28)</f>
        <v>0.587543421936236</v>
      </c>
      <c r="CD55" s="0" t="n">
        <f aca="false">_xlfn.STDEV.P(CD2:CD28)</f>
        <v>0.701765383565731</v>
      </c>
      <c r="CE55" s="0" t="n">
        <f aca="false">_xlfn.STDEV.P(CE2:CE28)</f>
        <v>0.701441858470057</v>
      </c>
      <c r="CF55" s="0" t="n">
        <f aca="false">_xlfn.STDEV.P(CF2:CF28)</f>
        <v>0.142562494002089</v>
      </c>
      <c r="CG55" s="0" t="n">
        <f aca="false">_xlfn.STDEV.P(CG2:CG28)</f>
        <v>0.143773233032534</v>
      </c>
      <c r="CH55" s="0" t="n">
        <f aca="false">_xlfn.STDEV.P(CH2:CH28)</f>
        <v>0.920668523484818</v>
      </c>
      <c r="CI55" s="0" t="n">
        <f aca="false">_xlfn.STDEV.P(CI2:CI28)</f>
        <v>0.155563436984772</v>
      </c>
      <c r="CJ55" s="0" t="n">
        <f aca="false">_xlfn.STDEV.P(CJ2:CJ28)</f>
        <v>0.15887144393957</v>
      </c>
      <c r="CK55" s="0" t="n">
        <f aca="false">_xlfn.STDEV.P(CK2:CK28)</f>
        <v>0.74765315391927</v>
      </c>
      <c r="DE55" s="0" t="str">
        <f aca="false">IF(OR(ISBLANK(AX55),ISBLANK(AU55)),"",ABS((AX55-AU55)*EC55-M55))</f>
        <v/>
      </c>
      <c r="DH55" s="3" t="str">
        <f aca="false">IF(ISBLANK(BR55),"",ABS(BR55-M55))</f>
        <v/>
      </c>
      <c r="DK55" s="0" t="str">
        <f aca="false">IF(OR(ISBLANK(O55),ISBLANK(N55)),"",((O55-N55)*EC55-M55)^2)</f>
        <v/>
      </c>
      <c r="DY55" s="0" t="str">
        <f aca="false">IF(OR(ISBLANK(AX55),ISBLANK(AU55)),"",((AX55-AU55)*EC55-M55)^2)</f>
        <v/>
      </c>
      <c r="DZ55" s="3" t="str">
        <f aca="false">IF(ISBLANK(BR55),"",(BR55-M55)^2)</f>
        <v/>
      </c>
      <c r="EA55" s="3"/>
    </row>
    <row r="56" customFormat="false" ht="12.8" hidden="false" customHeight="false" outlineLevel="0" collapsed="false">
      <c r="Q56" s="0" t="str">
        <f aca="false">=IF(P56="T",BR56,"")</f>
        <v/>
      </c>
      <c r="BB56" s="0" t="str">
        <f aca="false">IF(OR(ISBLANK(O56),ISBLANK(N56)),"",ROUND((O56-N56)*EC56,2))</f>
        <v/>
      </c>
      <c r="BP56" s="0" t="str">
        <f aca="false">=IF(OR(ISBLANK(AX56),ISBLANK(AU56)),"",ROUND((AX56-AU56)*EC56,2))</f>
        <v/>
      </c>
      <c r="BT56" s="1" t="s">
        <v>140</v>
      </c>
      <c r="BU56" s="0" t="n">
        <f aca="false">_xlfn.STDEV.P(BU30:BU44)</f>
        <v>0.542626901624056</v>
      </c>
      <c r="BV56" s="0" t="n">
        <f aca="false">_xlfn.STDEV.P(BV30:BV44)</f>
        <v>0.586565824772132</v>
      </c>
      <c r="BW56" s="0" t="n">
        <f aca="false">_xlfn.STDEV.P(BW30:BW44)</f>
        <v>0.586565824772132</v>
      </c>
      <c r="BX56" s="0" t="n">
        <f aca="false">_xlfn.STDEV.P(BX30:BX44)</f>
        <v>0.403791566897463</v>
      </c>
      <c r="BY56" s="0" t="n">
        <f aca="false">_xlfn.STDEV.P(BY30:BY44)</f>
        <v>0.403791566897463</v>
      </c>
      <c r="BZ56" s="0" t="n">
        <f aca="false">_xlfn.STDEV.P(BZ30:BZ44)</f>
        <v>0.648140303825369</v>
      </c>
      <c r="CA56" s="0" t="n">
        <f aca="false">_xlfn.STDEV.P(CA30:CA44)</f>
        <v>0.689938997955846</v>
      </c>
      <c r="CB56" s="0" t="n">
        <f aca="false">_xlfn.STDEV.P(CB30:CB44)</f>
        <v>0.429075462307826</v>
      </c>
      <c r="CC56" s="0" t="n">
        <f aca="false">_xlfn.STDEV.P(CC30:CC44)</f>
        <v>0.449890386339197</v>
      </c>
      <c r="CD56" s="0" t="n">
        <f aca="false">_xlfn.STDEV.P(CD30:CD44)</f>
        <v>0.708205100764307</v>
      </c>
      <c r="CE56" s="0" t="n">
        <f aca="false">_xlfn.STDEV.P(CE30:CE44)</f>
        <v>0.708933931609502</v>
      </c>
      <c r="CF56" s="0" t="n">
        <f aca="false">_xlfn.STDEV.P(CF30:CF44)</f>
        <v>0.170177140197369</v>
      </c>
      <c r="CG56" s="0" t="n">
        <f aca="false">_xlfn.STDEV.P(CG30:CG44)</f>
        <v>0.186616994936801</v>
      </c>
      <c r="CH56" s="0" t="n">
        <f aca="false">_xlfn.STDEV.P(CH30:CH44)</f>
        <v>1.72179199797154</v>
      </c>
      <c r="CI56" s="0" t="n">
        <f aca="false">_xlfn.STDEV.P(CI30:CI44)</f>
        <v>0.232074038901924</v>
      </c>
      <c r="CJ56" s="0" t="n">
        <f aca="false">_xlfn.STDEV.P(CJ30:CJ44)</f>
        <v>0.268384338752003</v>
      </c>
      <c r="CK56" s="0" t="n">
        <f aca="false">_xlfn.STDEV.P(CK30:CK44)</f>
        <v>0.543960571141344</v>
      </c>
      <c r="DE56" s="0" t="str">
        <f aca="false">IF(OR(ISBLANK(AX56),ISBLANK(AU56)),"",ABS((AX56-AU56)*EC56-M56))</f>
        <v/>
      </c>
      <c r="DH56" s="3" t="str">
        <f aca="false">IF(ISBLANK(BR56),"",ABS(BR56-M56))</f>
        <v/>
      </c>
      <c r="DK56" s="0" t="str">
        <f aca="false">IF(OR(ISBLANK(O56),ISBLANK(N56)),"",((O56-N56)*EC56-M56)^2)</f>
        <v/>
      </c>
      <c r="DY56" s="0" t="str">
        <f aca="false">IF(OR(ISBLANK(AX56),ISBLANK(AU56)),"",((AX56-AU56)*EC56-M56)^2)</f>
        <v/>
      </c>
      <c r="DZ56" s="3" t="str">
        <f aca="false">IF(ISBLANK(BR56),"",(BR56-M56)^2)</f>
        <v/>
      </c>
      <c r="EA56" s="3"/>
    </row>
    <row r="57" customFormat="false" ht="12.8" hidden="false" customHeight="false" outlineLevel="0" collapsed="false">
      <c r="Q57" s="0" t="str">
        <f aca="false">=IF(P57="T",BR57,"")</f>
        <v/>
      </c>
      <c r="BB57" s="0" t="str">
        <f aca="false">IF(OR(ISBLANK(O57),ISBLANK(N57)),"",ROUND((O57-N57)*EC57,2))</f>
        <v/>
      </c>
      <c r="BP57" s="0" t="str">
        <f aca="false">=IF(OR(ISBLANK(AX57),ISBLANK(AU57)),"",ROUND((AX57-AU57)*EC57,2))</f>
        <v/>
      </c>
      <c r="CI57" s="0" t="str">
        <f aca="false">IF(OR(ISBLANK(AX57),ISBLANK(AU57)),"",ROUND((AX57-AU57)*EC57-M57,3))</f>
        <v/>
      </c>
      <c r="DE57" s="0" t="str">
        <f aca="false">IF(OR(ISBLANK(AX57),ISBLANK(AU57)),"",ABS((AX57-AU57)*EC57-M57))</f>
        <v/>
      </c>
      <c r="DH57" s="3" t="str">
        <f aca="false">IF(ISBLANK(BR57),"",ABS(BR57-M57))</f>
        <v/>
      </c>
      <c r="DK57" s="0" t="str">
        <f aca="false">IF(OR(ISBLANK(O57),ISBLANK(N57)),"",((O57-N57)*EC57-M57)^2)</f>
        <v/>
      </c>
      <c r="DY57" s="0" t="str">
        <f aca="false">IF(OR(ISBLANK(AX57),ISBLANK(AU57)),"",((AX57-AU57)*EC57-M57)^2)</f>
        <v/>
      </c>
    </row>
    <row r="58" customFormat="false" ht="12.8" hidden="false" customHeight="false" outlineLevel="0" collapsed="false">
      <c r="Q58" s="0" t="str">
        <f aca="false">=IF(P58="T",BR58,"")</f>
        <v/>
      </c>
      <c r="BB58" s="0" t="str">
        <f aca="false">IF(OR(ISBLANK(O58),ISBLANK(N58)),"",ROUND((O58-N58)*EC58,2))</f>
        <v/>
      </c>
      <c r="BP58" s="0" t="str">
        <f aca="false">=IF(OR(ISBLANK(AX58),ISBLANK(AU58)),"",ROUND((AX58-AU58)*EC58,2))</f>
        <v/>
      </c>
      <c r="CI58" s="0" t="str">
        <f aca="false">IF(OR(ISBLANK(AX58),ISBLANK(AU58)),"",ROUND((AX58-AU58)*EC58-M58,3))</f>
        <v/>
      </c>
      <c r="DE58" s="0" t="str">
        <f aca="false">IF(OR(ISBLANK(AX58),ISBLANK(AU58)),"",ABS((AX58-AU58)*EC58-M58))</f>
        <v/>
      </c>
      <c r="DH58" s="3" t="str">
        <f aca="false">IF(ISBLANK(BR58),"",ABS(BR58-M58))</f>
        <v/>
      </c>
      <c r="DK58" s="0" t="str">
        <f aca="false">IF(OR(ISBLANK(O58),ISBLANK(N58)),"",((O58-N58)*EC58-M58)^2)</f>
        <v/>
      </c>
      <c r="DY58" s="0" t="str">
        <f aca="false">IF(OR(ISBLANK(AX58),ISBLANK(AU58)),"",((AX58-AU58)*EC58-M58)^2)</f>
        <v/>
      </c>
    </row>
    <row r="59" customFormat="false" ht="12.8" hidden="false" customHeight="false" outlineLevel="0" collapsed="false">
      <c r="Q59" s="0" t="str">
        <f aca="false">=IF(P59="T",BR59,"")</f>
        <v/>
      </c>
      <c r="BB59" s="0" t="str">
        <f aca="false">IF(OR(ISBLANK(O59),ISBLANK(N59)),"",ROUND((O59-N59)*EC59,2))</f>
        <v/>
      </c>
      <c r="BP59" s="0" t="str">
        <f aca="false">=IF(OR(ISBLANK(AX59),ISBLANK(AU59)),"",ROUND((AX59-AU59)*EC59,2))</f>
        <v/>
      </c>
      <c r="CI59" s="0" t="str">
        <f aca="false">IF(OR(ISBLANK(AX59),ISBLANK(AU59)),"",ROUND((AX59-AU59)*EC59-M59,3))</f>
        <v/>
      </c>
      <c r="DE59" s="0" t="str">
        <f aca="false">IF(OR(ISBLANK(AX59),ISBLANK(AU59)),"",ABS((AX59-AU59)*EC59-M59))</f>
        <v/>
      </c>
      <c r="DH59" s="3" t="str">
        <f aca="false">IF(ISBLANK(BR59),"",ABS(BR59-M59))</f>
        <v/>
      </c>
      <c r="DK59" s="0" t="str">
        <f aca="false">IF(OR(ISBLANK(O59),ISBLANK(N59)),"",((O59-N59)*EC59-M59)^2)</f>
        <v/>
      </c>
      <c r="DY59" s="0" t="str">
        <f aca="false">IF(OR(ISBLANK(AX59),ISBLANK(AU59)),"",((AX59-AU59)*EC59-M59)^2)</f>
        <v/>
      </c>
    </row>
    <row r="60" customFormat="false" ht="12.8" hidden="false" customHeight="false" outlineLevel="0" collapsed="false">
      <c r="Q60" s="0" t="str">
        <f aca="false">=IF(P60="T",BR60,"")</f>
        <v/>
      </c>
      <c r="BB60" s="0" t="str">
        <f aca="false">IF(OR(ISBLANK(O60),ISBLANK(N60)),"",ROUND((O60-N60)*EC60,2))</f>
        <v/>
      </c>
      <c r="BP60" s="0" t="str">
        <f aca="false">=IF(OR(ISBLANK(AX60),ISBLANK(AU60)),"",ROUND((AX60-AU60)*EC60,2))</f>
        <v/>
      </c>
      <c r="CI60" s="0" t="str">
        <f aca="false">IF(OR(ISBLANK(AX60),ISBLANK(AU60)),"",ROUND((AX60-AU60)*EC60-M60,3))</f>
        <v/>
      </c>
      <c r="DE60" s="0" t="str">
        <f aca="false">IF(OR(ISBLANK(AX60),ISBLANK(AU60)),"",ABS((AX60-AU60)*EC60-M60))</f>
        <v/>
      </c>
      <c r="DH60" s="3" t="str">
        <f aca="false">IF(ISBLANK(BR60),"",ABS(BR60-M60))</f>
        <v/>
      </c>
      <c r="DK60" s="0" t="str">
        <f aca="false">IF(OR(ISBLANK(O60),ISBLANK(N60)),"",((O60-N60)*EC60-M60)^2)</f>
        <v/>
      </c>
      <c r="DY60" s="0" t="str">
        <f aca="false">IF(OR(ISBLANK(AX60),ISBLANK(AU60)),"",((AX60-AU60)*EC60-M60)^2)</f>
        <v/>
      </c>
    </row>
    <row r="61" customFormat="false" ht="12.8" hidden="false" customHeight="false" outlineLevel="0" collapsed="false">
      <c r="Q61" s="0" t="str">
        <f aca="false">=IF(P61="T",BR61,"")</f>
        <v/>
      </c>
      <c r="BB61" s="0" t="str">
        <f aca="false">IF(OR(ISBLANK(O61),ISBLANK(N61)),"",ROUND((O61-N61)*EC61,2))</f>
        <v/>
      </c>
      <c r="BP61" s="0" t="str">
        <f aca="false">=IF(OR(ISBLANK(AX61),ISBLANK(AU61)),"",ROUND((AX61-AU61)*EC61,2))</f>
        <v/>
      </c>
      <c r="CI61" s="0" t="str">
        <f aca="false">IF(OR(ISBLANK(AX61),ISBLANK(AU61)),"",ROUND((AX61-AU61)*EC61-M61,3))</f>
        <v/>
      </c>
      <c r="DE61" s="0" t="str">
        <f aca="false">IF(OR(ISBLANK(AX61),ISBLANK(AU61)),"",ABS((AX61-AU61)*EC61-M61))</f>
        <v/>
      </c>
      <c r="DH61" s="3" t="str">
        <f aca="false">IF(ISBLANK(BR61),"",ABS(BR61-M61))</f>
        <v/>
      </c>
      <c r="DY61" s="0" t="str">
        <f aca="false">IF(OR(ISBLANK(AX61),ISBLANK(AU61)),"",((AX61-AU61)*EC61-M61)^2)</f>
        <v/>
      </c>
    </row>
    <row r="62" customFormat="false" ht="12.8" hidden="false" customHeight="false" outlineLevel="0" collapsed="false">
      <c r="Q62" s="0" t="str">
        <f aca="false">=IF(P62="T",BR62,"")</f>
        <v/>
      </c>
      <c r="BB62" s="0" t="str">
        <f aca="false">IF(OR(ISBLANK(O62),ISBLANK(N62)),"",ROUND((O62-N62)*EC62,2))</f>
        <v/>
      </c>
      <c r="BP62" s="0" t="str">
        <f aca="false">=IF(OR(ISBLANK(AX62),ISBLANK(AU62)),"",ROUND((AX62-AU62)*EC62,2))</f>
        <v/>
      </c>
      <c r="CI62" s="0" t="str">
        <f aca="false">IF(OR(ISBLANK(AX62),ISBLANK(AU62)),"",ROUND((AX62-AU62)*EC62-M62,3))</f>
        <v/>
      </c>
      <c r="DE62" s="0" t="str">
        <f aca="false">IF(OR(ISBLANK(AX62),ISBLANK(AU62)),"",ABS((AX62-AU62)*EC62-M62))</f>
        <v/>
      </c>
      <c r="DH62" s="3" t="str">
        <f aca="false">IF(ISBLANK(BR62),"",ABS(BR62-M62))</f>
        <v/>
      </c>
      <c r="DY62" s="0" t="str">
        <f aca="false">IF(OR(ISBLANK(AX62),ISBLANK(AU62)),"",((AX62-AU62)*EC62-M62)^2)</f>
        <v/>
      </c>
    </row>
    <row r="63" customFormat="false" ht="12.8" hidden="false" customHeight="false" outlineLevel="0" collapsed="false">
      <c r="Q63" s="0" t="str">
        <f aca="false">=IF(P63="T",BR63,"")</f>
        <v/>
      </c>
      <c r="BB63" s="0" t="str">
        <f aca="false">IF(OR(ISBLANK(O63),ISBLANK(N63)),"",ROUND((O63-N63)*EC63,2))</f>
        <v/>
      </c>
      <c r="BP63" s="0" t="str">
        <f aca="false">=IF(OR(ISBLANK(AX63),ISBLANK(AU63)),"",ROUND((AX63-AU63)*EC63,2))</f>
        <v/>
      </c>
      <c r="CI63" s="0" t="str">
        <f aca="false">IF(OR(ISBLANK(AX63),ISBLANK(AU63)),"",ROUND((AX63-AU63)*EC63-M63,3))</f>
        <v/>
      </c>
      <c r="DE63" s="0" t="str">
        <f aca="false">IF(OR(ISBLANK(AX63),ISBLANK(AU63)),"",ABS((AX63-AU63)*EC63-M63))</f>
        <v/>
      </c>
      <c r="DH63" s="3" t="str">
        <f aca="false">IF(ISBLANK(BR63),"",ABS(BR63-M63))</f>
        <v/>
      </c>
      <c r="DY63" s="0" t="str">
        <f aca="false">IF(OR(ISBLANK(AX63),ISBLANK(AU63)),"",((AX63-AU63)*EC63-M63)^2)</f>
        <v/>
      </c>
    </row>
    <row r="64" customFormat="false" ht="12.8" hidden="false" customHeight="false" outlineLevel="0" collapsed="false">
      <c r="Q64" s="0" t="str">
        <f aca="false">=IF(P64="T",BR64,"")</f>
        <v/>
      </c>
      <c r="BB64" s="0" t="str">
        <f aca="false">IF(OR(ISBLANK(O64),ISBLANK(N64)),"",ROUND((O64-N64)*EC64,2))</f>
        <v/>
      </c>
      <c r="BP64" s="0" t="str">
        <f aca="false">=IF(OR(ISBLANK(AX64),ISBLANK(AU64)),"",ROUND((AX64-AU64)*EC64,2))</f>
        <v/>
      </c>
      <c r="CI64" s="0" t="str">
        <f aca="false">IF(OR(ISBLANK(AX64),ISBLANK(AU64)),"",ROUND((AX64-AU64)*EC64-M64,3))</f>
        <v/>
      </c>
      <c r="DE64" s="0" t="str">
        <f aca="false">IF(OR(ISBLANK(AX64),ISBLANK(AU64)),"",ABS((AX64-AU64)*EC64-M64))</f>
        <v/>
      </c>
      <c r="DH64" s="3" t="str">
        <f aca="false">IF(ISBLANK(BR64),"",ABS(BR64-M64))</f>
        <v/>
      </c>
      <c r="DY64" s="0" t="str">
        <f aca="false">IF(OR(ISBLANK(AX64),ISBLANK(AU64)),"",((AX64-AU64)*EC64-M64)^2)</f>
        <v/>
      </c>
    </row>
    <row r="65" customFormat="false" ht="12.8" hidden="false" customHeight="false" outlineLevel="0" collapsed="false">
      <c r="Q65" s="0" t="str">
        <f aca="false">=IF(P65="T",BR65,"")</f>
        <v/>
      </c>
      <c r="BB65" s="0" t="str">
        <f aca="false">IF(OR(ISBLANK(O65),ISBLANK(N65)),"",ROUND((O65-N65)*EC65,2))</f>
        <v/>
      </c>
      <c r="BP65" s="0" t="str">
        <f aca="false">=IF(OR(ISBLANK(AX65),ISBLANK(AU65)),"",ROUND((AX65-AU65)*EC65,2))</f>
        <v/>
      </c>
      <c r="CI65" s="0" t="str">
        <f aca="false">IF(OR(ISBLANK(AX65),ISBLANK(AU65)),"",ROUND((AX65-AU65)*EC65-M65,3))</f>
        <v/>
      </c>
      <c r="DE65" s="0" t="str">
        <f aca="false">IF(OR(ISBLANK(AX65),ISBLANK(AU65)),"",ABS((AX65-AU65)*EC65-M65))</f>
        <v/>
      </c>
      <c r="DH65" s="3" t="str">
        <f aca="false">IF(ISBLANK(BR65),"",ABS(BR65-M65))</f>
        <v/>
      </c>
      <c r="DY65" s="0" t="str">
        <f aca="false">IF(OR(ISBLANK(AX65),ISBLANK(AU65)),"",((AX65-AU65)*EC65-M65)^2)</f>
        <v/>
      </c>
    </row>
    <row r="66" customFormat="false" ht="12.8" hidden="false" customHeight="false" outlineLevel="0" collapsed="false">
      <c r="Q66" s="0" t="str">
        <f aca="false">=IF(P66="T",BR66,"")</f>
        <v/>
      </c>
      <c r="BB66" s="0" t="str">
        <f aca="false">IF(OR(ISBLANK(O66),ISBLANK(N66)),"",ROUND((O66-N66)*EC66,2))</f>
        <v/>
      </c>
      <c r="BP66" s="0" t="str">
        <f aca="false">=IF(OR(ISBLANK(AX66),ISBLANK(AU66)),"",ROUND((AX66-AU66)*EC66,2))</f>
        <v/>
      </c>
      <c r="CI66" s="0" t="str">
        <f aca="false">IF(OR(ISBLANK(AX66),ISBLANK(AU66)),"",ROUND((AX66-AU66)*EC66-M66,3))</f>
        <v/>
      </c>
      <c r="DE66" s="0" t="str">
        <f aca="false">IF(OR(ISBLANK(AX66),ISBLANK(AU66)),"",ABS((AX66-AU66)*EC66-M66))</f>
        <v/>
      </c>
      <c r="DH66" s="3" t="str">
        <f aca="false">IF(ISBLANK(BR66),"",ABS(BR66-M66))</f>
        <v/>
      </c>
      <c r="DY66" s="0" t="str">
        <f aca="false">IF(OR(ISBLANK(AX66),ISBLANK(AU66)),"",((AX66-AU66)*EC66-M66)^2)</f>
        <v/>
      </c>
    </row>
    <row r="67" customFormat="false" ht="12.8" hidden="false" customHeight="false" outlineLevel="0" collapsed="false">
      <c r="Q67" s="0" t="str">
        <f aca="false">=IF(P67="T",BR67,"")</f>
        <v/>
      </c>
      <c r="BB67" s="0" t="str">
        <f aca="false">IF(OR(ISBLANK(O67),ISBLANK(N67)),"",ROUND((O67-N67)*EC67,2))</f>
        <v/>
      </c>
      <c r="BP67" s="0" t="str">
        <f aca="false">=IF(OR(ISBLANK(AX67),ISBLANK(AU67)),"",ROUND((AX67-AU67)*EC67,2))</f>
        <v/>
      </c>
      <c r="CI67" s="0" t="str">
        <f aca="false">IF(OR(ISBLANK(AX67),ISBLANK(AU67)),"",ROUND((AX67-AU67)*EC67-M67,3))</f>
        <v/>
      </c>
      <c r="DE67" s="0" t="str">
        <f aca="false">IF(OR(ISBLANK(AX67),ISBLANK(AU67)),"",ABS((AX67-AU67)*EC67-M67))</f>
        <v/>
      </c>
      <c r="DH67" s="3" t="str">
        <f aca="false">IF(ISBLANK(BR67),"",ABS(BR67-M67))</f>
        <v/>
      </c>
      <c r="DY67" s="0" t="str">
        <f aca="false">IF(OR(ISBLANK(AX67),ISBLANK(AU67)),"",((AX67-AU67)*EC67-M67)^2)</f>
        <v/>
      </c>
    </row>
    <row r="68" customFormat="false" ht="12.8" hidden="false" customHeight="false" outlineLevel="0" collapsed="false">
      <c r="Q68" s="0" t="str">
        <f aca="false">=IF(P68="T",BR68,"")</f>
        <v/>
      </c>
      <c r="BB68" s="0" t="str">
        <f aca="false">IF(OR(ISBLANK(O68),ISBLANK(N68)),"",ROUND((O68-N68)*EC68,2))</f>
        <v/>
      </c>
      <c r="BP68" s="0" t="str">
        <f aca="false">=IF(OR(ISBLANK(AX68),ISBLANK(AU68)),"",ROUND((AX68-AU68)*EC68,2))</f>
        <v/>
      </c>
      <c r="CI68" s="0" t="str">
        <f aca="false">IF(OR(ISBLANK(AX68),ISBLANK(AU68)),"",ROUND((AX68-AU68)*EC68-M68,3))</f>
        <v/>
      </c>
      <c r="DE68" s="0" t="str">
        <f aca="false">IF(OR(ISBLANK(AX68),ISBLANK(AU68)),"",ABS((AX68-AU68)*EC68-M68))</f>
        <v/>
      </c>
      <c r="DH68" s="3" t="str">
        <f aca="false">IF(ISBLANK(BR68),"",ABS(BR68-M68))</f>
        <v/>
      </c>
      <c r="DY68" s="0" t="str">
        <f aca="false">IF(OR(ISBLANK(AX68),ISBLANK(AU68)),"",((AX68-AU68)*EC68-M68)^2)</f>
        <v/>
      </c>
    </row>
    <row r="69" customFormat="false" ht="12.8" hidden="false" customHeight="false" outlineLevel="0" collapsed="false">
      <c r="Q69" s="0" t="str">
        <f aca="false">=IF(P69="T",BR69,"")</f>
        <v/>
      </c>
      <c r="BB69" s="0" t="str">
        <f aca="false">IF(OR(ISBLANK(O69),ISBLANK(N69)),"",ROUND((O69-N69)*EC69,2))</f>
        <v/>
      </c>
      <c r="BP69" s="0" t="str">
        <f aca="false">=IF(OR(ISBLANK(AX69),ISBLANK(AU69)),"",ROUND((AX69-AU69)*EC69,2))</f>
        <v/>
      </c>
      <c r="CI69" s="0" t="str">
        <f aca="false">IF(OR(ISBLANK(AX69),ISBLANK(AU69)),"",ROUND((AX69-AU69)*EC69-M69,3))</f>
        <v/>
      </c>
      <c r="DE69" s="0" t="str">
        <f aca="false">IF(OR(ISBLANK(AX69),ISBLANK(AU69)),"",ABS((AX69-AU69)*EC69-M69))</f>
        <v/>
      </c>
      <c r="DH69" s="3" t="str">
        <f aca="false">IF(ISBLANK(BR69),"",ABS(BR69-M69))</f>
        <v/>
      </c>
      <c r="DY69" s="0" t="str">
        <f aca="false">IF(OR(ISBLANK(AX69),ISBLANK(AU69)),"",((AX69-AU69)*EC69-M69)^2)</f>
        <v/>
      </c>
    </row>
    <row r="70" customFormat="false" ht="12.8" hidden="false" customHeight="false" outlineLevel="0" collapsed="false">
      <c r="Q70" s="0" t="str">
        <f aca="false">=IF(P70="T",BR70,"")</f>
        <v/>
      </c>
      <c r="BB70" s="0" t="str">
        <f aca="false">IF(OR(ISBLANK(O70),ISBLANK(N70)),"",ROUND((O70-N70)*EC70,2))</f>
        <v/>
      </c>
      <c r="BP70" s="0" t="str">
        <f aca="false">=IF(OR(ISBLANK(AX70),ISBLANK(AU70)),"",ROUND((AX70-AU70)*EC70,2))</f>
        <v/>
      </c>
      <c r="CI70" s="0" t="str">
        <f aca="false">IF(OR(ISBLANK(AX70),ISBLANK(AU70)),"",ROUND((AX70-AU70)*EC70-M70,3))</f>
        <v/>
      </c>
      <c r="DE70" s="0" t="str">
        <f aca="false">IF(OR(ISBLANK(AX70),ISBLANK(AU70)),"",ABS((AX70-AU70)*EC70-M70))</f>
        <v/>
      </c>
      <c r="DH70" s="3" t="str">
        <f aca="false">IF(ISBLANK(BR70),"",ABS(BR70-M70))</f>
        <v/>
      </c>
      <c r="DY70" s="0" t="str">
        <f aca="false">IF(OR(ISBLANK(AX70),ISBLANK(AU70)),"",((AX70-AU70)*EC70-M70)^2)</f>
        <v/>
      </c>
    </row>
    <row r="71" customFormat="false" ht="12.8" hidden="false" customHeight="false" outlineLevel="0" collapsed="false">
      <c r="Q71" s="0" t="str">
        <f aca="false">=IF(P71="T",BR71,"")</f>
        <v/>
      </c>
      <c r="BB71" s="0" t="str">
        <f aca="false">IF(OR(ISBLANK(O71),ISBLANK(N71)),"",ROUND((O71-N71)*EC71,2))</f>
        <v/>
      </c>
      <c r="BP71" s="0" t="str">
        <f aca="false">=IF(OR(ISBLANK(AX71),ISBLANK(AU71)),"",ROUND((AX71-AU71)*EC71,2))</f>
        <v/>
      </c>
      <c r="CI71" s="0" t="str">
        <f aca="false">IF(OR(ISBLANK(AX71),ISBLANK(AU71)),"",ROUND((AX71-AU71)*EC71-M71,3))</f>
        <v/>
      </c>
      <c r="DE71" s="0" t="str">
        <f aca="false">IF(OR(ISBLANK(AX71),ISBLANK(AU71)),"",ABS((AX71-AU71)*EC71-M71))</f>
        <v/>
      </c>
      <c r="DH71" s="3" t="str">
        <f aca="false">IF(ISBLANK(BR71),"",ABS(BR71-M71))</f>
        <v/>
      </c>
      <c r="DY71" s="0" t="str">
        <f aca="false">IF(OR(ISBLANK(AX71),ISBLANK(AU71)),"",((AX71-AU71)*EC71-M71)^2)</f>
        <v/>
      </c>
    </row>
    <row r="72" customFormat="false" ht="12.8" hidden="false" customHeight="false" outlineLevel="0" collapsed="false">
      <c r="Q72" s="0" t="str">
        <f aca="false">=IF(P72="T",BR72,"")</f>
        <v/>
      </c>
      <c r="BB72" s="0" t="str">
        <f aca="false">IF(OR(ISBLANK(O72),ISBLANK(N72)),"",ROUND((O72-N72)*EC72,2))</f>
        <v/>
      </c>
      <c r="BP72" s="0" t="str">
        <f aca="false">=IF(OR(ISBLANK(AX72),ISBLANK(AU72)),"",ROUND((AX72-AU72)*EC72,2))</f>
        <v/>
      </c>
      <c r="CI72" s="0" t="str">
        <f aca="false">IF(OR(ISBLANK(AX72),ISBLANK(AU72)),"",ROUND((AX72-AU72)*EC72-M72,3))</f>
        <v/>
      </c>
      <c r="DE72" s="0" t="str">
        <f aca="false">IF(OR(ISBLANK(AX72),ISBLANK(AU72)),"",ABS((AX72-AU72)*EC72-M72))</f>
        <v/>
      </c>
      <c r="DH72" s="3" t="str">
        <f aca="false">IF(ISBLANK(BR72),"",ABS(BR72-M72))</f>
        <v/>
      </c>
      <c r="DY72" s="0" t="str">
        <f aca="false">IF(OR(ISBLANK(AX72),ISBLANK(AU72)),"",((AX72-AU72)*EC72-M72)^2)</f>
        <v/>
      </c>
    </row>
    <row r="73" customFormat="false" ht="12.8" hidden="false" customHeight="false" outlineLevel="0" collapsed="false">
      <c r="Q73" s="0" t="str">
        <f aca="false">=IF(P73="T",BR73,"")</f>
        <v/>
      </c>
      <c r="BB73" s="0" t="str">
        <f aca="false">IF(OR(ISBLANK(O73),ISBLANK(N73)),"",ROUND((O73-N73)*EC73,2))</f>
        <v/>
      </c>
      <c r="BP73" s="0" t="str">
        <f aca="false">=IF(OR(ISBLANK(AX73),ISBLANK(AU73)),"",ROUND((AX73-AU73)*EC73,2))</f>
        <v/>
      </c>
      <c r="CI73" s="0" t="str">
        <f aca="false">IF(OR(ISBLANK(AX73),ISBLANK(AU73)),"",ROUND((AX73-AU73)*EC73-M73,3))</f>
        <v/>
      </c>
      <c r="DE73" s="0" t="str">
        <f aca="false">IF(OR(ISBLANK(AX73),ISBLANK(AU73)),"",ABS((AX73-AU73)*EC73-M73))</f>
        <v/>
      </c>
      <c r="DH73" s="3" t="str">
        <f aca="false">IF(ISBLANK(BR73),"",ABS(BR73-M73))</f>
        <v/>
      </c>
      <c r="DY73" s="0" t="str">
        <f aca="false">IF(OR(ISBLANK(AX73),ISBLANK(AU73)),"",((AX73-AU73)*EC73-M73)^2)</f>
        <v/>
      </c>
    </row>
    <row r="74" customFormat="false" ht="12.8" hidden="false" customHeight="false" outlineLevel="0" collapsed="false">
      <c r="Q74" s="0" t="str">
        <f aca="false">=IF(P74="T",BR74,"")</f>
        <v/>
      </c>
      <c r="BB74" s="0" t="str">
        <f aca="false">IF(OR(ISBLANK(O74),ISBLANK(N74)),"",ROUND((O74-N74)*EC74,2))</f>
        <v/>
      </c>
      <c r="BP74" s="0" t="str">
        <f aca="false">=IF(OR(ISBLANK(AX74),ISBLANK(AU74)),"",ROUND((AX74-AU74)*EC74,2))</f>
        <v/>
      </c>
      <c r="CI74" s="0" t="str">
        <f aca="false">IF(OR(ISBLANK(AX74),ISBLANK(AU74)),"",ROUND((AX74-AU74)*EC74-M74,3))</f>
        <v/>
      </c>
      <c r="DE74" s="0" t="str">
        <f aca="false">IF(OR(ISBLANK(AX74),ISBLANK(AU74)),"",ABS((AX74-AU74)*EC74-M74))</f>
        <v/>
      </c>
      <c r="DH74" s="3" t="str">
        <f aca="false">IF(ISBLANK(BR74),"",ABS(BR74-M74))</f>
        <v/>
      </c>
      <c r="DY74" s="0" t="str">
        <f aca="false">IF(OR(ISBLANK(AX74),ISBLANK(AU74)),"",((AX74-AU74)*EC74-M74)^2)</f>
        <v/>
      </c>
    </row>
    <row r="75" customFormat="false" ht="12.8" hidden="false" customHeight="false" outlineLevel="0" collapsed="false">
      <c r="Q75" s="0" t="str">
        <f aca="false">=IF(P75="T",BR75,"")</f>
        <v/>
      </c>
      <c r="BB75" s="0" t="str">
        <f aca="false">IF(OR(ISBLANK(O75),ISBLANK(N75)),"",ROUND((O75-N75)*EC75,2))</f>
        <v/>
      </c>
      <c r="BP75" s="0" t="str">
        <f aca="false">=IF(OR(ISBLANK(AX75),ISBLANK(AU75)),"",ROUND((AX75-AU75)*EC75,2))</f>
        <v/>
      </c>
      <c r="CI75" s="0" t="str">
        <f aca="false">IF(OR(ISBLANK(AX75),ISBLANK(AU75)),"",ROUND((AX75-AU75)*EC75-M75,3))</f>
        <v/>
      </c>
      <c r="DE75" s="0" t="str">
        <f aca="false">IF(OR(ISBLANK(AX75),ISBLANK(AU75)),"",ABS((AX75-AU75)*EC75-M75))</f>
        <v/>
      </c>
      <c r="DH75" s="3" t="str">
        <f aca="false">IF(ISBLANK(BR75),"",ABS(BR75-M75))</f>
        <v/>
      </c>
      <c r="DY75" s="0" t="str">
        <f aca="false">IF(OR(ISBLANK(AX75),ISBLANK(AU75)),"",((AX75-AU75)*EC75-M75)^2)</f>
        <v/>
      </c>
    </row>
    <row r="76" customFormat="false" ht="12.8" hidden="false" customHeight="false" outlineLevel="0" collapsed="false">
      <c r="Q76" s="0" t="str">
        <f aca="false">=IF(P76="T",BR76,"")</f>
        <v/>
      </c>
      <c r="BB76" s="0" t="str">
        <f aca="false">IF(OR(ISBLANK(O76),ISBLANK(N76)),"",ROUND((O76-N76)*EC76,2))</f>
        <v/>
      </c>
      <c r="BP76" s="0" t="str">
        <f aca="false">=IF(OR(ISBLANK(AX76),ISBLANK(AU76)),"",ROUND((AX76-AU76)*EC76,2))</f>
        <v/>
      </c>
      <c r="CI76" s="0" t="str">
        <f aca="false">IF(OR(ISBLANK(AX76),ISBLANK(AU76)),"",ROUND((AX76-AU76)*EC76-M76,3))</f>
        <v/>
      </c>
      <c r="DE76" s="0" t="str">
        <f aca="false">IF(OR(ISBLANK(AX76),ISBLANK(AU76)),"",ABS((AX76-AU76)*EC76-M76))</f>
        <v/>
      </c>
      <c r="DH76" s="3" t="str">
        <f aca="false">IF(ISBLANK(BR76),"",ABS(BR76-M76))</f>
        <v/>
      </c>
      <c r="DY76" s="0" t="str">
        <f aca="false">IF(OR(ISBLANK(AX76),ISBLANK(AU76)),"",((AX76-AU76)*EC76-M76)^2)</f>
        <v/>
      </c>
    </row>
    <row r="77" customFormat="false" ht="12.8" hidden="false" customHeight="false" outlineLevel="0" collapsed="false">
      <c r="Q77" s="0" t="str">
        <f aca="false">=IF(P77="T",BR77,"")</f>
        <v/>
      </c>
      <c r="BB77" s="0" t="str">
        <f aca="false">IF(OR(ISBLANK(O77),ISBLANK(N77)),"",ROUND((O77-N77)*EC77,2))</f>
        <v/>
      </c>
      <c r="BP77" s="0" t="str">
        <f aca="false">=IF(OR(ISBLANK(AX77),ISBLANK(AU77)),"",ROUND((AX77-AU77)*EC77,2))</f>
        <v/>
      </c>
      <c r="CI77" s="0" t="str">
        <f aca="false">IF(OR(ISBLANK(AX77),ISBLANK(AU77)),"",ROUND((AX77-AU77)*EC77-M77,3))</f>
        <v/>
      </c>
      <c r="DE77" s="0" t="str">
        <f aca="false">IF(OR(ISBLANK(AX77),ISBLANK(AU77)),"",ABS((AX77-AU77)*EC77-M77))</f>
        <v/>
      </c>
      <c r="DH77" s="3" t="str">
        <f aca="false">IF(ISBLANK(BR77),"",ABS(BR77-M77))</f>
        <v/>
      </c>
      <c r="DY77" s="0" t="str">
        <f aca="false">IF(OR(ISBLANK(AX77),ISBLANK(AU77)),"",((AX77-AU77)*EC77-M77)^2)</f>
        <v/>
      </c>
    </row>
    <row r="78" customFormat="false" ht="12.8" hidden="false" customHeight="false" outlineLevel="0" collapsed="false">
      <c r="Q78" s="0" t="str">
        <f aca="false">=IF(P78="T",BR78,"")</f>
        <v/>
      </c>
      <c r="BB78" s="0" t="str">
        <f aca="false">IF(OR(ISBLANK(O78),ISBLANK(N78)),"",ROUND((O78-N78)*EC78,2))</f>
        <v/>
      </c>
      <c r="BP78" s="0" t="str">
        <f aca="false">=IF(OR(ISBLANK(AX78),ISBLANK(AU78)),"",ROUND((AX78-AU78)*EC78,2))</f>
        <v/>
      </c>
      <c r="CI78" s="0" t="str">
        <f aca="false">IF(OR(ISBLANK(AX78),ISBLANK(AU78)),"",ROUND((AX78-AU78)*EC78-M78,3))</f>
        <v/>
      </c>
      <c r="DE78" s="0" t="str">
        <f aca="false">IF(OR(ISBLANK(AX78),ISBLANK(AU78)),"",ABS((AX78-AU78)*EC78-M78))</f>
        <v/>
      </c>
      <c r="DH78" s="3" t="str">
        <f aca="false">IF(ISBLANK(BR78),"",ABS(BR78-M78))</f>
        <v/>
      </c>
      <c r="DY78" s="0" t="str">
        <f aca="false">IF(OR(ISBLANK(AX78),ISBLANK(AU78)),"",((AX78-AU78)*EC78-M78)^2)</f>
        <v/>
      </c>
    </row>
    <row r="79" customFormat="false" ht="12.8" hidden="false" customHeight="false" outlineLevel="0" collapsed="false">
      <c r="Q79" s="0" t="str">
        <f aca="false">=IF(P79="T",BR79,"")</f>
        <v/>
      </c>
      <c r="BB79" s="0" t="str">
        <f aca="false">IF(OR(ISBLANK(O79),ISBLANK(N79)),"",ROUND((O79-N79)*EC79,2))</f>
        <v/>
      </c>
      <c r="BP79" s="0" t="str">
        <f aca="false">=IF(OR(ISBLANK(AX79),ISBLANK(AU79)),"",ROUND((AX79-AU79)*EC79,2))</f>
        <v/>
      </c>
      <c r="CI79" s="0" t="str">
        <f aca="false">IF(OR(ISBLANK(AX79),ISBLANK(AU79)),"",ROUND((AX79-AU79)*EC79-M79,3))</f>
        <v/>
      </c>
      <c r="DE79" s="0" t="str">
        <f aca="false">IF(OR(ISBLANK(AX79),ISBLANK(AU79)),"",ABS((AX79-AU79)*EC79-M79))</f>
        <v/>
      </c>
      <c r="DH79" s="3" t="str">
        <f aca="false">IF(ISBLANK(BR79),"",ABS(BR79-M79))</f>
        <v/>
      </c>
      <c r="DY79" s="0" t="str">
        <f aca="false">IF(OR(ISBLANK(AX79),ISBLANK(AU79)),"",((AX79-AU79)*EC79-M79)^2)</f>
        <v/>
      </c>
    </row>
    <row r="80" customFormat="false" ht="12.8" hidden="false" customHeight="false" outlineLevel="0" collapsed="false">
      <c r="Q80" s="0" t="str">
        <f aca="false">=IF(P80="T",BR80,"")</f>
        <v/>
      </c>
      <c r="BB80" s="0" t="str">
        <f aca="false">IF(OR(ISBLANK(O80),ISBLANK(N80)),"",ROUND((O80-N80)*EC80,2))</f>
        <v/>
      </c>
      <c r="BP80" s="0" t="str">
        <f aca="false">=IF(OR(ISBLANK(AX80),ISBLANK(AU80)),"",ROUND((AX80-AU80)*EC80,2))</f>
        <v/>
      </c>
      <c r="CI80" s="0" t="str">
        <f aca="false">IF(OR(ISBLANK(AX80),ISBLANK(AU80)),"",ROUND((AX80-AU80)*EC80-M80,3))</f>
        <v/>
      </c>
      <c r="DE80" s="0" t="str">
        <f aca="false">IF(OR(ISBLANK(AX80),ISBLANK(AU80)),"",ABS((AX80-AU80)*EC80-M80))</f>
        <v/>
      </c>
      <c r="DH80" s="3" t="str">
        <f aca="false">IF(ISBLANK(BR80),"",ABS(BR80-M80))</f>
        <v/>
      </c>
      <c r="DY80" s="0" t="str">
        <f aca="false">IF(OR(ISBLANK(AX80),ISBLANK(AU80)),"",((AX80-AU80)*EC80-M80)^2)</f>
        <v/>
      </c>
    </row>
    <row r="81" customFormat="false" ht="12.8" hidden="false" customHeight="false" outlineLevel="0" collapsed="false">
      <c r="BB81" s="0" t="str">
        <f aca="false">IF(OR(ISBLANK(O81),ISBLANK(N81)),"",ROUND((O81-N81)*EC81,2))</f>
        <v/>
      </c>
      <c r="BP81" s="0" t="str">
        <f aca="false">=IF(OR(ISBLANK(AX81),ISBLANK(AU81)),"",ROUND((AX81-AU81)*EC81,2))</f>
        <v/>
      </c>
      <c r="CI81" s="0" t="str">
        <f aca="false">IF(OR(ISBLANK(AX81),ISBLANK(AU81)),"",ROUND((AX81-AU81)*EC81-M81,3))</f>
        <v/>
      </c>
      <c r="DE81" s="0" t="str">
        <f aca="false">IF(OR(ISBLANK(AX81),ISBLANK(AU81)),"",ABS((AX81-AU81)*EC81-M81))</f>
        <v/>
      </c>
      <c r="DH81" s="3" t="str">
        <f aca="false">IF(ISBLANK(BR81),"",ABS(BR81-M81))</f>
        <v/>
      </c>
      <c r="DY81" s="0" t="str">
        <f aca="false">IF(OR(ISBLANK(AX81),ISBLANK(AU81)),"",((AX81-AU81)*EC81-M81)^2)</f>
        <v/>
      </c>
    </row>
    <row r="82" customFormat="false" ht="12.8" hidden="false" customHeight="false" outlineLevel="0" collapsed="false">
      <c r="BB82" s="0" t="str">
        <f aca="false">IF(OR(ISBLANK(O82),ISBLANK(N82)),"",ROUND((O82-N82)*EC82,2))</f>
        <v/>
      </c>
      <c r="BP82" s="0" t="str">
        <f aca="false">=IF(OR(ISBLANK(AX82),ISBLANK(AU82)),"",ROUND((AX82-AU82)*EC82,2))</f>
        <v/>
      </c>
      <c r="CI82" s="0" t="str">
        <f aca="false">IF(OR(ISBLANK(AX82),ISBLANK(AU82)),"",ROUND((AX82-AU82)*EC82-M82,3))</f>
        <v/>
      </c>
      <c r="DE82" s="0" t="str">
        <f aca="false">IF(OR(ISBLANK(AX82),ISBLANK(AU82)),"",ABS((AX82-AU82)*EC82-M82))</f>
        <v/>
      </c>
      <c r="DH82" s="3" t="str">
        <f aca="false">IF(ISBLANK(BR82),"",ABS(BR82-M82))</f>
        <v/>
      </c>
      <c r="DY82" s="0" t="str">
        <f aca="false">IF(OR(ISBLANK(AX82),ISBLANK(AU82)),"",((AX82-AU82)*EC82-M82)^2)</f>
        <v/>
      </c>
    </row>
    <row r="83" customFormat="false" ht="12.8" hidden="false" customHeight="false" outlineLevel="0" collapsed="false">
      <c r="BB83" s="0" t="str">
        <f aca="false">IF(OR(ISBLANK(O83),ISBLANK(N83)),"",ROUND((O83-N83)*EC83,2))</f>
        <v/>
      </c>
      <c r="BP83" s="0" t="str">
        <f aca="false">=IF(OR(ISBLANK(AX83),ISBLANK(AU83)),"",ROUND((AX83-AU83)*EC83,2))</f>
        <v/>
      </c>
      <c r="CI83" s="0" t="str">
        <f aca="false">IF(OR(ISBLANK(AX83),ISBLANK(AU83)),"",ROUND((AX83-AU83)*EC83-M83,3))</f>
        <v/>
      </c>
      <c r="DE83" s="0" t="str">
        <f aca="false">IF(OR(ISBLANK(AX83),ISBLANK(AU83)),"",ABS((AX83-AU83)*EC83-M83))</f>
        <v/>
      </c>
      <c r="DH83" s="3" t="str">
        <f aca="false">IF(ISBLANK(BR83),"",ABS(BR83-M83))</f>
        <v/>
      </c>
      <c r="DY83" s="0" t="str">
        <f aca="false">IF(OR(ISBLANK(AX83),ISBLANK(AU83)),"",((AX83-AU83)*EC83-M83)^2)</f>
        <v/>
      </c>
    </row>
    <row r="84" customFormat="false" ht="12.8" hidden="false" customHeight="false" outlineLevel="0" collapsed="false">
      <c r="BB84" s="0" t="str">
        <f aca="false">IF(OR(ISBLANK(O84),ISBLANK(N84)),"",ROUND((O84-N84)*EC84,2))</f>
        <v/>
      </c>
      <c r="BP84" s="0" t="str">
        <f aca="false">=IF(OR(ISBLANK(AX84),ISBLANK(AU84)),"",ROUND((AX84-AU84)*EC84,2))</f>
        <v/>
      </c>
      <c r="CI84" s="0" t="str">
        <f aca="false">IF(OR(ISBLANK(AX84),ISBLANK(AU84)),"",ROUND((AX84-AU84)*EC84-M84,3))</f>
        <v/>
      </c>
      <c r="DE84" s="0" t="str">
        <f aca="false">IF(OR(ISBLANK(AX84),ISBLANK(AU84)),"",ABS((AX84-AU84)*EC84-M84))</f>
        <v/>
      </c>
      <c r="DH84" s="3" t="str">
        <f aca="false">IF(ISBLANK(BR84),"",ABS(BR84-M84))</f>
        <v/>
      </c>
      <c r="DY84" s="0" t="str">
        <f aca="false">IF(OR(ISBLANK(AX84),ISBLANK(AU84)),"",((AX84-AU84)*EC84-M84)^2)</f>
        <v/>
      </c>
    </row>
    <row r="85" customFormat="false" ht="12.8" hidden="false" customHeight="false" outlineLevel="0" collapsed="false">
      <c r="BB85" s="0" t="str">
        <f aca="false">IF(OR(ISBLANK(O85),ISBLANK(N85)),"",ROUND((O85-N85)*EC85,2))</f>
        <v/>
      </c>
      <c r="BP85" s="0" t="str">
        <f aca="false">=IF(OR(ISBLANK(AX85),ISBLANK(AU85)),"",ROUND((AX85-AU85)*EC85,2))</f>
        <v/>
      </c>
      <c r="CI85" s="0" t="str">
        <f aca="false">IF(OR(ISBLANK(AX85),ISBLANK(AU85)),"",ROUND((AX85-AU85)*EC85-M85,3))</f>
        <v/>
      </c>
      <c r="DE85" s="0" t="str">
        <f aca="false">IF(OR(ISBLANK(AX85),ISBLANK(AU85)),"",ABS((AX85-AU85)*EC85-M85))</f>
        <v/>
      </c>
      <c r="DH85" s="3" t="str">
        <f aca="false">IF(ISBLANK(BR85),"",ABS(BR85-M85))</f>
        <v/>
      </c>
      <c r="DY85" s="0" t="str">
        <f aca="false">IF(OR(ISBLANK(AX85),ISBLANK(AU85)),"",((AX85-AU85)*EC85-M85)^2)</f>
        <v/>
      </c>
    </row>
    <row r="86" customFormat="false" ht="12.8" hidden="false" customHeight="false" outlineLevel="0" collapsed="false">
      <c r="BB86" s="0" t="str">
        <f aca="false">IF(OR(ISBLANK(O86),ISBLANK(N86)),"",ROUND((O86-N86)*EC86,2))</f>
        <v/>
      </c>
      <c r="BP86" s="0" t="str">
        <f aca="false">=IF(OR(ISBLANK(AX86),ISBLANK(AU86)),"",ROUND((AX86-AU86)*EC86,2))</f>
        <v/>
      </c>
      <c r="CI86" s="0" t="str">
        <f aca="false">IF(OR(ISBLANK(AX86),ISBLANK(AU86)),"",ROUND((AX86-AU86)*EC86-M86,3))</f>
        <v/>
      </c>
      <c r="DE86" s="0" t="str">
        <f aca="false">IF(OR(ISBLANK(AX86),ISBLANK(AU86)),"",ABS((AX86-AU86)*EC86-M86))</f>
        <v/>
      </c>
      <c r="DH86" s="3" t="str">
        <f aca="false">IF(ISBLANK(BR86),"",ABS(BR86-M86))</f>
        <v/>
      </c>
      <c r="DY86" s="0" t="str">
        <f aca="false">IF(OR(ISBLANK(AX86),ISBLANK(AU86)),"",((AX86-AU86)*EC86-M86)^2)</f>
        <v/>
      </c>
    </row>
    <row r="87" customFormat="false" ht="12.8" hidden="false" customHeight="false" outlineLevel="0" collapsed="false">
      <c r="BB87" s="0" t="str">
        <f aca="false">IF(OR(ISBLANK(O87),ISBLANK(N87)),"",ROUND((O87-N87)*EC87,2))</f>
        <v/>
      </c>
      <c r="BP87" s="0" t="str">
        <f aca="false">=IF(OR(ISBLANK(AX87),ISBLANK(AU87)),"",ROUND((AX87-AU87)*EC87,2))</f>
        <v/>
      </c>
      <c r="CI87" s="0" t="str">
        <f aca="false">IF(OR(ISBLANK(AX87),ISBLANK(AU87)),"",ROUND((AX87-AU87)*EC87-M87,3))</f>
        <v/>
      </c>
      <c r="DE87" s="0" t="str">
        <f aca="false">IF(OR(ISBLANK(AX87),ISBLANK(AU87)),"",ABS((AX87-AU87)*EC87-M87))</f>
        <v/>
      </c>
      <c r="DH87" s="3" t="str">
        <f aca="false">IF(ISBLANK(BR87),"",ABS(BR87-M87))</f>
        <v/>
      </c>
      <c r="DY87" s="0" t="str">
        <f aca="false">IF(OR(ISBLANK(AX87),ISBLANK(AU87)),"",((AX87-AU87)*EC87-M87)^2)</f>
        <v/>
      </c>
    </row>
    <row r="88" customFormat="false" ht="12.8" hidden="false" customHeight="false" outlineLevel="0" collapsed="false">
      <c r="BB88" s="0" t="str">
        <f aca="false">IF(OR(ISBLANK(O88),ISBLANK(N88)),"",ROUND((O88-N88)*EC88,2))</f>
        <v/>
      </c>
      <c r="BP88" s="0" t="str">
        <f aca="false">=IF(OR(ISBLANK(AX88),ISBLANK(AU88)),"",ROUND((AX88-AU88)*EC88,2))</f>
        <v/>
      </c>
      <c r="CI88" s="0" t="str">
        <f aca="false">IF(OR(ISBLANK(AX88),ISBLANK(AU88)),"",ROUND((AX88-AU88)*EC88-M88,3))</f>
        <v/>
      </c>
      <c r="DE88" s="0" t="str">
        <f aca="false">IF(OR(ISBLANK(AX88),ISBLANK(AU88)),"",ABS((AX88-AU88)*EC88-M88))</f>
        <v/>
      </c>
      <c r="DH88" s="3" t="str">
        <f aca="false">IF(ISBLANK(BR88),"",ABS(BR88-M88))</f>
        <v/>
      </c>
      <c r="DY88" s="0" t="str">
        <f aca="false">IF(OR(ISBLANK(AX88),ISBLANK(AU88)),"",((AX88-AU88)*EC88-M88)^2)</f>
        <v/>
      </c>
    </row>
    <row r="89" customFormat="false" ht="12.8" hidden="false" customHeight="false" outlineLevel="0" collapsed="false">
      <c r="BB89" s="0" t="str">
        <f aca="false">IF(OR(ISBLANK(O89),ISBLANK(N89)),"",ROUND((O89-N89)*EC89,2))</f>
        <v/>
      </c>
      <c r="BP89" s="0" t="str">
        <f aca="false">=IF(OR(ISBLANK(AX89),ISBLANK(AU89)),"",ROUND((AX89-AU89)*EC89,2))</f>
        <v/>
      </c>
      <c r="CI89" s="0" t="str">
        <f aca="false">IF(OR(ISBLANK(AX89),ISBLANK(AU89)),"",ROUND((AX89-AU89)*EC89-M89,3))</f>
        <v/>
      </c>
      <c r="DE89" s="0" t="str">
        <f aca="false">IF(OR(ISBLANK(AX89),ISBLANK(AU89)),"",ABS((AX89-AU89)*EC89-M89))</f>
        <v/>
      </c>
      <c r="DH89" s="3" t="str">
        <f aca="false">IF(ISBLANK(BR89),"",ABS(BR89-M89))</f>
        <v/>
      </c>
      <c r="DY89" s="0" t="str">
        <f aca="false">IF(OR(ISBLANK(AX89),ISBLANK(AU89)),"",((AX89-AU89)*EC89-M89)^2)</f>
        <v/>
      </c>
    </row>
    <row r="90" customFormat="false" ht="12.8" hidden="false" customHeight="false" outlineLevel="0" collapsed="false">
      <c r="BB90" s="0" t="str">
        <f aca="false">IF(OR(ISBLANK(O90),ISBLANK(N90)),"",ROUND((O90-N90)*EC90,2))</f>
        <v/>
      </c>
      <c r="BP90" s="0" t="str">
        <f aca="false">=IF(OR(ISBLANK(AX90),ISBLANK(AU90)),"",ROUND((AX90-AU90)*EC90,2))</f>
        <v/>
      </c>
      <c r="CI90" s="0" t="str">
        <f aca="false">IF(OR(ISBLANK(AX90),ISBLANK(AU90)),"",ROUND((AX90-AU90)*EC90-M90,3))</f>
        <v/>
      </c>
      <c r="DE90" s="0" t="str">
        <f aca="false">IF(OR(ISBLANK(AX90),ISBLANK(AU90)),"",ABS((AX90-AU90)*EC90-M90))</f>
        <v/>
      </c>
      <c r="DH90" s="3" t="str">
        <f aca="false">IF(ISBLANK(BR90),"",ABS(BR90-M90))</f>
        <v/>
      </c>
      <c r="DY90" s="0" t="str">
        <f aca="false">IF(OR(ISBLANK(AX90),ISBLANK(AU90)),"",((AX90-AU90)*EC90-M90)^2)</f>
        <v/>
      </c>
    </row>
    <row r="91" customFormat="false" ht="12.8" hidden="false" customHeight="false" outlineLevel="0" collapsed="false">
      <c r="BB91" s="0" t="str">
        <f aca="false">IF(OR(ISBLANK(O91),ISBLANK(N91)),"",ROUND((O91-N91)*EC91,2))</f>
        <v/>
      </c>
      <c r="BP91" s="0" t="str">
        <f aca="false">=IF(OR(ISBLANK(AX91),ISBLANK(AU91)),"",ROUND((AX91-AU91)*EC91,2))</f>
        <v/>
      </c>
      <c r="CI91" s="0" t="str">
        <f aca="false">IF(OR(ISBLANK(AX91),ISBLANK(AU91)),"",ROUND((AX91-AU91)*EC91-M91,3))</f>
        <v/>
      </c>
      <c r="DE91" s="0" t="str">
        <f aca="false">IF(OR(ISBLANK(AX91),ISBLANK(AU91)),"",ABS((AX91-AU91)*EC91-M91))</f>
        <v/>
      </c>
      <c r="DH91" s="3" t="str">
        <f aca="false">IF(ISBLANK(BR91),"",ABS(BR91-M91))</f>
        <v/>
      </c>
      <c r="DY91" s="0" t="str">
        <f aca="false">IF(OR(ISBLANK(AX91),ISBLANK(AU91)),"",((AX91-AU91)*EC91-M91)^2)</f>
        <v/>
      </c>
    </row>
    <row r="92" customFormat="false" ht="12.8" hidden="false" customHeight="false" outlineLevel="0" collapsed="false">
      <c r="BB92" s="0" t="str">
        <f aca="false">IF(OR(ISBLANK(O92),ISBLANK(N92)),"",ROUND((O92-N92)*EC92,2))</f>
        <v/>
      </c>
      <c r="BP92" s="0" t="str">
        <f aca="false">=IF(OR(ISBLANK(AX92),ISBLANK(AU92)),"",ROUND((AX92-AU92)*EC92,2))</f>
        <v/>
      </c>
      <c r="CI92" s="0" t="str">
        <f aca="false">IF(OR(ISBLANK(AX92),ISBLANK(AU92)),"",ROUND((AX92-AU92)*EC92-M92,3))</f>
        <v/>
      </c>
      <c r="DE92" s="0" t="str">
        <f aca="false">IF(OR(ISBLANK(AX92),ISBLANK(AU92)),"",ABS((AX92-AU92)*EC92-M92))</f>
        <v/>
      </c>
      <c r="DH92" s="3" t="str">
        <f aca="false">IF(ISBLANK(BR92),"",ABS(BR92-M92))</f>
        <v/>
      </c>
      <c r="DY92" s="0" t="str">
        <f aca="false">IF(OR(ISBLANK(AX92),ISBLANK(AU92)),"",((AX92-AU92)*EC92-M92)^2)</f>
        <v/>
      </c>
    </row>
    <row r="93" customFormat="false" ht="12.8" hidden="false" customHeight="false" outlineLevel="0" collapsed="false">
      <c r="BB93" s="0" t="str">
        <f aca="false">IF(OR(ISBLANK(O93),ISBLANK(N93)),"",ROUND((O93-N93)*EC93,2))</f>
        <v/>
      </c>
      <c r="BP93" s="0" t="str">
        <f aca="false">=IF(OR(ISBLANK(AX93),ISBLANK(AU93)),"",ROUND((AX93-AU93)*EC93,2))</f>
        <v/>
      </c>
      <c r="CI93" s="0" t="str">
        <f aca="false">IF(OR(ISBLANK(AX93),ISBLANK(AU93)),"",ROUND((AX93-AU93)*EC93-M93,3))</f>
        <v/>
      </c>
      <c r="DE93" s="0" t="str">
        <f aca="false">IF(OR(ISBLANK(AX93),ISBLANK(AU93)),"",ABS((AX93-AU93)*EC93-M93))</f>
        <v/>
      </c>
      <c r="DH93" s="3" t="str">
        <f aca="false">IF(ISBLANK(BR93),"",ABS(BR93-M93))</f>
        <v/>
      </c>
      <c r="DY93" s="0" t="str">
        <f aca="false">IF(OR(ISBLANK(AX93),ISBLANK(AU93)),"",((AX93-AU93)*EC93-M93)^2)</f>
        <v/>
      </c>
    </row>
    <row r="94" customFormat="false" ht="12.8" hidden="false" customHeight="false" outlineLevel="0" collapsed="false">
      <c r="BB94" s="0" t="str">
        <f aca="false">IF(OR(ISBLANK(O94),ISBLANK(N94)),"",ROUND((O94-N94)*EC94,2))</f>
        <v/>
      </c>
      <c r="BP94" s="0" t="str">
        <f aca="false">=IF(OR(ISBLANK(AX94),ISBLANK(AU94)),"",ROUND((AX94-AU94)*EC94,2))</f>
        <v/>
      </c>
      <c r="CI94" s="0" t="str">
        <f aca="false">IF(OR(ISBLANK(AX94),ISBLANK(AU94)),"",ROUND((AX94-AU94)*EC94-M94,3))</f>
        <v/>
      </c>
      <c r="DE94" s="0" t="str">
        <f aca="false">IF(OR(ISBLANK(AX94),ISBLANK(AU94)),"",ABS((AX94-AU94)*EC94-M94))</f>
        <v/>
      </c>
      <c r="DH94" s="3" t="str">
        <f aca="false">IF(ISBLANK(BR94),"",ABS(BR94-M94))</f>
        <v/>
      </c>
      <c r="DY94" s="0" t="str">
        <f aca="false">IF(OR(ISBLANK(AX94),ISBLANK(AU94)),"",((AX94-AU94)*EC94-M94)^2)</f>
        <v/>
      </c>
    </row>
    <row r="95" customFormat="false" ht="12.8" hidden="false" customHeight="false" outlineLevel="0" collapsed="false">
      <c r="BB95" s="0" t="str">
        <f aca="false">IF(OR(ISBLANK(O95),ISBLANK(N95)),"",ROUND((O95-N95)*EC95,2))</f>
        <v/>
      </c>
      <c r="BP95" s="0" t="str">
        <f aca="false">=IF(OR(ISBLANK(AX95),ISBLANK(AU95)),"",ROUND((AX95-AU95)*EC95,2))</f>
        <v/>
      </c>
      <c r="CI95" s="0" t="str">
        <f aca="false">IF(OR(ISBLANK(AX95),ISBLANK(AU95)),"",ROUND((AX95-AU95)*EC95-M95,3))</f>
        <v/>
      </c>
      <c r="DE95" s="0" t="str">
        <f aca="false">IF(OR(ISBLANK(AX95),ISBLANK(AU95)),"",ABS((AX95-AU95)*EC95-M95))</f>
        <v/>
      </c>
      <c r="DH95" s="3" t="str">
        <f aca="false">IF(ISBLANK(BR95),"",ABS(BR95-M95))</f>
        <v/>
      </c>
      <c r="DY95" s="0" t="str">
        <f aca="false">IF(OR(ISBLANK(AX95),ISBLANK(AU95)),"",((AX95-AU95)*EC95-M95)^2)</f>
        <v/>
      </c>
    </row>
    <row r="96" customFormat="false" ht="12.8" hidden="false" customHeight="false" outlineLevel="0" collapsed="false">
      <c r="BB96" s="0" t="str">
        <f aca="false">IF(OR(ISBLANK(O96),ISBLANK(N96)),"",ROUND((O96-N96)*EC96,2))</f>
        <v/>
      </c>
      <c r="BP96" s="0" t="str">
        <f aca="false">=IF(OR(ISBLANK(AX96),ISBLANK(AU96)),"",ROUND((AX96-AU96)*EC96,2))</f>
        <v/>
      </c>
      <c r="CI96" s="0" t="str">
        <f aca="false">IF(OR(ISBLANK(AX96),ISBLANK(AU96)),"",ROUND((AX96-AU96)*EC96-M96,3))</f>
        <v/>
      </c>
      <c r="DE96" s="0" t="str">
        <f aca="false">IF(OR(ISBLANK(AX96),ISBLANK(AU96)),"",ABS((AX96-AU96)*EC96-M96))</f>
        <v/>
      </c>
      <c r="DH96" s="3" t="str">
        <f aca="false">IF(ISBLANK(BR96),"",ABS(BR96-M96))</f>
        <v/>
      </c>
      <c r="DY96" s="0" t="str">
        <f aca="false">IF(OR(ISBLANK(AX96),ISBLANK(AU96)),"",((AX96-AU96)*EC96-M96)^2)</f>
        <v/>
      </c>
    </row>
    <row r="97" customFormat="false" ht="12.8" hidden="false" customHeight="false" outlineLevel="0" collapsed="false">
      <c r="BB97" s="0" t="str">
        <f aca="false">IF(OR(ISBLANK(O97),ISBLANK(N97)),"",ROUND((O97-N97)*EC97,2))</f>
        <v/>
      </c>
      <c r="BP97" s="0" t="str">
        <f aca="false">=IF(OR(ISBLANK(AX97),ISBLANK(AU97)),"",ROUND((AX97-AU97)*EC97,2))</f>
        <v/>
      </c>
      <c r="CI97" s="0" t="str">
        <f aca="false">IF(OR(ISBLANK(AX97),ISBLANK(AU97)),"",ROUND((AX97-AU97)*EC97-M97,3))</f>
        <v/>
      </c>
      <c r="DE97" s="0" t="str">
        <f aca="false">IF(OR(ISBLANK(AX97),ISBLANK(AU97)),"",ABS((AX97-AU97)*EC97-M97))</f>
        <v/>
      </c>
      <c r="DH97" s="3" t="str">
        <f aca="false">IF(ISBLANK(BR97),"",ABS(BR97-M97))</f>
        <v/>
      </c>
      <c r="DY97" s="0" t="str">
        <f aca="false">IF(OR(ISBLANK(AX97),ISBLANK(AU97)),"",((AX97-AU97)*EC97-M97)^2)</f>
        <v/>
      </c>
    </row>
    <row r="98" customFormat="false" ht="12.8" hidden="false" customHeight="false" outlineLevel="0" collapsed="false">
      <c r="BB98" s="0" t="str">
        <f aca="false">IF(OR(ISBLANK(O98),ISBLANK(N98)),"",ROUND((O98-N98)*EC98,2))</f>
        <v/>
      </c>
      <c r="BP98" s="0" t="str">
        <f aca="false">=IF(OR(ISBLANK(AX98),ISBLANK(AU98)),"",ROUND((AX98-AU98)*EC98,2))</f>
        <v/>
      </c>
      <c r="CI98" s="0" t="str">
        <f aca="false">IF(OR(ISBLANK(AX98),ISBLANK(AU98)),"",ROUND((AX98-AU98)*EC98-M98,3))</f>
        <v/>
      </c>
      <c r="DE98" s="0" t="str">
        <f aca="false">IF(OR(ISBLANK(AX98),ISBLANK(AU98)),"",ABS((AX98-AU98)*EC98-M98))</f>
        <v/>
      </c>
      <c r="DH98" s="3" t="str">
        <f aca="false">IF(ISBLANK(BR98),"",ABS(BR98-M98))</f>
        <v/>
      </c>
      <c r="DY98" s="0" t="str">
        <f aca="false">IF(OR(ISBLANK(AX98),ISBLANK(AU98)),"",((AX98-AU98)*EC98-M98)^2)</f>
        <v/>
      </c>
    </row>
    <row r="99" customFormat="false" ht="12.8" hidden="false" customHeight="false" outlineLevel="0" collapsed="false">
      <c r="BB99" s="0" t="str">
        <f aca="false">IF(OR(ISBLANK(O99),ISBLANK(N99)),"",ROUND((O99-N99)*EC99,2))</f>
        <v/>
      </c>
      <c r="BP99" s="0" t="str">
        <f aca="false">=IF(OR(ISBLANK(AX99),ISBLANK(AU99)),"",ROUND((AX99-AU99)*EC99,2))</f>
        <v/>
      </c>
      <c r="CI99" s="0" t="str">
        <f aca="false">IF(OR(ISBLANK(AX99),ISBLANK(AU99)),"",ROUND((AX99-AU99)*EC99-M99,3))</f>
        <v/>
      </c>
      <c r="DE99" s="0" t="str">
        <f aca="false">IF(OR(ISBLANK(AX99),ISBLANK(AU99)),"",ABS((AX99-AU99)*EC99-M99))</f>
        <v/>
      </c>
      <c r="DH99" s="3" t="str">
        <f aca="false">IF(ISBLANK(BR99),"",ABS(BR99-M99))</f>
        <v/>
      </c>
      <c r="DY99" s="0" t="str">
        <f aca="false">IF(OR(ISBLANK(AX99),ISBLANK(AU99)),"",((AX99-AU99)*EC99-M99)^2)</f>
        <v/>
      </c>
    </row>
    <row r="100" customFormat="false" ht="12.8" hidden="false" customHeight="false" outlineLevel="0" collapsed="false">
      <c r="BB100" s="0" t="str">
        <f aca="false">IF(OR(ISBLANK(O100),ISBLANK(N100)),"",ROUND((O100-N100)*EC100,2))</f>
        <v/>
      </c>
      <c r="BP100" s="0" t="str">
        <f aca="false">=IF(OR(ISBLANK(AX100),ISBLANK(AU100)),"",ROUND((AX100-AU100)*EC100,2))</f>
        <v/>
      </c>
      <c r="CI100" s="0" t="str">
        <f aca="false">IF(OR(ISBLANK(AX100),ISBLANK(AU100)),"",ROUND((AX100-AU100)*EC100-M100,3))</f>
        <v/>
      </c>
      <c r="DE100" s="0" t="str">
        <f aca="false">IF(OR(ISBLANK(AX100),ISBLANK(AU100)),"",ABS((AX100-AU100)*EC100-M100))</f>
        <v/>
      </c>
      <c r="DH100" s="3" t="str">
        <f aca="false">IF(ISBLANK(BR100),"",ABS(BR100-M100))</f>
        <v/>
      </c>
      <c r="DY100" s="0" t="str">
        <f aca="false">IF(OR(ISBLANK(AX100),ISBLANK(AU100)),"",((AX100-AU100)*EC100-M100)^2)</f>
        <v/>
      </c>
    </row>
    <row r="101" customFormat="false" ht="12.8" hidden="false" customHeight="false" outlineLevel="0" collapsed="false">
      <c r="BB101" s="0" t="str">
        <f aca="false">IF(OR(ISBLANK(O101),ISBLANK(N101)),"",ROUND((O101-N101)*EC101,2))</f>
        <v/>
      </c>
      <c r="BP101" s="0" t="str">
        <f aca="false">=IF(OR(ISBLANK(AX101),ISBLANK(AU101)),"",ROUND((AX101-AU101)*EC101,2))</f>
        <v/>
      </c>
      <c r="CI101" s="0" t="str">
        <f aca="false">IF(OR(ISBLANK(AX101),ISBLANK(AU101)),"",ROUND((AX101-AU101)*EC101-M101,3))</f>
        <v/>
      </c>
      <c r="DE101" s="0" t="str">
        <f aca="false">IF(OR(ISBLANK(AX101),ISBLANK(AU101)),"",ABS((AX101-AU101)*EC101-M101))</f>
        <v/>
      </c>
      <c r="DH101" s="3" t="str">
        <f aca="false">IF(ISBLANK(BR101),"",ABS(BR101-M101))</f>
        <v/>
      </c>
      <c r="DY101" s="0" t="str">
        <f aca="false">IF(OR(ISBLANK(AX101),ISBLANK(AU101)),"",((AX101-AU101)*EC101-M101)^2)</f>
        <v/>
      </c>
    </row>
    <row r="102" customFormat="false" ht="12.8" hidden="false" customHeight="false" outlineLevel="0" collapsed="false">
      <c r="BB102" s="0" t="str">
        <f aca="false">IF(OR(ISBLANK(O102),ISBLANK(N102)),"",ROUND((O102-N102)*EC102,2))</f>
        <v/>
      </c>
      <c r="BP102" s="0" t="str">
        <f aca="false">=IF(OR(ISBLANK(AX102),ISBLANK(AU102)),"",ROUND((AX102-AU102)*EC102,2))</f>
        <v/>
      </c>
      <c r="CI102" s="0" t="str">
        <f aca="false">IF(OR(ISBLANK(AX102),ISBLANK(AU102)),"",ROUND((AX102-AU102)*EC102-M102,3))</f>
        <v/>
      </c>
      <c r="DE102" s="0" t="str">
        <f aca="false">IF(OR(ISBLANK(AX102),ISBLANK(AU102)),"",ABS((AX102-AU102)*EC102-M102))</f>
        <v/>
      </c>
      <c r="DH102" s="3" t="str">
        <f aca="false">IF(ISBLANK(BR102),"",ABS(BR102-M102))</f>
        <v/>
      </c>
      <c r="DY102" s="0" t="str">
        <f aca="false">IF(OR(ISBLANK(AX102),ISBLANK(AU102)),"",((AX102-AU102)*EC102-M102)^2)</f>
        <v/>
      </c>
    </row>
    <row r="103" customFormat="false" ht="12.8" hidden="false" customHeight="false" outlineLevel="0" collapsed="false">
      <c r="BB103" s="0" t="str">
        <f aca="false">IF(OR(ISBLANK(O103),ISBLANK(N103)),"",ROUND((O103-N103)*EC103,2))</f>
        <v/>
      </c>
      <c r="BP103" s="0" t="str">
        <f aca="false">=IF(OR(ISBLANK(AX103),ISBLANK(AU103)),"",ROUND((AX103-AU103)*EC103,2))</f>
        <v/>
      </c>
      <c r="CI103" s="0" t="str">
        <f aca="false">IF(OR(ISBLANK(AX103),ISBLANK(AU103)),"",ROUND((AX103-AU103)*EC103-M103,3))</f>
        <v/>
      </c>
      <c r="DE103" s="0" t="str">
        <f aca="false">IF(OR(ISBLANK(AX103),ISBLANK(AU103)),"",ABS((AX103-AU103)*EC103-M103))</f>
        <v/>
      </c>
      <c r="DH103" s="3" t="str">
        <f aca="false">IF(ISBLANK(BR103),"",ABS(BR103-M103))</f>
        <v/>
      </c>
      <c r="DY103" s="0" t="str">
        <f aca="false">IF(OR(ISBLANK(AX103),ISBLANK(AU103)),"",((AX103-AU103)*EC103-M103)^2)</f>
        <v/>
      </c>
    </row>
    <row r="104" customFormat="false" ht="12.8" hidden="false" customHeight="false" outlineLevel="0" collapsed="false">
      <c r="BB104" s="0" t="str">
        <f aca="false">IF(OR(ISBLANK(O104),ISBLANK(N104)),"",ROUND((O104-N104)*EC104,2))</f>
        <v/>
      </c>
      <c r="BP104" s="0" t="str">
        <f aca="false">=IF(OR(ISBLANK(AX104),ISBLANK(AU104)),"",ROUND((AX104-AU104)*EC104,2))</f>
        <v/>
      </c>
      <c r="CI104" s="0" t="str">
        <f aca="false">IF(OR(ISBLANK(AX104),ISBLANK(AU104)),"",ROUND((AX104-AU104)*EC104-M104,3))</f>
        <v/>
      </c>
      <c r="DE104" s="0" t="str">
        <f aca="false">IF(OR(ISBLANK(AX104),ISBLANK(AU104)),"",ABS((AX104-AU104)*EC104-M104))</f>
        <v/>
      </c>
      <c r="DH104" s="3" t="str">
        <f aca="false">IF(ISBLANK(BR104),"",ABS(BR104-M104))</f>
        <v/>
      </c>
      <c r="DY104" s="0" t="str">
        <f aca="false">IF(OR(ISBLANK(AX104),ISBLANK(AU104)),"",((AX104-AU104)*EC104-M104)^2)</f>
        <v/>
      </c>
    </row>
    <row r="105" customFormat="false" ht="12.8" hidden="false" customHeight="false" outlineLevel="0" collapsed="false">
      <c r="BB105" s="0" t="str">
        <f aca="false">IF(OR(ISBLANK(O105),ISBLANK(N105)),"",ROUND((O105-N105)*EC105,2))</f>
        <v/>
      </c>
      <c r="BP105" s="0" t="str">
        <f aca="false">=IF(OR(ISBLANK(AX105),ISBLANK(AU105)),"",ROUND((AX105-AU105)*EC105,2))</f>
        <v/>
      </c>
      <c r="CI105" s="0" t="str">
        <f aca="false">IF(OR(ISBLANK(AX105),ISBLANK(AU105)),"",ROUND((AX105-AU105)*EC105-M105,3))</f>
        <v/>
      </c>
      <c r="DE105" s="0" t="str">
        <f aca="false">IF(OR(ISBLANK(AX105),ISBLANK(AU105)),"",ABS((AX105-AU105)*EC105-M105))</f>
        <v/>
      </c>
      <c r="DH105" s="3" t="str">
        <f aca="false">IF(ISBLANK(BR105),"",ABS(BR105-M105))</f>
        <v/>
      </c>
      <c r="DY105" s="0" t="str">
        <f aca="false">IF(OR(ISBLANK(AX105),ISBLANK(AU105)),"",((AX105-AU105)*EC105-M105)^2)</f>
        <v/>
      </c>
    </row>
    <row r="106" customFormat="false" ht="12.8" hidden="false" customHeight="false" outlineLevel="0" collapsed="false">
      <c r="BB106" s="0" t="str">
        <f aca="false">IF(OR(ISBLANK(O106),ISBLANK(N106)),"",ROUND((O106-N106)*EC106,2))</f>
        <v/>
      </c>
      <c r="BP106" s="0" t="str">
        <f aca="false">=IF(OR(ISBLANK(AX106),ISBLANK(AU106)),"",ROUND((AX106-AU106)*EC106,2))</f>
        <v/>
      </c>
      <c r="CI106" s="0" t="str">
        <f aca="false">IF(OR(ISBLANK(AX106),ISBLANK(AU106)),"",ROUND((AX106-AU106)*EC106-M106,3))</f>
        <v/>
      </c>
      <c r="DE106" s="0" t="str">
        <f aca="false">IF(OR(ISBLANK(AX106),ISBLANK(AU106)),"",ABS((AX106-AU106)*EC106-M106))</f>
        <v/>
      </c>
      <c r="DH106" s="3" t="str">
        <f aca="false">IF(ISBLANK(BR106),"",ABS(BR106-M106))</f>
        <v/>
      </c>
      <c r="DY106" s="0" t="str">
        <f aca="false">IF(OR(ISBLANK(AX106),ISBLANK(AU106)),"",((AX106-AU106)*EC106-M106)^2)</f>
        <v/>
      </c>
    </row>
    <row r="107" customFormat="false" ht="12.8" hidden="false" customHeight="false" outlineLevel="0" collapsed="false">
      <c r="BB107" s="0" t="str">
        <f aca="false">IF(OR(ISBLANK(O107),ISBLANK(N107)),"",ROUND((O107-N107)*EC107,2))</f>
        <v/>
      </c>
      <c r="BP107" s="0" t="str">
        <f aca="false">=IF(OR(ISBLANK(AX107),ISBLANK(AU107)),"",ROUND((AX107-AU107)*EC107,2))</f>
        <v/>
      </c>
      <c r="CI107" s="0" t="str">
        <f aca="false">IF(OR(ISBLANK(AX107),ISBLANK(AU107)),"",ROUND((AX107-AU107)*EC107-M107,3))</f>
        <v/>
      </c>
      <c r="DE107" s="0" t="str">
        <f aca="false">IF(OR(ISBLANK(AX107),ISBLANK(AU107)),"",ABS((AX107-AU107)*EC107-M107))</f>
        <v/>
      </c>
      <c r="DH107" s="3" t="str">
        <f aca="false">IF(ISBLANK(BR107),"",ABS(BR107-M107))</f>
        <v/>
      </c>
      <c r="DY107" s="0" t="str">
        <f aca="false">IF(OR(ISBLANK(AX107),ISBLANK(AU107)),"",((AX107-AU107)*EC107-M107)^2)</f>
        <v/>
      </c>
    </row>
    <row r="108" customFormat="false" ht="12.8" hidden="false" customHeight="false" outlineLevel="0" collapsed="false">
      <c r="BB108" s="0" t="str">
        <f aca="false">IF(OR(ISBLANK(O108),ISBLANK(N108)),"",ROUND((O108-N108)*EC108,2))</f>
        <v/>
      </c>
      <c r="BP108" s="0" t="str">
        <f aca="false">=IF(OR(ISBLANK(AX108),ISBLANK(AU108)),"",ROUND((AX108-AU108)*EC108,2))</f>
        <v/>
      </c>
      <c r="CI108" s="0" t="str">
        <f aca="false">IF(OR(ISBLANK(AX108),ISBLANK(AU108)),"",ROUND((AX108-AU108)*EC108-M108,3))</f>
        <v/>
      </c>
      <c r="DE108" s="0" t="str">
        <f aca="false">IF(OR(ISBLANK(AX108),ISBLANK(AU108)),"",ABS((AX108-AU108)*EC108-M108))</f>
        <v/>
      </c>
      <c r="DH108" s="3" t="str">
        <f aca="false">IF(ISBLANK(BR108),"",ABS(BR108-M108))</f>
        <v/>
      </c>
      <c r="DY108" s="0" t="str">
        <f aca="false">IF(OR(ISBLANK(AX108),ISBLANK(AU108)),"",((AX108-AU108)*EC108-M108)^2)</f>
        <v/>
      </c>
    </row>
    <row r="109" customFormat="false" ht="12.8" hidden="false" customHeight="false" outlineLevel="0" collapsed="false">
      <c r="BB109" s="0" t="str">
        <f aca="false">IF(OR(ISBLANK(O109),ISBLANK(N109)),"",ROUND((O109-N109)*EC109,2))</f>
        <v/>
      </c>
      <c r="BP109" s="0" t="str">
        <f aca="false">=IF(OR(ISBLANK(AX109),ISBLANK(AU109)),"",ROUND((AX109-AU109)*EC109,2))</f>
        <v/>
      </c>
      <c r="CI109" s="0" t="str">
        <f aca="false">IF(OR(ISBLANK(AX109),ISBLANK(AU109)),"",ROUND((AX109-AU109)*EC109-M109,3))</f>
        <v/>
      </c>
      <c r="DE109" s="0" t="str">
        <f aca="false">IF(OR(ISBLANK(AX109),ISBLANK(AU109)),"",ABS((AX109-AU109)*EC109-M109))</f>
        <v/>
      </c>
      <c r="DH109" s="3" t="str">
        <f aca="false">IF(ISBLANK(BR109),"",ABS(BR109-M109))</f>
        <v/>
      </c>
      <c r="DY109" s="0" t="str">
        <f aca="false">IF(OR(ISBLANK(AX109),ISBLANK(AU109)),"",((AX109-AU109)*EC109-M109)^2)</f>
        <v/>
      </c>
    </row>
    <row r="110" customFormat="false" ht="12.8" hidden="false" customHeight="false" outlineLevel="0" collapsed="false">
      <c r="BB110" s="0" t="str">
        <f aca="false">IF(OR(ISBLANK(O110),ISBLANK(N110)),"",ROUND((O110-N110)*EC110,2))</f>
        <v/>
      </c>
      <c r="BP110" s="0" t="str">
        <f aca="false">=IF(OR(ISBLANK(AX110),ISBLANK(AU110)),"",ROUND((AX110-AU110)*EC110,2))</f>
        <v/>
      </c>
      <c r="CI110" s="0" t="str">
        <f aca="false">IF(OR(ISBLANK(AX110),ISBLANK(AU110)),"",ROUND((AX110-AU110)*EC110-M110,3))</f>
        <v/>
      </c>
      <c r="DE110" s="0" t="str">
        <f aca="false">IF(OR(ISBLANK(AX110),ISBLANK(AU110)),"",ABS((AX110-AU110)*EC110-M110))</f>
        <v/>
      </c>
      <c r="DH110" s="3" t="str">
        <f aca="false">IF(ISBLANK(BR110),"",ABS(BR110-M110))</f>
        <v/>
      </c>
      <c r="DY110" s="0" t="str">
        <f aca="false">IF(OR(ISBLANK(AX110),ISBLANK(AU110)),"",((AX110-AU110)*EC110-M110)^2)</f>
        <v/>
      </c>
    </row>
    <row r="111" customFormat="false" ht="12.8" hidden="false" customHeight="false" outlineLevel="0" collapsed="false">
      <c r="BB111" s="0" t="str">
        <f aca="false">IF(OR(ISBLANK(O111),ISBLANK(N111)),"",ROUND((O111-N111)*EC111,2))</f>
        <v/>
      </c>
      <c r="BP111" s="0" t="str">
        <f aca="false">=IF(OR(ISBLANK(AX111),ISBLANK(AU111)),"",ROUND((AX111-AU111)*EC111,2))</f>
        <v/>
      </c>
      <c r="CI111" s="0" t="str">
        <f aca="false">IF(OR(ISBLANK(AX111),ISBLANK(AU111)),"",ROUND((AX111-AU111)*EC111-M111,3))</f>
        <v/>
      </c>
      <c r="DE111" s="0" t="str">
        <f aca="false">IF(OR(ISBLANK(AX111),ISBLANK(AU111)),"",ABS((AX111-AU111)*EC111-M111))</f>
        <v/>
      </c>
      <c r="DH111" s="3" t="str">
        <f aca="false">IF(ISBLANK(BR111),"",ABS(BR111-M111))</f>
        <v/>
      </c>
      <c r="DY111" s="0" t="str">
        <f aca="false">IF(OR(ISBLANK(AX111),ISBLANK(AU111)),"",((AX111-AU111)*EC111-M111)^2)</f>
        <v/>
      </c>
    </row>
    <row r="112" customFormat="false" ht="12.8" hidden="false" customHeight="false" outlineLevel="0" collapsed="false">
      <c r="BB112" s="0" t="str">
        <f aca="false">IF(OR(ISBLANK(O112),ISBLANK(N112)),"",ROUND((O112-N112)*EC112,2))</f>
        <v/>
      </c>
      <c r="BP112" s="0" t="str">
        <f aca="false">=IF(OR(ISBLANK(AX112),ISBLANK(AU112)),"",ROUND((AX112-AU112)*EC112,2))</f>
        <v/>
      </c>
      <c r="CI112" s="0" t="str">
        <f aca="false">IF(OR(ISBLANK(AX112),ISBLANK(AU112)),"",ROUND((AX112-AU112)*EC112-M112,3))</f>
        <v/>
      </c>
      <c r="DE112" s="0" t="str">
        <f aca="false">IF(OR(ISBLANK(AX112),ISBLANK(AU112)),"",ABS((AX112-AU112)*EC112-M112))</f>
        <v/>
      </c>
      <c r="DH112" s="3" t="str">
        <f aca="false">IF(ISBLANK(BR112),"",ABS(BR112-M112))</f>
        <v/>
      </c>
      <c r="DY112" s="0" t="str">
        <f aca="false">IF(OR(ISBLANK(AX112),ISBLANK(AU112)),"",((AX112-AU112)*EC112-M112)^2)</f>
        <v/>
      </c>
    </row>
    <row r="113" customFormat="false" ht="12.8" hidden="false" customHeight="false" outlineLevel="0" collapsed="false">
      <c r="BB113" s="0" t="str">
        <f aca="false">IF(OR(ISBLANK(O113),ISBLANK(N113)),"",ROUND((O113-N113)*EC113,2))</f>
        <v/>
      </c>
      <c r="BP113" s="0" t="str">
        <f aca="false">=IF(OR(ISBLANK(AX113),ISBLANK(AU113)),"",ROUND((AX113-AU113)*EC113,2))</f>
        <v/>
      </c>
      <c r="CI113" s="0" t="str">
        <f aca="false">IF(OR(ISBLANK(AX113),ISBLANK(AU113)),"",ROUND((AX113-AU113)*EC113-M113,3))</f>
        <v/>
      </c>
      <c r="DE113" s="0" t="str">
        <f aca="false">IF(OR(ISBLANK(AX113),ISBLANK(AU113)),"",ABS((AX113-AU113)*EC113-M113))</f>
        <v/>
      </c>
      <c r="DH113" s="3" t="str">
        <f aca="false">IF(ISBLANK(BR113),"",ABS(BR113-M113))</f>
        <v/>
      </c>
      <c r="DY113" s="0" t="str">
        <f aca="false">IF(OR(ISBLANK(AX113),ISBLANK(AU113)),"",((AX113-AU113)*EC113-M113)^2)</f>
        <v/>
      </c>
    </row>
    <row r="114" customFormat="false" ht="12.8" hidden="false" customHeight="false" outlineLevel="0" collapsed="false">
      <c r="BB114" s="0" t="str">
        <f aca="false">IF(OR(ISBLANK(O114),ISBLANK(N114)),"",ROUND((O114-N114)*EC114,2))</f>
        <v/>
      </c>
      <c r="BP114" s="0" t="str">
        <f aca="false">=IF(OR(ISBLANK(AX114),ISBLANK(AU114)),"",ROUND((AX114-AU114)*EC114,2))</f>
        <v/>
      </c>
      <c r="CI114" s="0" t="str">
        <f aca="false">IF(OR(ISBLANK(AX114),ISBLANK(AU114)),"",ROUND((AX114-AU114)*EC114-M114,3))</f>
        <v/>
      </c>
      <c r="DE114" s="0" t="str">
        <f aca="false">IF(OR(ISBLANK(AX114),ISBLANK(AU114)),"",ABS((AX114-AU114)*EC114-M114))</f>
        <v/>
      </c>
      <c r="DY114" s="0" t="str">
        <f aca="false">IF(OR(ISBLANK(AX114),ISBLANK(AU114)),"",((AX114-AU114)*EC114-M114)^2)</f>
        <v/>
      </c>
    </row>
    <row r="115" customFormat="false" ht="12.8" hidden="false" customHeight="false" outlineLevel="0" collapsed="false">
      <c r="BB115" s="0" t="str">
        <f aca="false">IF(OR(ISBLANK(O115),ISBLANK(N115)),"",ROUND((O115-N115)*EC115,2))</f>
        <v/>
      </c>
      <c r="BP115" s="0" t="str">
        <f aca="false">=IF(OR(ISBLANK(AX115),ISBLANK(AU115)),"",ROUND((AX115-AU115)*EC115,2))</f>
        <v/>
      </c>
      <c r="CI115" s="0" t="str">
        <f aca="false">IF(OR(ISBLANK(AX115),ISBLANK(AU115)),"",ROUND((AX115-AU115)*EC115-M115,3))</f>
        <v/>
      </c>
      <c r="DE115" s="0" t="str">
        <f aca="false">IF(OR(ISBLANK(AX115),ISBLANK(AU115)),"",ABS((AX115-AU115)*EC115-M115))</f>
        <v/>
      </c>
      <c r="DY115" s="0" t="str">
        <f aca="false">IF(OR(ISBLANK(AX115),ISBLANK(AU115)),"",((AX115-AU115)*EC115-M115)^2)</f>
        <v/>
      </c>
    </row>
    <row r="116" customFormat="false" ht="12.8" hidden="false" customHeight="false" outlineLevel="0" collapsed="false">
      <c r="BB116" s="0" t="str">
        <f aca="false">IF(OR(ISBLANK(O116),ISBLANK(N116)),"",ROUND((O116-N116)*EC116,2))</f>
        <v/>
      </c>
      <c r="BP116" s="0" t="str">
        <f aca="false">=IF(OR(ISBLANK(AX116),ISBLANK(AU116)),"",ROUND((AX116-AU116)*EC116,2))</f>
        <v/>
      </c>
      <c r="CI116" s="0" t="str">
        <f aca="false">IF(OR(ISBLANK(AX116),ISBLANK(AU116)),"",ROUND((AX116-AU116)*EC116-M116,3))</f>
        <v/>
      </c>
      <c r="DE116" s="0" t="str">
        <f aca="false">IF(OR(ISBLANK(AX116),ISBLANK(AU116)),"",ABS((AX116-AU116)*EC116-M116))</f>
        <v/>
      </c>
      <c r="DY116" s="0" t="str">
        <f aca="false">IF(OR(ISBLANK(AX116),ISBLANK(AU116)),"",((AX116-AU116)*EC116-M116)^2)</f>
        <v/>
      </c>
    </row>
    <row r="117" customFormat="false" ht="12.8" hidden="false" customHeight="false" outlineLevel="0" collapsed="false">
      <c r="BB117" s="0" t="str">
        <f aca="false">IF(OR(ISBLANK(O117),ISBLANK(N117)),"",ROUND((O117-N117)*EC117,2))</f>
        <v/>
      </c>
      <c r="BP117" s="0" t="str">
        <f aca="false">=IF(OR(ISBLANK(AX117),ISBLANK(AU117)),"",ROUND((AX117-AU117)*EC117,2))</f>
        <v/>
      </c>
      <c r="CI117" s="0" t="str">
        <f aca="false">IF(OR(ISBLANK(AX117),ISBLANK(AU117)),"",ROUND((AX117-AU117)*EC117-M117,3))</f>
        <v/>
      </c>
      <c r="DE117" s="0" t="str">
        <f aca="false">IF(OR(ISBLANK(AX117),ISBLANK(AU117)),"",ABS((AX117-AU117)*EC117-M117))</f>
        <v/>
      </c>
      <c r="DY117" s="0" t="str">
        <f aca="false">IF(OR(ISBLANK(AX117),ISBLANK(AU117)),"",((AX117-AU117)*EC117-M117)^2)</f>
        <v/>
      </c>
    </row>
    <row r="118" customFormat="false" ht="12.8" hidden="false" customHeight="false" outlineLevel="0" collapsed="false">
      <c r="BB118" s="0" t="str">
        <f aca="false">IF(OR(ISBLANK(O118),ISBLANK(N118)),"",ROUND((O118-N118)*EC118,2))</f>
        <v/>
      </c>
      <c r="BP118" s="0" t="str">
        <f aca="false">=IF(OR(ISBLANK(AX118),ISBLANK(AU118)),"",ROUND((AX118-AU118)*EC118,2))</f>
        <v/>
      </c>
      <c r="CI118" s="0" t="str">
        <f aca="false">IF(OR(ISBLANK(AX118),ISBLANK(AU118)),"",ROUND((AX118-AU118)*EC118-M118,3))</f>
        <v/>
      </c>
      <c r="DE118" s="0" t="str">
        <f aca="false">IF(OR(ISBLANK(AX118),ISBLANK(AU118)),"",ABS((AX118-AU118)*EC118-M118))</f>
        <v/>
      </c>
      <c r="DY118" s="0" t="str">
        <f aca="false">IF(OR(ISBLANK(AX118),ISBLANK(AU118)),"",((AX118-AU118)*EC118-M118)^2)</f>
        <v/>
      </c>
    </row>
    <row r="119" customFormat="false" ht="12.8" hidden="false" customHeight="false" outlineLevel="0" collapsed="false">
      <c r="BB119" s="0" t="str">
        <f aca="false">IF(OR(ISBLANK(O119),ISBLANK(N119)),"",ROUND((O119-N119)*EC119,2))</f>
        <v/>
      </c>
      <c r="BP119" s="0" t="str">
        <f aca="false">=IF(OR(ISBLANK(AX119),ISBLANK(AU119)),"",ROUND((AX119-AU119)*EC119,2))</f>
        <v/>
      </c>
      <c r="CI119" s="0" t="str">
        <f aca="false">IF(OR(ISBLANK(AX119),ISBLANK(AU119)),"",ROUND((AX119-AU119)*EC119-M119,3))</f>
        <v/>
      </c>
      <c r="DE119" s="0" t="str">
        <f aca="false">IF(OR(ISBLANK(AX119),ISBLANK(AU119)),"",ABS((AX119-AU119)*EC119-M119))</f>
        <v/>
      </c>
      <c r="DY119" s="0" t="str">
        <f aca="false">IF(OR(ISBLANK(AX119),ISBLANK(AU119)),"",((AX119-AU119)*EC119-M119)^2)</f>
        <v/>
      </c>
    </row>
    <row r="120" customFormat="false" ht="12.8" hidden="false" customHeight="false" outlineLevel="0" collapsed="false">
      <c r="BB120" s="0" t="str">
        <f aca="false">IF(OR(ISBLANK(O120),ISBLANK(N120)),"",ROUND((O120-N120)*EC120,2))</f>
        <v/>
      </c>
      <c r="BP120" s="0" t="str">
        <f aca="false">=IF(OR(ISBLANK(AX120),ISBLANK(AU120)),"",ROUND((AX120-AU120)*EC120,2))</f>
        <v/>
      </c>
      <c r="CI120" s="0" t="str">
        <f aca="false">IF(OR(ISBLANK(AX120),ISBLANK(AU120)),"",ROUND((AX120-AU120)*EC120-M120,3))</f>
        <v/>
      </c>
      <c r="DE120" s="0" t="str">
        <f aca="false">IF(OR(ISBLANK(AX120),ISBLANK(AU120)),"",ABS((AX120-AU120)*EC120-M120))</f>
        <v/>
      </c>
      <c r="DY120" s="0" t="str">
        <f aca="false">IF(OR(ISBLANK(AX120),ISBLANK(AU120)),"",((AX120-AU120)*EC120-M120)^2)</f>
        <v/>
      </c>
    </row>
    <row r="121" customFormat="false" ht="12.8" hidden="false" customHeight="false" outlineLevel="0" collapsed="false">
      <c r="BB121" s="0" t="str">
        <f aca="false">IF(OR(ISBLANK(O121),ISBLANK(N121)),"",ROUND((O121-N121)*EC121,2))</f>
        <v/>
      </c>
      <c r="BP121" s="0" t="str">
        <f aca="false">=IF(OR(ISBLANK(AX121),ISBLANK(AU121)),"",ROUND((AX121-AU121)*EC121,2))</f>
        <v/>
      </c>
      <c r="CI121" s="0" t="str">
        <f aca="false">IF(OR(ISBLANK(AX121),ISBLANK(AU121)),"",ROUND((AX121-AU121)*EC121-M121,3))</f>
        <v/>
      </c>
      <c r="DE121" s="0" t="str">
        <f aca="false">IF(OR(ISBLANK(AX121),ISBLANK(AU121)),"",ABS((AX121-AU121)*EC121-M121))</f>
        <v/>
      </c>
      <c r="DY121" s="0" t="str">
        <f aca="false">IF(OR(ISBLANK(AX121),ISBLANK(AU121)),"",((AX121-AU121)*EC121-M121)^2)</f>
        <v/>
      </c>
    </row>
    <row r="122" customFormat="false" ht="12.8" hidden="false" customHeight="false" outlineLevel="0" collapsed="false">
      <c r="BB122" s="0" t="str">
        <f aca="false">IF(OR(ISBLANK(O122),ISBLANK(N122)),"",ROUND((O122-N122)*EC122,2))</f>
        <v/>
      </c>
      <c r="BP122" s="0" t="str">
        <f aca="false">=IF(OR(ISBLANK(AX122),ISBLANK(AU122)),"",ROUND((AX122-AU122)*EC122,2))</f>
        <v/>
      </c>
      <c r="CI122" s="0" t="str">
        <f aca="false">IF(OR(ISBLANK(AX122),ISBLANK(AU122)),"",ROUND((AX122-AU122)*EC122-M122,3))</f>
        <v/>
      </c>
      <c r="DE122" s="0" t="str">
        <f aca="false">IF(OR(ISBLANK(AX122),ISBLANK(AU122)),"",ABS((AX122-AU122)*EC122-M122))</f>
        <v/>
      </c>
      <c r="DY122" s="0" t="str">
        <f aca="false">IF(OR(ISBLANK(AX122),ISBLANK(AU122)),"",((AX122-AU122)*EC122-M122)^2)</f>
        <v/>
      </c>
    </row>
    <row r="123" customFormat="false" ht="12.8" hidden="false" customHeight="false" outlineLevel="0" collapsed="false">
      <c r="BB123" s="0" t="str">
        <f aca="false">IF(OR(ISBLANK(O123),ISBLANK(N123)),"",ROUND((O123-N123)*EC123,2))</f>
        <v/>
      </c>
      <c r="BP123" s="0" t="str">
        <f aca="false">=IF(OR(ISBLANK(AX123),ISBLANK(AU123)),"",ROUND((AX123-AU123)*EC123,2))</f>
        <v/>
      </c>
      <c r="CI123" s="0" t="str">
        <f aca="false">IF(OR(ISBLANK(AX123),ISBLANK(AU123)),"",ROUND((AX123-AU123)*EC123-M123,3))</f>
        <v/>
      </c>
      <c r="DE123" s="0" t="str">
        <f aca="false">IF(OR(ISBLANK(AX123),ISBLANK(AU123)),"",ABS((AX123-AU123)*EC123-M123))</f>
        <v/>
      </c>
      <c r="DY123" s="0" t="str">
        <f aca="false">IF(OR(ISBLANK(AX123),ISBLANK(AU123)),"",((AX123-AU123)*EC123-M123)^2)</f>
        <v/>
      </c>
    </row>
    <row r="124" customFormat="false" ht="12.8" hidden="false" customHeight="false" outlineLevel="0" collapsed="false">
      <c r="BB124" s="0" t="str">
        <f aca="false">IF(OR(ISBLANK(O124),ISBLANK(N124)),"",ROUND((O124-N124)*EC124,2))</f>
        <v/>
      </c>
      <c r="BP124" s="0" t="str">
        <f aca="false">=IF(OR(ISBLANK(AX124),ISBLANK(AU124)),"",ROUND((AX124-AU124)*EC124,2))</f>
        <v/>
      </c>
      <c r="CI124" s="0" t="str">
        <f aca="false">IF(OR(ISBLANK(AX124),ISBLANK(AU124)),"",ROUND((AX124-AU124)*EC124-M124,3))</f>
        <v/>
      </c>
      <c r="DE124" s="0" t="str">
        <f aca="false">IF(OR(ISBLANK(AX124),ISBLANK(AU124)),"",ABS((AX124-AU124)*EC124-M124))</f>
        <v/>
      </c>
      <c r="DY124" s="0" t="str">
        <f aca="false">IF(OR(ISBLANK(AX124),ISBLANK(AU124)),"",((AX124-AU124)*EC124-M124)^2)</f>
        <v/>
      </c>
    </row>
    <row r="125" customFormat="false" ht="12.8" hidden="false" customHeight="false" outlineLevel="0" collapsed="false">
      <c r="BB125" s="0" t="str">
        <f aca="false">IF(OR(ISBLANK(O125),ISBLANK(N125)),"",ROUND((O125-N125)*EC125,2))</f>
        <v/>
      </c>
      <c r="BP125" s="0" t="str">
        <f aca="false">=IF(OR(ISBLANK(AX125),ISBLANK(AU125)),"",ROUND((AX125-AU125)*EC125,2))</f>
        <v/>
      </c>
      <c r="CI125" s="0" t="str">
        <f aca="false">IF(OR(ISBLANK(AX125),ISBLANK(AU125)),"",ROUND((AX125-AU125)*EC125-M125,3))</f>
        <v/>
      </c>
      <c r="DE125" s="0" t="str">
        <f aca="false">IF(OR(ISBLANK(AX125),ISBLANK(AU125)),"",ABS((AX125-AU125)*EC125-M125))</f>
        <v/>
      </c>
      <c r="DY125" s="0" t="str">
        <f aca="false">IF(OR(ISBLANK(AX125),ISBLANK(AU125)),"",((AX125-AU125)*EC125-M125)^2)</f>
        <v/>
      </c>
    </row>
    <row r="126" customFormat="false" ht="12.8" hidden="false" customHeight="false" outlineLevel="0" collapsed="false">
      <c r="BB126" s="0" t="str">
        <f aca="false">IF(OR(ISBLANK(O126),ISBLANK(N126)),"",ROUND((O126-N126)*EC126,2))</f>
        <v/>
      </c>
      <c r="BP126" s="0" t="str">
        <f aca="false">=IF(OR(ISBLANK(AX126),ISBLANK(AU126)),"",ROUND((AX126-AU126)*EC126,2))</f>
        <v/>
      </c>
      <c r="CI126" s="0" t="str">
        <f aca="false">IF(OR(ISBLANK(AX126),ISBLANK(AU126)),"",ROUND((AX126-AU126)*EC126-M126,3))</f>
        <v/>
      </c>
      <c r="DE126" s="0" t="str">
        <f aca="false">IF(OR(ISBLANK(AX126),ISBLANK(AU126)),"",ABS((AX126-AU126)*EC126-M126))</f>
        <v/>
      </c>
      <c r="DY126" s="0" t="str">
        <f aca="false">IF(OR(ISBLANK(AX126),ISBLANK(AU126)),"",((AX126-AU126)*EC126-M126)^2)</f>
        <v/>
      </c>
    </row>
    <row r="127" customFormat="false" ht="12.8" hidden="false" customHeight="false" outlineLevel="0" collapsed="false">
      <c r="BB127" s="0" t="str">
        <f aca="false">IF(OR(ISBLANK(O127),ISBLANK(N127)),"",ROUND((O127-N127)*EC127,2))</f>
        <v/>
      </c>
      <c r="BP127" s="0" t="str">
        <f aca="false">=IF(OR(ISBLANK(AX127),ISBLANK(AU127)),"",ROUND((AX127-AU127)*EC127,2))</f>
        <v/>
      </c>
      <c r="CI127" s="0" t="str">
        <f aca="false">IF(OR(ISBLANK(AX127),ISBLANK(AU127)),"",ROUND((AX127-AU127)*EC127-M127,3))</f>
        <v/>
      </c>
      <c r="DE127" s="0" t="str">
        <f aca="false">IF(OR(ISBLANK(AX127),ISBLANK(AU127)),"",ABS((AX127-AU127)*EC127-M127))</f>
        <v/>
      </c>
      <c r="DY127" s="0" t="str">
        <f aca="false">IF(OR(ISBLANK(AX127),ISBLANK(AU127)),"",((AX127-AU127)*EC127-M127)^2)</f>
        <v/>
      </c>
    </row>
    <row r="128" customFormat="false" ht="12.8" hidden="false" customHeight="false" outlineLevel="0" collapsed="false">
      <c r="BB128" s="0" t="str">
        <f aca="false">IF(OR(ISBLANK(O128),ISBLANK(N128)),"",ROUND((O128-N128)*EC128,2))</f>
        <v/>
      </c>
      <c r="BP128" s="0" t="str">
        <f aca="false">=IF(OR(ISBLANK(AX128),ISBLANK(AU128)),"",ROUND((AX128-AU128)*EC128,2))</f>
        <v/>
      </c>
      <c r="CI128" s="0" t="str">
        <f aca="false">IF(OR(ISBLANK(AX128),ISBLANK(AU128)),"",ROUND((AX128-AU128)*EC128-M128,3))</f>
        <v/>
      </c>
      <c r="DE128" s="0" t="str">
        <f aca="false">IF(OR(ISBLANK(AX128),ISBLANK(AU128)),"",ABS((AX128-AU128)*EC128-M128))</f>
        <v/>
      </c>
      <c r="DY128" s="0" t="str">
        <f aca="false">IF(OR(ISBLANK(AX128),ISBLANK(AU128)),"",((AX128-AU128)*EC128-M128)^2)</f>
        <v/>
      </c>
    </row>
    <row r="129" customFormat="false" ht="12.8" hidden="false" customHeight="false" outlineLevel="0" collapsed="false">
      <c r="BB129" s="0" t="str">
        <f aca="false">IF(OR(ISBLANK(O129),ISBLANK(N129)),"",ROUND((O129-N129)*EC129,2))</f>
        <v/>
      </c>
      <c r="BP129" s="0" t="str">
        <f aca="false">=IF(OR(ISBLANK(AX129),ISBLANK(AU129)),"",ROUND((AX129-AU129)*EC129,2))</f>
        <v/>
      </c>
      <c r="CI129" s="0" t="str">
        <f aca="false">IF(OR(ISBLANK(AX129),ISBLANK(AU129)),"",ROUND((AX129-AU129)*EC129-M129,3))</f>
        <v/>
      </c>
      <c r="DE129" s="0" t="str">
        <f aca="false">IF(OR(ISBLANK(AX129),ISBLANK(AU129)),"",ABS((AX129-AU129)*EC129-M129))</f>
        <v/>
      </c>
      <c r="DY129" s="0" t="str">
        <f aca="false">IF(OR(ISBLANK(AX129),ISBLANK(AU129)),"",((AX129-AU129)*EC129-M129)^2)</f>
        <v/>
      </c>
    </row>
    <row r="130" customFormat="false" ht="12.8" hidden="false" customHeight="false" outlineLevel="0" collapsed="false">
      <c r="BB130" s="0" t="str">
        <f aca="false">IF(OR(ISBLANK(O130),ISBLANK(N130)),"",ROUND((O130-N130)*EC130,2))</f>
        <v/>
      </c>
      <c r="BP130" s="0" t="str">
        <f aca="false">=IF(OR(ISBLANK(AX130),ISBLANK(AU130)),"",ROUND((AX130-AU130)*EC130,2))</f>
        <v/>
      </c>
      <c r="CI130" s="0" t="str">
        <f aca="false">IF(OR(ISBLANK(AX130),ISBLANK(AU130)),"",ROUND((AX130-AU130)*EC130-M130,3))</f>
        <v/>
      </c>
      <c r="DE130" s="0" t="str">
        <f aca="false">IF(OR(ISBLANK(AX130),ISBLANK(AU130)),"",ABS((AX130-AU130)*EC130-M130))</f>
        <v/>
      </c>
      <c r="DY130" s="0" t="str">
        <f aca="false">IF(OR(ISBLANK(AX130),ISBLANK(AU130)),"",((AX130-AU130)*EC130-M130)^2)</f>
        <v/>
      </c>
    </row>
    <row r="131" customFormat="false" ht="12.8" hidden="false" customHeight="false" outlineLevel="0" collapsed="false">
      <c r="BB131" s="0" t="str">
        <f aca="false">IF(OR(ISBLANK(O131),ISBLANK(N131)),"",ROUND((O131-N131)*EC131,2))</f>
        <v/>
      </c>
      <c r="BP131" s="0" t="str">
        <f aca="false">=IF(OR(ISBLANK(AX131),ISBLANK(AU131)),"",ROUND((AX131-AU131)*EC131,2))</f>
        <v/>
      </c>
      <c r="CI131" s="0" t="str">
        <f aca="false">IF(OR(ISBLANK(AX131),ISBLANK(AU131)),"",ROUND((AX131-AU131)*EC131-M131,3))</f>
        <v/>
      </c>
      <c r="DE131" s="0" t="str">
        <f aca="false">IF(OR(ISBLANK(AX131),ISBLANK(AU131)),"",ABS((AX131-AU131)*EC131-M131))</f>
        <v/>
      </c>
      <c r="DY131" s="0" t="str">
        <f aca="false">IF(OR(ISBLANK(AX131),ISBLANK(AU131)),"",((AX131-AU131)*EC131-M131)^2)</f>
        <v/>
      </c>
    </row>
    <row r="132" customFormat="false" ht="12.8" hidden="false" customHeight="false" outlineLevel="0" collapsed="false">
      <c r="BB132" s="0" t="str">
        <f aca="false">IF(OR(ISBLANK(O132),ISBLANK(N132)),"",ROUND((O132-N132)*EC132,2))</f>
        <v/>
      </c>
      <c r="BP132" s="0" t="str">
        <f aca="false">=IF(OR(ISBLANK(AX132),ISBLANK(AU132)),"",ROUND((AX132-AU132)*EC132,2))</f>
        <v/>
      </c>
      <c r="CI132" s="0" t="str">
        <f aca="false">IF(OR(ISBLANK(AX132),ISBLANK(AU132)),"",ROUND((AX132-AU132)*EC132-M132,3))</f>
        <v/>
      </c>
      <c r="DE132" s="0" t="str">
        <f aca="false">IF(OR(ISBLANK(AX132),ISBLANK(AU132)),"",ABS((AX132-AU132)*EC132-M132))</f>
        <v/>
      </c>
      <c r="DY132" s="0" t="str">
        <f aca="false">IF(OR(ISBLANK(AX132),ISBLANK(AU132)),"",((AX132-AU132)*EC132-M132)^2)</f>
        <v/>
      </c>
    </row>
    <row r="133" customFormat="false" ht="12.8" hidden="false" customHeight="false" outlineLevel="0" collapsed="false">
      <c r="BB133" s="0" t="str">
        <f aca="false">IF(OR(ISBLANK(O133),ISBLANK(N133)),"",ROUND((O133-N133)*EC133,2))</f>
        <v/>
      </c>
      <c r="BP133" s="0" t="str">
        <f aca="false">=IF(OR(ISBLANK(AX133),ISBLANK(AU133)),"",ROUND((AX133-AU133)*EC133,2))</f>
        <v/>
      </c>
      <c r="CI133" s="0" t="str">
        <f aca="false">IF(OR(ISBLANK(AX133),ISBLANK(AU133)),"",ROUND((AX133-AU133)*EC133-M133,3))</f>
        <v/>
      </c>
      <c r="DE133" s="0" t="str">
        <f aca="false">IF(OR(ISBLANK(AX133),ISBLANK(AU133)),"",ABS((AX133-AU133)*EC133-M133))</f>
        <v/>
      </c>
      <c r="DY133" s="0" t="str">
        <f aca="false">IF(OR(ISBLANK(AX133),ISBLANK(AU133)),"",((AX133-AU133)*EC133-M133)^2)</f>
        <v/>
      </c>
    </row>
    <row r="134" customFormat="false" ht="12.8" hidden="false" customHeight="false" outlineLevel="0" collapsed="false">
      <c r="BB134" s="0" t="str">
        <f aca="false">IF(OR(ISBLANK(O134),ISBLANK(N134)),"",ROUND((O134-N134)*EC134,2))</f>
        <v/>
      </c>
      <c r="BP134" s="0" t="str">
        <f aca="false">=IF(OR(ISBLANK(AX134),ISBLANK(AU134)),"",ROUND((AX134-AU134)*EC134,2))</f>
        <v/>
      </c>
      <c r="CI134" s="0" t="str">
        <f aca="false">IF(OR(ISBLANK(AX134),ISBLANK(AU134)),"",ROUND((AX134-AU134)*EC134-M134,3))</f>
        <v/>
      </c>
      <c r="DE134" s="0" t="str">
        <f aca="false">IF(OR(ISBLANK(AX134),ISBLANK(AU134)),"",ABS((AX134-AU134)*EC134-M134))</f>
        <v/>
      </c>
      <c r="DY134" s="0" t="str">
        <f aca="false">IF(OR(ISBLANK(AX134),ISBLANK(AU134)),"",((AX134-AU134)*EC134-M134)^2)</f>
        <v/>
      </c>
    </row>
    <row r="135" customFormat="false" ht="12.8" hidden="false" customHeight="false" outlineLevel="0" collapsed="false">
      <c r="BB135" s="0" t="str">
        <f aca="false">IF(OR(ISBLANK(O135),ISBLANK(N135)),"",ROUND((O135-N135)*EC135,2))</f>
        <v/>
      </c>
      <c r="BP135" s="0" t="str">
        <f aca="false">=IF(OR(ISBLANK(AX135),ISBLANK(AU135)),"",ROUND((AX135-AU135)*EC135,2))</f>
        <v/>
      </c>
      <c r="CI135" s="0" t="str">
        <f aca="false">IF(OR(ISBLANK(AX135),ISBLANK(AU135)),"",ROUND((AX135-AU135)*EC135-M135,3))</f>
        <v/>
      </c>
      <c r="DE135" s="0" t="str">
        <f aca="false">IF(OR(ISBLANK(AX135),ISBLANK(AU135)),"",ABS((AX135-AU135)*EC135-M135))</f>
        <v/>
      </c>
      <c r="DY135" s="0" t="str">
        <f aca="false">IF(OR(ISBLANK(AX135),ISBLANK(AU135)),"",((AX135-AU135)*EC135-M135)^2)</f>
        <v/>
      </c>
    </row>
    <row r="136" customFormat="false" ht="12.8" hidden="false" customHeight="false" outlineLevel="0" collapsed="false">
      <c r="BB136" s="0" t="str">
        <f aca="false">IF(OR(ISBLANK(O136),ISBLANK(N136)),"",ROUND((O136-N136)*EC136,2))</f>
        <v/>
      </c>
      <c r="BP136" s="0" t="str">
        <f aca="false">=IF(OR(ISBLANK(AX136),ISBLANK(AU136)),"",ROUND((AX136-AU136)*EC136,2))</f>
        <v/>
      </c>
      <c r="CI136" s="0" t="str">
        <f aca="false">IF(OR(ISBLANK(AX136),ISBLANK(AU136)),"",ROUND((AX136-AU136)*EC136-M136,3))</f>
        <v/>
      </c>
      <c r="DE136" s="0" t="str">
        <f aca="false">IF(OR(ISBLANK(AX136),ISBLANK(AU136)),"",ABS((AX136-AU136)*EC136-M136))</f>
        <v/>
      </c>
      <c r="DY136" s="0" t="str">
        <f aca="false">IF(OR(ISBLANK(AX136),ISBLANK(AU136)),"",((AX136-AU136)*EC136-M136)^2)</f>
        <v/>
      </c>
    </row>
    <row r="137" customFormat="false" ht="12.8" hidden="false" customHeight="false" outlineLevel="0" collapsed="false">
      <c r="BB137" s="0" t="str">
        <f aca="false">IF(OR(ISBLANK(O137),ISBLANK(N137)),"",ROUND((O137-N137)*EC137,2))</f>
        <v/>
      </c>
      <c r="BP137" s="0" t="str">
        <f aca="false">=IF(OR(ISBLANK(AX137),ISBLANK(AU137)),"",ROUND((AX137-AU137)*EC137,2))</f>
        <v/>
      </c>
      <c r="CI137" s="0" t="str">
        <f aca="false">IF(OR(ISBLANK(AX137),ISBLANK(AU137)),"",ROUND((AX137-AU137)*EC137-M137,3))</f>
        <v/>
      </c>
      <c r="DE137" s="0" t="str">
        <f aca="false">IF(OR(ISBLANK(AX137),ISBLANK(AU137)),"",ABS((AX137-AU137)*EC137-M137))</f>
        <v/>
      </c>
      <c r="DY137" s="0" t="str">
        <f aca="false">IF(OR(ISBLANK(AX137),ISBLANK(AU137)),"",((AX137-AU137)*EC137-M137)^2)</f>
        <v/>
      </c>
    </row>
    <row r="138" customFormat="false" ht="12.8" hidden="false" customHeight="false" outlineLevel="0" collapsed="false">
      <c r="BB138" s="0" t="str">
        <f aca="false">IF(OR(ISBLANK(O138),ISBLANK(N138)),"",ROUND((O138-N138)*EC138,2))</f>
        <v/>
      </c>
      <c r="BP138" s="0" t="str">
        <f aca="false">=IF(OR(ISBLANK(AX138),ISBLANK(AU138)),"",ROUND((AX138-AU138)*EC138,2))</f>
        <v/>
      </c>
      <c r="CI138" s="0" t="str">
        <f aca="false">IF(OR(ISBLANK(AX138),ISBLANK(AU138)),"",ROUND((AX138-AU138)*EC138-M138,3))</f>
        <v/>
      </c>
      <c r="DE138" s="0" t="str">
        <f aca="false">IF(OR(ISBLANK(AX138),ISBLANK(AU138)),"",ABS((AX138-AU138)*EC138-M138))</f>
        <v/>
      </c>
      <c r="DY138" s="0" t="str">
        <f aca="false">IF(OR(ISBLANK(AX138),ISBLANK(AU138)),"",((AX138-AU138)*EC138-M138)^2)</f>
        <v/>
      </c>
    </row>
    <row r="139" customFormat="false" ht="12.8" hidden="false" customHeight="false" outlineLevel="0" collapsed="false">
      <c r="BB139" s="0" t="str">
        <f aca="false">IF(OR(ISBLANK(O139),ISBLANK(N139)),"",ROUND((O139-N139)*EC139,2))</f>
        <v/>
      </c>
      <c r="BP139" s="0" t="str">
        <f aca="false">=IF(OR(ISBLANK(AX139),ISBLANK(AU139)),"",ROUND((AX139-AU139)*EC139,2))</f>
        <v/>
      </c>
      <c r="CI139" s="0" t="str">
        <f aca="false">IF(OR(ISBLANK(AX139),ISBLANK(AU139)),"",ROUND((AX139-AU139)*EC139-M139,3))</f>
        <v/>
      </c>
      <c r="DE139" s="0" t="str">
        <f aca="false">IF(OR(ISBLANK(AX139),ISBLANK(AU139)),"",ABS((AX139-AU139)*EC139-M139))</f>
        <v/>
      </c>
      <c r="DY139" s="0" t="str">
        <f aca="false">IF(OR(ISBLANK(AX139),ISBLANK(AU139)),"",((AX139-AU139)*EC139-M139)^2)</f>
        <v/>
      </c>
    </row>
    <row r="140" customFormat="false" ht="12.8" hidden="false" customHeight="false" outlineLevel="0" collapsed="false">
      <c r="BB140" s="0" t="str">
        <f aca="false">IF(OR(ISBLANK(O140),ISBLANK(N140)),"",ROUND((O140-N140)*EC140,2))</f>
        <v/>
      </c>
      <c r="BP140" s="0" t="str">
        <f aca="false">=IF(OR(ISBLANK(AX140),ISBLANK(AU140)),"",ROUND((AX140-AU140)*EC140,2))</f>
        <v/>
      </c>
      <c r="CI140" s="0" t="str">
        <f aca="false">IF(OR(ISBLANK(AX140),ISBLANK(AU140)),"",ROUND((AX140-AU140)*EC140-M140,3))</f>
        <v/>
      </c>
      <c r="DE140" s="0" t="str">
        <f aca="false">IF(OR(ISBLANK(AX140),ISBLANK(AU140)),"",ABS((AX140-AU140)*EC140-M140))</f>
        <v/>
      </c>
      <c r="DY140" s="0" t="str">
        <f aca="false">IF(OR(ISBLANK(AX140),ISBLANK(AU140)),"",((AX140-AU140)*EC140-M140)^2)</f>
        <v/>
      </c>
    </row>
    <row r="141" customFormat="false" ht="12.8" hidden="false" customHeight="false" outlineLevel="0" collapsed="false">
      <c r="BB141" s="0" t="str">
        <f aca="false">IF(OR(ISBLANK(O141),ISBLANK(N141)),"",ROUND((O141-N141)*EC141,2))</f>
        <v/>
      </c>
      <c r="BP141" s="0" t="str">
        <f aca="false">=IF(OR(ISBLANK(AX141),ISBLANK(AU141)),"",ROUND((AX141-AU141)*EC141,2))</f>
        <v/>
      </c>
      <c r="CI141" s="0" t="str">
        <f aca="false">IF(OR(ISBLANK(AX141),ISBLANK(AU141)),"",ROUND((AX141-AU141)*EC141-M141,3))</f>
        <v/>
      </c>
      <c r="DE141" s="0" t="str">
        <f aca="false">IF(OR(ISBLANK(AX141),ISBLANK(AU141)),"",ABS((AX141-AU141)*EC141-M141))</f>
        <v/>
      </c>
      <c r="DY141" s="0" t="str">
        <f aca="false">IF(OR(ISBLANK(AX141),ISBLANK(AU141)),"",((AX141-AU141)*EC141-M141)^2)</f>
        <v/>
      </c>
    </row>
    <row r="142" customFormat="false" ht="12.8" hidden="false" customHeight="false" outlineLevel="0" collapsed="false">
      <c r="BB142" s="0" t="str">
        <f aca="false">IF(OR(ISBLANK(O142),ISBLANK(N142)),"",ROUND((O142-N142)*EC142,2))</f>
        <v/>
      </c>
      <c r="BP142" s="0" t="str">
        <f aca="false">=IF(OR(ISBLANK(AX142),ISBLANK(AU142)),"",ROUND((AX142-AU142)*EC142,2))</f>
        <v/>
      </c>
      <c r="CI142" s="0" t="str">
        <f aca="false">IF(OR(ISBLANK(AX142),ISBLANK(AU142)),"",ROUND((AX142-AU142)*EC142-M142,3))</f>
        <v/>
      </c>
      <c r="DE142" s="0" t="str">
        <f aca="false">IF(OR(ISBLANK(AX142),ISBLANK(AU142)),"",ABS((AX142-AU142)*EC142-M142))</f>
        <v/>
      </c>
      <c r="DY142" s="0" t="str">
        <f aca="false">IF(OR(ISBLANK(AX142),ISBLANK(AU142)),"",((AX142-AU142)*EC142-M142)^2)</f>
        <v/>
      </c>
    </row>
    <row r="143" customFormat="false" ht="12.8" hidden="false" customHeight="false" outlineLevel="0" collapsed="false">
      <c r="BB143" s="0" t="str">
        <f aca="false">IF(OR(ISBLANK(O143),ISBLANK(N143)),"",ROUND((O143-N143)*EC143,2))</f>
        <v/>
      </c>
      <c r="BP143" s="0" t="str">
        <f aca="false">=IF(OR(ISBLANK(AX143),ISBLANK(AU143)),"",ROUND((AX143-AU143)*EC143,2))</f>
        <v/>
      </c>
      <c r="CI143" s="0" t="str">
        <f aca="false">IF(OR(ISBLANK(AX143),ISBLANK(AU143)),"",ROUND((AX143-AU143)*EC143-M143,3))</f>
        <v/>
      </c>
      <c r="DE143" s="0" t="str">
        <f aca="false">IF(OR(ISBLANK(AX143),ISBLANK(AU143)),"",ABS((AX143-AU143)*EC143-M143))</f>
        <v/>
      </c>
      <c r="DY143" s="0" t="str">
        <f aca="false">IF(OR(ISBLANK(AX143),ISBLANK(AU143)),"",((AX143-AU143)*EC143-M143)^2)</f>
        <v/>
      </c>
    </row>
    <row r="144" customFormat="false" ht="12.8" hidden="false" customHeight="false" outlineLevel="0" collapsed="false">
      <c r="BB144" s="0" t="str">
        <f aca="false">IF(OR(ISBLANK(O144),ISBLANK(N144)),"",ROUND((O144-N144)*EC144,2))</f>
        <v/>
      </c>
      <c r="BP144" s="0" t="str">
        <f aca="false">=IF(OR(ISBLANK(AX144),ISBLANK(AU144)),"",ROUND((AX144-AU144)*EC144,2))</f>
        <v/>
      </c>
      <c r="CI144" s="0" t="str">
        <f aca="false">IF(OR(ISBLANK(AX144),ISBLANK(AU144)),"",ROUND((AX144-AU144)*EC144-M144,3))</f>
        <v/>
      </c>
      <c r="DE144" s="0" t="str">
        <f aca="false">IF(OR(ISBLANK(AX144),ISBLANK(AU144)),"",ABS((AX144-AU144)*EC144-M144))</f>
        <v/>
      </c>
      <c r="DY144" s="0" t="str">
        <f aca="false">IF(OR(ISBLANK(AX144),ISBLANK(AU144)),"",((AX144-AU144)*EC144-M144)^2)</f>
        <v/>
      </c>
    </row>
    <row r="145" customFormat="false" ht="12.8" hidden="false" customHeight="false" outlineLevel="0" collapsed="false">
      <c r="BB145" s="0" t="str">
        <f aca="false">IF(OR(ISBLANK(O145),ISBLANK(N145)),"",ROUND((O145-N145)*EC145,2))</f>
        <v/>
      </c>
      <c r="BP145" s="0" t="str">
        <f aca="false">=IF(OR(ISBLANK(AX145),ISBLANK(AU145)),"",ROUND((AX145-AU145)*EC145,2))</f>
        <v/>
      </c>
      <c r="CI145" s="0" t="str">
        <f aca="false">IF(OR(ISBLANK(AX145),ISBLANK(AU145)),"",ROUND((AX145-AU145)*EC145-M145,3))</f>
        <v/>
      </c>
      <c r="DE145" s="0" t="str">
        <f aca="false">IF(OR(ISBLANK(AX145),ISBLANK(AU145)),"",ABS((AX145-AU145)*EC145-M145))</f>
        <v/>
      </c>
      <c r="DY145" s="0" t="str">
        <f aca="false">IF(OR(ISBLANK(AX145),ISBLANK(AU145)),"",((AX145-AU145)*EC145-M145)^2)</f>
        <v/>
      </c>
    </row>
    <row r="146" customFormat="false" ht="12.8" hidden="false" customHeight="false" outlineLevel="0" collapsed="false">
      <c r="BB146" s="0" t="str">
        <f aca="false">IF(OR(ISBLANK(O146),ISBLANK(N146)),"",ROUND((O146-N146)*EC146,2))</f>
        <v/>
      </c>
      <c r="BP146" s="0" t="str">
        <f aca="false">=IF(OR(ISBLANK(AX146),ISBLANK(AU146)),"",ROUND((AX146-AU146)*EC146,2))</f>
        <v/>
      </c>
      <c r="CI146" s="0" t="str">
        <f aca="false">IF(OR(ISBLANK(AX146),ISBLANK(AU146)),"",ROUND((AX146-AU146)*EC146-M146,3))</f>
        <v/>
      </c>
      <c r="DE146" s="0" t="str">
        <f aca="false">IF(OR(ISBLANK(AX146),ISBLANK(AU146)),"",ABS((AX146-AU146)*EC146-M146))</f>
        <v/>
      </c>
      <c r="DY146" s="0" t="str">
        <f aca="false">IF(OR(ISBLANK(AX146),ISBLANK(AU146)),"",((AX146-AU146)*EC146-M146)^2)</f>
        <v/>
      </c>
    </row>
    <row r="147" customFormat="false" ht="12.8" hidden="false" customHeight="false" outlineLevel="0" collapsed="false">
      <c r="BB147" s="0" t="str">
        <f aca="false">IF(OR(ISBLANK(O147),ISBLANK(N147)),"",ROUND((O147-N147)*EC147,2))</f>
        <v/>
      </c>
      <c r="BP147" s="0" t="str">
        <f aca="false">=IF(OR(ISBLANK(AX147),ISBLANK(AU147)),"",ROUND((AX147-AU147)*EC147,2))</f>
        <v/>
      </c>
      <c r="CI147" s="0" t="str">
        <f aca="false">IF(OR(ISBLANK(AX147),ISBLANK(AU147)),"",ROUND((AX147-AU147)*EC147-M147,3))</f>
        <v/>
      </c>
      <c r="DE147" s="0" t="str">
        <f aca="false">IF(OR(ISBLANK(AX147),ISBLANK(AU147)),"",ABS((AX147-AU147)*EC147-M147))</f>
        <v/>
      </c>
      <c r="DY147" s="0" t="str">
        <f aca="false">IF(OR(ISBLANK(AX147),ISBLANK(AU147)),"",((AX147-AU147)*EC147-M147)^2)</f>
        <v/>
      </c>
    </row>
    <row r="148" customFormat="false" ht="12.8" hidden="false" customHeight="false" outlineLevel="0" collapsed="false">
      <c r="BB148" s="0" t="str">
        <f aca="false">IF(OR(ISBLANK(O148),ISBLANK(N148)),"",ROUND((O148-N148)*EC148,2))</f>
        <v/>
      </c>
      <c r="BP148" s="0" t="str">
        <f aca="false">=IF(OR(ISBLANK(AX148),ISBLANK(AU148)),"",ROUND((AX148-AU148)*EC148,2))</f>
        <v/>
      </c>
      <c r="CI148" s="0" t="str">
        <f aca="false">IF(OR(ISBLANK(AX148),ISBLANK(AU148)),"",ROUND((AX148-AU148)*EC148-M148,3))</f>
        <v/>
      </c>
      <c r="DE148" s="0" t="str">
        <f aca="false">IF(OR(ISBLANK(AX148),ISBLANK(AU148)),"",ABS((AX148-AU148)*EC148-M148))</f>
        <v/>
      </c>
      <c r="DY148" s="0" t="str">
        <f aca="false">IF(OR(ISBLANK(AX148),ISBLANK(AU148)),"",((AX148-AU148)*EC148-M148)^2)</f>
        <v/>
      </c>
    </row>
    <row r="149" customFormat="false" ht="12.8" hidden="false" customHeight="false" outlineLevel="0" collapsed="false">
      <c r="BB149" s="0" t="str">
        <f aca="false">IF(OR(ISBLANK(O149),ISBLANK(N149)),"",ROUND((O149-N149)*EC149,2))</f>
        <v/>
      </c>
      <c r="BP149" s="0" t="str">
        <f aca="false">=IF(OR(ISBLANK(AX149),ISBLANK(AU149)),"",ROUND((AX149-AU149)*EC149,2))</f>
        <v/>
      </c>
      <c r="CI149" s="0" t="str">
        <f aca="false">IF(OR(ISBLANK(AX149),ISBLANK(AU149)),"",ROUND((AX149-AU149)*EC149-M149,3))</f>
        <v/>
      </c>
      <c r="DE149" s="0" t="str">
        <f aca="false">IF(OR(ISBLANK(AX149),ISBLANK(AU149)),"",ABS((AX149-AU149)*EC149-M149))</f>
        <v/>
      </c>
      <c r="DY149" s="0" t="str">
        <f aca="false">IF(OR(ISBLANK(AX149),ISBLANK(AU149)),"",((AX149-AU149)*EC149-M149)^2)</f>
        <v/>
      </c>
    </row>
    <row r="150" customFormat="false" ht="12.8" hidden="false" customHeight="false" outlineLevel="0" collapsed="false">
      <c r="BB150" s="0" t="str">
        <f aca="false">IF(OR(ISBLANK(O150),ISBLANK(N150)),"",ROUND((O150-N150)*EC150,2))</f>
        <v/>
      </c>
      <c r="BP150" s="0" t="str">
        <f aca="false">=IF(OR(ISBLANK(AX150),ISBLANK(AU150)),"",ROUND((AX150-AU150)*EC150,2))</f>
        <v/>
      </c>
      <c r="CI150" s="0" t="str">
        <f aca="false">IF(OR(ISBLANK(AX150),ISBLANK(AU150)),"",ROUND((AX150-AU150)*EC150-M150,3))</f>
        <v/>
      </c>
      <c r="DE150" s="0" t="str">
        <f aca="false">IF(OR(ISBLANK(AX150),ISBLANK(AU150)),"",ABS((AX150-AU150)*EC150-M150))</f>
        <v/>
      </c>
      <c r="DY150" s="0" t="str">
        <f aca="false">IF(OR(ISBLANK(AX150),ISBLANK(AU150)),"",((AX150-AU150)*EC150-M150)^2)</f>
        <v/>
      </c>
    </row>
    <row r="151" customFormat="false" ht="12.8" hidden="false" customHeight="false" outlineLevel="0" collapsed="false">
      <c r="BB151" s="0" t="str">
        <f aca="false">IF(OR(ISBLANK(O151),ISBLANK(N151)),"",ROUND((O151-N151)*EC151,2))</f>
        <v/>
      </c>
      <c r="BP151" s="0" t="str">
        <f aca="false">=IF(OR(ISBLANK(AX151),ISBLANK(AU151)),"",ROUND((AX151-AU151)*EC151,2))</f>
        <v/>
      </c>
      <c r="CI151" s="0" t="str">
        <f aca="false">IF(OR(ISBLANK(AX151),ISBLANK(AU151)),"",ROUND((AX151-AU151)*EC151-M151,3))</f>
        <v/>
      </c>
      <c r="DE151" s="0" t="str">
        <f aca="false">IF(OR(ISBLANK(AX151),ISBLANK(AU151)),"",ABS((AX151-AU151)*EC151-M151))</f>
        <v/>
      </c>
      <c r="DY151" s="0" t="str">
        <f aca="false">IF(OR(ISBLANK(AX151),ISBLANK(AU151)),"",((AX151-AU151)*EC151-M151)^2)</f>
        <v/>
      </c>
    </row>
    <row r="152" customFormat="false" ht="12.8" hidden="false" customHeight="false" outlineLevel="0" collapsed="false">
      <c r="BB152" s="0" t="str">
        <f aca="false">IF(OR(ISBLANK(O152),ISBLANK(N152)),"",ROUND((O152-N152)*EC152,2))</f>
        <v/>
      </c>
      <c r="BP152" s="0" t="str">
        <f aca="false">=IF(OR(ISBLANK(AX152),ISBLANK(AU152)),"",ROUND((AX152-AU152)*EC152,2))</f>
        <v/>
      </c>
      <c r="CI152" s="0" t="str">
        <f aca="false">IF(OR(ISBLANK(AX152),ISBLANK(AU152)),"",ROUND((AX152-AU152)*EC152-M152,3))</f>
        <v/>
      </c>
      <c r="DE152" s="0" t="str">
        <f aca="false">IF(OR(ISBLANK(AX152),ISBLANK(AU152)),"",ABS((AX152-AU152)*EC152-M152))</f>
        <v/>
      </c>
      <c r="DY152" s="0" t="str">
        <f aca="false">IF(OR(ISBLANK(AX152),ISBLANK(AU152)),"",((AX152-AU152)*EC152-M152)^2)</f>
        <v/>
      </c>
    </row>
    <row r="153" customFormat="false" ht="12.8" hidden="false" customHeight="false" outlineLevel="0" collapsed="false">
      <c r="BB153" s="0" t="str">
        <f aca="false">IF(OR(ISBLANK(O153),ISBLANK(N153)),"",ROUND((O153-N153)*EC153,2))</f>
        <v/>
      </c>
      <c r="BP153" s="0" t="str">
        <f aca="false">=IF(OR(ISBLANK(AX153),ISBLANK(AU153)),"",ROUND((AX153-AU153)*EC153,2))</f>
        <v/>
      </c>
      <c r="CI153" s="0" t="str">
        <f aca="false">IF(OR(ISBLANK(AX153),ISBLANK(AU153)),"",ROUND((AX153-AU153)*EC153-M153,3))</f>
        <v/>
      </c>
      <c r="DE153" s="0" t="str">
        <f aca="false">IF(OR(ISBLANK(AX153),ISBLANK(AU153)),"",ABS((AX153-AU153)*EC153-M153))</f>
        <v/>
      </c>
      <c r="DY153" s="0" t="str">
        <f aca="false">IF(OR(ISBLANK(AX153),ISBLANK(AU153)),"",((AX153-AU153)*EC153-M153)^2)</f>
        <v/>
      </c>
    </row>
    <row r="154" customFormat="false" ht="12.8" hidden="false" customHeight="false" outlineLevel="0" collapsed="false">
      <c r="BB154" s="0" t="str">
        <f aca="false">IF(OR(ISBLANK(O154),ISBLANK(N154)),"",ROUND((O154-N154)*EC154,2))</f>
        <v/>
      </c>
      <c r="BP154" s="0" t="str">
        <f aca="false">=IF(OR(ISBLANK(AX154),ISBLANK(AU154)),"",ROUND((AX154-AU154)*EC154,2))</f>
        <v/>
      </c>
      <c r="CI154" s="0" t="str">
        <f aca="false">IF(OR(ISBLANK(AX154),ISBLANK(AU154)),"",ROUND((AX154-AU154)*EC154-M154,3))</f>
        <v/>
      </c>
      <c r="DE154" s="0" t="str">
        <f aca="false">IF(OR(ISBLANK(AX154),ISBLANK(AU154)),"",ABS((AX154-AU154)*EC154-M154))</f>
        <v/>
      </c>
      <c r="DY154" s="0" t="str">
        <f aca="false">IF(OR(ISBLANK(AX154),ISBLANK(AU154)),"",((AX154-AU154)*EC154-M154)^2)</f>
        <v/>
      </c>
    </row>
    <row r="155" customFormat="false" ht="12.8" hidden="false" customHeight="false" outlineLevel="0" collapsed="false">
      <c r="BB155" s="0" t="str">
        <f aca="false">IF(OR(ISBLANK(O155),ISBLANK(N155)),"",ROUND((O155-N155)*EC155,2))</f>
        <v/>
      </c>
      <c r="BP155" s="0" t="str">
        <f aca="false">=IF(OR(ISBLANK(AX155),ISBLANK(AU155)),"",ROUND((AX155-AU155)*EC155,2))</f>
        <v/>
      </c>
      <c r="CI155" s="0" t="str">
        <f aca="false">IF(OR(ISBLANK(AX155),ISBLANK(AU155)),"",ROUND((AX155-AU155)*EC155-M155,3))</f>
        <v/>
      </c>
      <c r="DE155" s="0" t="str">
        <f aca="false">IF(OR(ISBLANK(AX155),ISBLANK(AU155)),"",ABS((AX155-AU155)*EC155-M155))</f>
        <v/>
      </c>
      <c r="DY155" s="0" t="str">
        <f aca="false">IF(OR(ISBLANK(AX155),ISBLANK(AU155)),"",((AX155-AU155)*EC155-M155)^2)</f>
        <v/>
      </c>
    </row>
    <row r="156" customFormat="false" ht="12.8" hidden="false" customHeight="false" outlineLevel="0" collapsed="false">
      <c r="BB156" s="0" t="str">
        <f aca="false">IF(OR(ISBLANK(O156),ISBLANK(N156)),"",ROUND((O156-N156)*EC156,2))</f>
        <v/>
      </c>
      <c r="BP156" s="0" t="str">
        <f aca="false">=IF(OR(ISBLANK(AX156),ISBLANK(AU156)),"",ROUND((AX156-AU156)*EC156,2))</f>
        <v/>
      </c>
      <c r="CI156" s="0" t="str">
        <f aca="false">IF(OR(ISBLANK(AX156),ISBLANK(AU156)),"",ROUND((AX156-AU156)*EC156-M156,3))</f>
        <v/>
      </c>
      <c r="DE156" s="0" t="str">
        <f aca="false">IF(OR(ISBLANK(AX156),ISBLANK(AU156)),"",ABS((AX156-AU156)*EC156-M156))</f>
        <v/>
      </c>
      <c r="DY156" s="0" t="str">
        <f aca="false">IF(OR(ISBLANK(AX156),ISBLANK(AU156)),"",((AX156-AU156)*EC156-M156)^2)</f>
        <v/>
      </c>
    </row>
    <row r="157" customFormat="false" ht="12.8" hidden="false" customHeight="false" outlineLevel="0" collapsed="false">
      <c r="BB157" s="0" t="str">
        <f aca="false">IF(OR(ISBLANK(O157),ISBLANK(N157)),"",ROUND((O157-N157)*EC157,2))</f>
        <v/>
      </c>
      <c r="BP157" s="0" t="str">
        <f aca="false">=IF(OR(ISBLANK(AX157),ISBLANK(AU157)),"",ROUND((AX157-AU157)*EC157,2))</f>
        <v/>
      </c>
      <c r="CI157" s="0" t="str">
        <f aca="false">IF(OR(ISBLANK(AX157),ISBLANK(AU157)),"",ROUND((AX157-AU157)*EC157-M157,3))</f>
        <v/>
      </c>
      <c r="DE157" s="0" t="str">
        <f aca="false">IF(OR(ISBLANK(AX157),ISBLANK(AU157)),"",ABS((AX157-AU157)*EC157-M157))</f>
        <v/>
      </c>
      <c r="DY157" s="0" t="str">
        <f aca="false">IF(OR(ISBLANK(AX157),ISBLANK(AU157)),"",((AX157-AU157)*EC157-M157)^2)</f>
        <v/>
      </c>
    </row>
    <row r="158" customFormat="false" ht="12.8" hidden="false" customHeight="false" outlineLevel="0" collapsed="false">
      <c r="BB158" s="0" t="str">
        <f aca="false">IF(OR(ISBLANK(O158),ISBLANK(N158)),"",ROUND((O158-N158)*EC158,2))</f>
        <v/>
      </c>
      <c r="BP158" s="0" t="str">
        <f aca="false">=IF(OR(ISBLANK(AX158),ISBLANK(AU158)),"",ROUND((AX158-AU158)*EC158,2))</f>
        <v/>
      </c>
      <c r="CI158" s="0" t="str">
        <f aca="false">IF(OR(ISBLANK(AX158),ISBLANK(AU158)),"",ROUND((AX158-AU158)*EC158-M158,3))</f>
        <v/>
      </c>
      <c r="DE158" s="0" t="str">
        <f aca="false">IF(OR(ISBLANK(AX158),ISBLANK(AU158)),"",ABS((AX158-AU158)*EC158-M158))</f>
        <v/>
      </c>
      <c r="DY158" s="0" t="str">
        <f aca="false">IF(OR(ISBLANK(AX158),ISBLANK(AU158)),"",((AX158-AU158)*EC158-M158)^2)</f>
        <v/>
      </c>
    </row>
    <row r="159" customFormat="false" ht="12.8" hidden="false" customHeight="false" outlineLevel="0" collapsed="false">
      <c r="BB159" s="0" t="str">
        <f aca="false">IF(OR(ISBLANK(O159),ISBLANK(N159)),"",ROUND((O159-N159)*EC159,2))</f>
        <v/>
      </c>
      <c r="BP159" s="0" t="str">
        <f aca="false">=IF(OR(ISBLANK(AX159),ISBLANK(AU159)),"",ROUND((AX159-AU159)*EC159,2))</f>
        <v/>
      </c>
      <c r="CI159" s="0" t="str">
        <f aca="false">IF(OR(ISBLANK(AX159),ISBLANK(AU159)),"",ROUND((AX159-AU159)*EC159-M159,3))</f>
        <v/>
      </c>
      <c r="DE159" s="0" t="str">
        <f aca="false">IF(OR(ISBLANK(AX159),ISBLANK(AU159)),"",ABS((AX159-AU159)*EC159-M159))</f>
        <v/>
      </c>
      <c r="DY159" s="0" t="str">
        <f aca="false">IF(OR(ISBLANK(AX159),ISBLANK(AU159)),"",((AX159-AU159)*EC159-M159)^2)</f>
        <v/>
      </c>
    </row>
    <row r="160" customFormat="false" ht="12.8" hidden="false" customHeight="false" outlineLevel="0" collapsed="false">
      <c r="BB160" s="0" t="str">
        <f aca="false">IF(OR(ISBLANK(O160),ISBLANK(N160)),"",ROUND((O160-N160)*EC160,2))</f>
        <v/>
      </c>
      <c r="BP160" s="0" t="str">
        <f aca="false">=IF(OR(ISBLANK(AX160),ISBLANK(AU160)),"",ROUND((AX160-AU160)*EC160,2))</f>
        <v/>
      </c>
      <c r="CI160" s="0" t="str">
        <f aca="false">IF(OR(ISBLANK(AX160),ISBLANK(AU160)),"",ROUND((AX160-AU160)*EC160-M160,3))</f>
        <v/>
      </c>
      <c r="DE160" s="0" t="str">
        <f aca="false">IF(OR(ISBLANK(AX160),ISBLANK(AU160)),"",ABS((AX160-AU160)*EC160-M160))</f>
        <v/>
      </c>
      <c r="DY160" s="0" t="str">
        <f aca="false">IF(OR(ISBLANK(AX160),ISBLANK(AU160)),"",((AX160-AU160)*EC160-M160)^2)</f>
        <v/>
      </c>
    </row>
    <row r="161" customFormat="false" ht="12.8" hidden="false" customHeight="false" outlineLevel="0" collapsed="false">
      <c r="BB161" s="0" t="str">
        <f aca="false">IF(OR(ISBLANK(O161),ISBLANK(N161)),"",ROUND((O161-N161)*EC161,2))</f>
        <v/>
      </c>
      <c r="BP161" s="0" t="str">
        <f aca="false">=IF(OR(ISBLANK(AX161),ISBLANK(AU161)),"",ROUND((AX161-AU161)*EC161,2))</f>
        <v/>
      </c>
      <c r="CI161" s="0" t="str">
        <f aca="false">IF(OR(ISBLANK(AX161),ISBLANK(AU161)),"",ROUND((AX161-AU161)*EC161-M161,3))</f>
        <v/>
      </c>
      <c r="DE161" s="0" t="str">
        <f aca="false">IF(OR(ISBLANK(AX161),ISBLANK(AU161)),"",ABS((AX161-AU161)*EC161-M161))</f>
        <v/>
      </c>
      <c r="DY161" s="0" t="str">
        <f aca="false">IF(OR(ISBLANK(AX161),ISBLANK(AU161)),"",((AX161-AU161)*EC161-M161)^2)</f>
        <v/>
      </c>
    </row>
    <row r="162" customFormat="false" ht="12.8" hidden="false" customHeight="false" outlineLevel="0" collapsed="false">
      <c r="BB162" s="0" t="str">
        <f aca="false">IF(OR(ISBLANK(O162),ISBLANK(N162)),"",ROUND((O162-N162)*EC162,2))</f>
        <v/>
      </c>
      <c r="BP162" s="0" t="str">
        <f aca="false">=IF(OR(ISBLANK(AX162),ISBLANK(AU162)),"",ROUND((AX162-AU162)*EC162,2))</f>
        <v/>
      </c>
      <c r="CI162" s="0" t="str">
        <f aca="false">IF(OR(ISBLANK(AX162),ISBLANK(AU162)),"",ROUND((AX162-AU162)*EC162-M162,3))</f>
        <v/>
      </c>
      <c r="DE162" s="0" t="str">
        <f aca="false">IF(OR(ISBLANK(AX162),ISBLANK(AU162)),"",ABS((AX162-AU162)*EC162-M162))</f>
        <v/>
      </c>
      <c r="DY162" s="0" t="str">
        <f aca="false">IF(OR(ISBLANK(AX162),ISBLANK(AU162)),"",((AX162-AU162)*EC162-M162)^2)</f>
        <v/>
      </c>
    </row>
    <row r="163" customFormat="false" ht="12.8" hidden="false" customHeight="false" outlineLevel="0" collapsed="false">
      <c r="BB163" s="0" t="str">
        <f aca="false">IF(OR(ISBLANK(O163),ISBLANK(N163)),"",ROUND((O163-N163)*EC163,2))</f>
        <v/>
      </c>
      <c r="BP163" s="0" t="str">
        <f aca="false">=IF(OR(ISBLANK(AX163),ISBLANK(AU163)),"",ROUND((AX163-AU163)*EC163,2))</f>
        <v/>
      </c>
      <c r="CI163" s="0" t="str">
        <f aca="false">IF(OR(ISBLANK(AX163),ISBLANK(AU163)),"",ROUND((AX163-AU163)*EC163-M163,3))</f>
        <v/>
      </c>
      <c r="DE163" s="0" t="str">
        <f aca="false">IF(OR(ISBLANK(AX163),ISBLANK(AU163)),"",ABS((AX163-AU163)*EC163-M163))</f>
        <v/>
      </c>
      <c r="DY163" s="0" t="str">
        <f aca="false">IF(OR(ISBLANK(AX163),ISBLANK(AU163)),"",((AX163-AU163)*EC163-M163)^2)</f>
        <v/>
      </c>
    </row>
    <row r="164" customFormat="false" ht="12.8" hidden="false" customHeight="false" outlineLevel="0" collapsed="false">
      <c r="BB164" s="0" t="str">
        <f aca="false">IF(OR(ISBLANK(O164),ISBLANK(N164)),"",ROUND((O164-N164)*EC164,2))</f>
        <v/>
      </c>
      <c r="BP164" s="0" t="str">
        <f aca="false">=IF(OR(ISBLANK(AX164),ISBLANK(AU164)),"",ROUND((AX164-AU164)*EC164,2))</f>
        <v/>
      </c>
      <c r="CI164" s="0" t="str">
        <f aca="false">IF(OR(ISBLANK(AX164),ISBLANK(AU164)),"",ROUND((AX164-AU164)*EC164-M164,3))</f>
        <v/>
      </c>
      <c r="DE164" s="0" t="str">
        <f aca="false">IF(OR(ISBLANK(AX164),ISBLANK(AU164)),"",ABS((AX164-AU164)*EC164-M164))</f>
        <v/>
      </c>
      <c r="DY164" s="0" t="str">
        <f aca="false">IF(OR(ISBLANK(AX164),ISBLANK(AU164)),"",((AX164-AU164)*EC164-M164)^2)</f>
        <v/>
      </c>
    </row>
    <row r="165" customFormat="false" ht="12.8" hidden="false" customHeight="false" outlineLevel="0" collapsed="false">
      <c r="BB165" s="0" t="str">
        <f aca="false">IF(OR(ISBLANK(O165),ISBLANK(N165)),"",ROUND((O165-N165)*EC165,2))</f>
        <v/>
      </c>
      <c r="BP165" s="0" t="str">
        <f aca="false">=IF(OR(ISBLANK(AX165),ISBLANK(AU165)),"",ROUND((AX165-AU165)*EC165,2))</f>
        <v/>
      </c>
      <c r="CI165" s="0" t="str">
        <f aca="false">IF(OR(ISBLANK(AX165),ISBLANK(AU165)),"",ROUND((AX165-AU165)*EC165-M165,3))</f>
        <v/>
      </c>
      <c r="DE165" s="0" t="str">
        <f aca="false">IF(OR(ISBLANK(AX165),ISBLANK(AU165)),"",ABS((AX165-AU165)*EC165-M165))</f>
        <v/>
      </c>
      <c r="DY165" s="0" t="str">
        <f aca="false">IF(OR(ISBLANK(AX165),ISBLANK(AU165)),"",((AX165-AU165)*EC165-M165)^2)</f>
        <v/>
      </c>
    </row>
    <row r="166" customFormat="false" ht="12.8" hidden="false" customHeight="false" outlineLevel="0" collapsed="false">
      <c r="BB166" s="0" t="str">
        <f aca="false">IF(OR(ISBLANK(O166),ISBLANK(N166)),"",ROUND((O166-N166)*EC166,2))</f>
        <v/>
      </c>
      <c r="BP166" s="0" t="str">
        <f aca="false">=IF(OR(ISBLANK(AX166),ISBLANK(AU166)),"",ROUND((AX166-AU166)*EC166,2))</f>
        <v/>
      </c>
      <c r="CI166" s="0" t="str">
        <f aca="false">IF(OR(ISBLANK(AX166),ISBLANK(AU166)),"",ROUND((AX166-AU166)*EC166-M166,3))</f>
        <v/>
      </c>
      <c r="DE166" s="0" t="str">
        <f aca="false">IF(OR(ISBLANK(AX166),ISBLANK(AU166)),"",ABS((AX166-AU166)*EC166-M166))</f>
        <v/>
      </c>
      <c r="DY166" s="0" t="str">
        <f aca="false">IF(OR(ISBLANK(AX166),ISBLANK(AU166)),"",((AX166-AU166)*EC166-M166)^2)</f>
        <v/>
      </c>
    </row>
    <row r="167" customFormat="false" ht="12.8" hidden="false" customHeight="false" outlineLevel="0" collapsed="false">
      <c r="BB167" s="0" t="str">
        <f aca="false">IF(OR(ISBLANK(O167),ISBLANK(N167)),"",ROUND((O167-N167)*EC167,2))</f>
        <v/>
      </c>
      <c r="BP167" s="0" t="str">
        <f aca="false">=IF(OR(ISBLANK(AX167),ISBLANK(AU167)),"",ROUND((AX167-AU167)*EC167,2))</f>
        <v/>
      </c>
      <c r="CI167" s="0" t="str">
        <f aca="false">IF(OR(ISBLANK(AX167),ISBLANK(AU167)),"",ROUND((AX167-AU167)*EC167-M167,3))</f>
        <v/>
      </c>
      <c r="DE167" s="0" t="str">
        <f aca="false">IF(OR(ISBLANK(AX167),ISBLANK(AU167)),"",ABS((AX167-AU167)*EC167-M167))</f>
        <v/>
      </c>
      <c r="DY167" s="0" t="str">
        <f aca="false">IF(OR(ISBLANK(AX167),ISBLANK(AU167)),"",((AX167-AU167)*EC167-M167)^2)</f>
        <v/>
      </c>
    </row>
    <row r="168" customFormat="false" ht="12.8" hidden="false" customHeight="false" outlineLevel="0" collapsed="false">
      <c r="BB168" s="0" t="str">
        <f aca="false">IF(OR(ISBLANK(O168),ISBLANK(N168)),"",ROUND((O168-N168)*EC168,2))</f>
        <v/>
      </c>
      <c r="BP168" s="0" t="str">
        <f aca="false">=IF(OR(ISBLANK(AX168),ISBLANK(AU168)),"",ROUND((AX168-AU168)*EC168,2))</f>
        <v/>
      </c>
      <c r="CI168" s="0" t="str">
        <f aca="false">IF(OR(ISBLANK(AX168),ISBLANK(AU168)),"",ROUND((AX168-AU168)*EC168-M168,3))</f>
        <v/>
      </c>
      <c r="DE168" s="0" t="str">
        <f aca="false">IF(OR(ISBLANK(AX168),ISBLANK(AU168)),"",ABS((AX168-AU168)*EC168-M168))</f>
        <v/>
      </c>
      <c r="DY168" s="0" t="str">
        <f aca="false">IF(OR(ISBLANK(AX168),ISBLANK(AU168)),"",((AX168-AU168)*EC168-M168)^2)</f>
        <v/>
      </c>
    </row>
    <row r="169" customFormat="false" ht="12.8" hidden="false" customHeight="false" outlineLevel="0" collapsed="false">
      <c r="BB169" s="0" t="str">
        <f aca="false">IF(OR(ISBLANK(O169),ISBLANK(N169)),"",ROUND((O169-N169)*EC169,2))</f>
        <v/>
      </c>
      <c r="BP169" s="0" t="str">
        <f aca="false">=IF(OR(ISBLANK(AX169),ISBLANK(AU169)),"",ROUND((AX169-AU169)*EC169,2))</f>
        <v/>
      </c>
      <c r="CI169" s="0" t="str">
        <f aca="false">IF(OR(ISBLANK(AX169),ISBLANK(AU169)),"",ROUND((AX169-AU169)*EC169-M169,3))</f>
        <v/>
      </c>
      <c r="DE169" s="0" t="str">
        <f aca="false">IF(OR(ISBLANK(AX169),ISBLANK(AU169)),"",ABS((AX169-AU169)*EC169-M169))</f>
        <v/>
      </c>
      <c r="DY169" s="0" t="str">
        <f aca="false">IF(OR(ISBLANK(AX169),ISBLANK(AU169)),"",((AX169-AU169)*EC169-M169)^2)</f>
        <v/>
      </c>
    </row>
    <row r="170" customFormat="false" ht="12.8" hidden="false" customHeight="false" outlineLevel="0" collapsed="false">
      <c r="BB170" s="0" t="str">
        <f aca="false">IF(OR(ISBLANK(O170),ISBLANK(N170)),"",ROUND((O170-N170)*EC170,2))</f>
        <v/>
      </c>
      <c r="BP170" s="0" t="str">
        <f aca="false">=IF(OR(ISBLANK(AX170),ISBLANK(AU170)),"",ROUND((AX170-AU170)*EC170,2))</f>
        <v/>
      </c>
      <c r="CI170" s="0" t="str">
        <f aca="false">IF(OR(ISBLANK(AX170),ISBLANK(AU170)),"",ROUND((AX170-AU170)*EC170-M170,3))</f>
        <v/>
      </c>
      <c r="DE170" s="0" t="str">
        <f aca="false">IF(OR(ISBLANK(AX170),ISBLANK(AU170)),"",ABS((AX170-AU170)*EC170-M170))</f>
        <v/>
      </c>
      <c r="DY170" s="0" t="str">
        <f aca="false">IF(OR(ISBLANK(AX170),ISBLANK(AU170)),"",((AX170-AU170)*EC170-M170)^2)</f>
        <v/>
      </c>
    </row>
    <row r="171" customFormat="false" ht="12.8" hidden="false" customHeight="false" outlineLevel="0" collapsed="false">
      <c r="BB171" s="0" t="str">
        <f aca="false">IF(OR(ISBLANK(O171),ISBLANK(N171)),"",ROUND((O171-N171)*EC171,2))</f>
        <v/>
      </c>
      <c r="BP171" s="0" t="str">
        <f aca="false">=IF(OR(ISBLANK(AX171),ISBLANK(AU171)),"",ROUND((AX171-AU171)*EC171,2))</f>
        <v/>
      </c>
      <c r="CI171" s="0" t="str">
        <f aca="false">IF(OR(ISBLANK(AX171),ISBLANK(AU171)),"",ROUND((AX171-AU171)*EC171-M171,3))</f>
        <v/>
      </c>
      <c r="DE171" s="0" t="str">
        <f aca="false">IF(OR(ISBLANK(AX171),ISBLANK(AU171)),"",ABS((AX171-AU171)*EC171-M171))</f>
        <v/>
      </c>
      <c r="DY171" s="0" t="str">
        <f aca="false">IF(OR(ISBLANK(AX171),ISBLANK(AU171)),"",((AX171-AU171)*EC171-M171)^2)</f>
        <v/>
      </c>
    </row>
    <row r="172" customFormat="false" ht="12.8" hidden="false" customHeight="false" outlineLevel="0" collapsed="false">
      <c r="BB172" s="0" t="str">
        <f aca="false">IF(OR(ISBLANK(O172),ISBLANK(N172)),"",ROUND((O172-N172)*EC172,2))</f>
        <v/>
      </c>
      <c r="BP172" s="0" t="str">
        <f aca="false">=IF(OR(ISBLANK(AX172),ISBLANK(AU172)),"",ROUND((AX172-AU172)*EC172,2))</f>
        <v/>
      </c>
      <c r="CI172" s="0" t="str">
        <f aca="false">IF(OR(ISBLANK(AX172),ISBLANK(AU172)),"",ROUND((AX172-AU172)*EC172-M172,3))</f>
        <v/>
      </c>
      <c r="DE172" s="0" t="str">
        <f aca="false">IF(OR(ISBLANK(AX172),ISBLANK(AU172)),"",ABS((AX172-AU172)*EC172-M172))</f>
        <v/>
      </c>
      <c r="DY172" s="0" t="str">
        <f aca="false">IF(OR(ISBLANK(AX172),ISBLANK(AU172)),"",((AX172-AU172)*EC172-M172)^2)</f>
        <v/>
      </c>
    </row>
    <row r="173" customFormat="false" ht="12.8" hidden="false" customHeight="false" outlineLevel="0" collapsed="false">
      <c r="BB173" s="0" t="str">
        <f aca="false">IF(OR(ISBLANK(O173),ISBLANK(N173)),"",ROUND((O173-N173)*EC173,2))</f>
        <v/>
      </c>
      <c r="BP173" s="0" t="str">
        <f aca="false">=IF(OR(ISBLANK(AX173),ISBLANK(AU173)),"",ROUND((AX173-AU173)*EC173,2))</f>
        <v/>
      </c>
      <c r="CI173" s="0" t="str">
        <f aca="false">IF(OR(ISBLANK(AX173),ISBLANK(AU173)),"",ROUND((AX173-AU173)*EC173-M173,3))</f>
        <v/>
      </c>
      <c r="DE173" s="0" t="str">
        <f aca="false">IF(OR(ISBLANK(AX173),ISBLANK(AU173)),"",ABS((AX173-AU173)*EC173-M173))</f>
        <v/>
      </c>
      <c r="DY173" s="0" t="str">
        <f aca="false">IF(OR(ISBLANK(AX173),ISBLANK(AU173)),"",((AX173-AU173)*EC173-M173)^2)</f>
        <v/>
      </c>
    </row>
    <row r="174" customFormat="false" ht="12.8" hidden="false" customHeight="false" outlineLevel="0" collapsed="false">
      <c r="BB174" s="0" t="str">
        <f aca="false">IF(OR(ISBLANK(O174),ISBLANK(N174)),"",ROUND((O174-N174)*EC174,2))</f>
        <v/>
      </c>
      <c r="BP174" s="0" t="str">
        <f aca="false">=IF(OR(ISBLANK(AX174),ISBLANK(AU174)),"",ROUND((AX174-AU174)*EC174,2))</f>
        <v/>
      </c>
      <c r="CI174" s="0" t="str">
        <f aca="false">IF(OR(ISBLANK(AX174),ISBLANK(AU174)),"",ROUND((AX174-AU174)*EC174-M174,3))</f>
        <v/>
      </c>
      <c r="DE174" s="0" t="str">
        <f aca="false">IF(OR(ISBLANK(AX174),ISBLANK(AU174)),"",ABS((AX174-AU174)*EC174-M174))</f>
        <v/>
      </c>
      <c r="DY174" s="0" t="str">
        <f aca="false">IF(OR(ISBLANK(AX174),ISBLANK(AU174)),"",((AX174-AU174)*EC174-M174)^2)</f>
        <v/>
      </c>
    </row>
    <row r="175" customFormat="false" ht="12.8" hidden="false" customHeight="false" outlineLevel="0" collapsed="false">
      <c r="BB175" s="0" t="str">
        <f aca="false">IF(OR(ISBLANK(O175),ISBLANK(N175)),"",ROUND((O175-N175)*EC175,2))</f>
        <v/>
      </c>
      <c r="BP175" s="0" t="str">
        <f aca="false">=IF(OR(ISBLANK(AX175),ISBLANK(AU175)),"",ROUND((AX175-AU175)*EC175,2))</f>
        <v/>
      </c>
      <c r="CI175" s="0" t="str">
        <f aca="false">IF(OR(ISBLANK(AX175),ISBLANK(AU175)),"",ROUND((AX175-AU175)*EC175-M175,3))</f>
        <v/>
      </c>
      <c r="DE175" s="0" t="str">
        <f aca="false">IF(OR(ISBLANK(AX175),ISBLANK(AU175)),"",ABS((AX175-AU175)*EC175-M175))</f>
        <v/>
      </c>
      <c r="DY175" s="0" t="str">
        <f aca="false">IF(OR(ISBLANK(AX175),ISBLANK(AU175)),"",((AX175-AU175)*EC175-M175)^2)</f>
        <v/>
      </c>
    </row>
    <row r="176" customFormat="false" ht="12.8" hidden="false" customHeight="false" outlineLevel="0" collapsed="false">
      <c r="BB176" s="0" t="str">
        <f aca="false">IF(OR(ISBLANK(O176),ISBLANK(N176)),"",ROUND((O176-N176)*EC176,2))</f>
        <v/>
      </c>
      <c r="BP176" s="0" t="str">
        <f aca="false">=IF(OR(ISBLANK(AX176),ISBLANK(AU176)),"",ROUND((AX176-AU176)*EC176,2))</f>
        <v/>
      </c>
      <c r="CI176" s="0" t="str">
        <f aca="false">IF(OR(ISBLANK(AX176),ISBLANK(AU176)),"",ROUND((AX176-AU176)*EC176-M176,3))</f>
        <v/>
      </c>
      <c r="DE176" s="0" t="str">
        <f aca="false">IF(OR(ISBLANK(AX176),ISBLANK(AU176)),"",ABS((AX176-AU176)*EC176-M176))</f>
        <v/>
      </c>
      <c r="DY176" s="0" t="str">
        <f aca="false">IF(OR(ISBLANK(AX176),ISBLANK(AU176)),"",((AX176-AU176)*EC176-M176)^2)</f>
        <v/>
      </c>
    </row>
    <row r="177" customFormat="false" ht="12.8" hidden="false" customHeight="false" outlineLevel="0" collapsed="false">
      <c r="BB177" s="0" t="str">
        <f aca="false">IF(OR(ISBLANK(O177),ISBLANK(N177)),"",ROUND((O177-N177)*EC177,2))</f>
        <v/>
      </c>
      <c r="BP177" s="0" t="str">
        <f aca="false">=IF(OR(ISBLANK(AX177),ISBLANK(AU177)),"",ROUND((AX177-AU177)*EC177,2))</f>
        <v/>
      </c>
      <c r="CI177" s="0" t="str">
        <f aca="false">IF(OR(ISBLANK(AX177),ISBLANK(AU177)),"",ROUND((AX177-AU177)*EC177-M177,3))</f>
        <v/>
      </c>
      <c r="DE177" s="0" t="str">
        <f aca="false">IF(OR(ISBLANK(AX177),ISBLANK(AU177)),"",ABS((AX177-AU177)*EC177-M177))</f>
        <v/>
      </c>
      <c r="DY177" s="0" t="str">
        <f aca="false">IF(OR(ISBLANK(AX177),ISBLANK(AU177)),"",((AX177-AU177)*EC177-M177)^2)</f>
        <v/>
      </c>
    </row>
    <row r="178" customFormat="false" ht="12.8" hidden="false" customHeight="false" outlineLevel="0" collapsed="false">
      <c r="BB178" s="0" t="str">
        <f aca="false">IF(OR(ISBLANK(O178),ISBLANK(N178)),"",ROUND((O178-N178)*EC178,2))</f>
        <v/>
      </c>
      <c r="BP178" s="0" t="str">
        <f aca="false">=IF(OR(ISBLANK(AX178),ISBLANK(AU178)),"",ROUND((AX178-AU178)*EC178,2))</f>
        <v/>
      </c>
      <c r="CI178" s="0" t="str">
        <f aca="false">IF(OR(ISBLANK(AX178),ISBLANK(AU178)),"",ROUND((AX178-AU178)*EC178-M178,3))</f>
        <v/>
      </c>
      <c r="DE178" s="0" t="str">
        <f aca="false">IF(OR(ISBLANK(AX178),ISBLANK(AU178)),"",ABS((AX178-AU178)*EC178-M178))</f>
        <v/>
      </c>
      <c r="DY178" s="0" t="str">
        <f aca="false">IF(OR(ISBLANK(AX178),ISBLANK(AU178)),"",((AX178-AU178)*EC178-M178)^2)</f>
        <v/>
      </c>
    </row>
    <row r="179" customFormat="false" ht="12.8" hidden="false" customHeight="false" outlineLevel="0" collapsed="false">
      <c r="BB179" s="0" t="str">
        <f aca="false">IF(OR(ISBLANK(O179),ISBLANK(N179)),"",ROUND((O179-N179)*EC179,2))</f>
        <v/>
      </c>
      <c r="BP179" s="0" t="str">
        <f aca="false">=IF(OR(ISBLANK(AX179),ISBLANK(AU179)),"",ROUND((AX179-AU179)*EC179,2))</f>
        <v/>
      </c>
      <c r="CI179" s="0" t="str">
        <f aca="false">IF(OR(ISBLANK(AX179),ISBLANK(AU179)),"",ROUND((AX179-AU179)*EC179-M179,3))</f>
        <v/>
      </c>
      <c r="DE179" s="0" t="str">
        <f aca="false">IF(OR(ISBLANK(AX179),ISBLANK(AU179)),"",ABS((AX179-AU179)*EC179-M179))</f>
        <v/>
      </c>
      <c r="DY179" s="0" t="str">
        <f aca="false">IF(OR(ISBLANK(AX179),ISBLANK(AU179)),"",((AX179-AU179)*EC179-M179)^2)</f>
        <v/>
      </c>
    </row>
    <row r="180" customFormat="false" ht="12.8" hidden="false" customHeight="false" outlineLevel="0" collapsed="false">
      <c r="BB180" s="0" t="str">
        <f aca="false">IF(OR(ISBLANK(O180),ISBLANK(N180)),"",ROUND((O180-N180)*EC180,2))</f>
        <v/>
      </c>
      <c r="BP180" s="0" t="str">
        <f aca="false">=IF(OR(ISBLANK(AX180),ISBLANK(AU180)),"",ROUND((AX180-AU180)*EC180,2))</f>
        <v/>
      </c>
      <c r="CI180" s="0" t="str">
        <f aca="false">IF(OR(ISBLANK(AX180),ISBLANK(AU180)),"",ROUND((AX180-AU180)*EC180-M180,3))</f>
        <v/>
      </c>
      <c r="DE180" s="0" t="str">
        <f aca="false">IF(OR(ISBLANK(AX180),ISBLANK(AU180)),"",ABS((AX180-AU180)*EC180-M180))</f>
        <v/>
      </c>
      <c r="DY180" s="0" t="str">
        <f aca="false">IF(OR(ISBLANK(AX180),ISBLANK(AU180)),"",((AX180-AU180)*EC180-M180)^2)</f>
        <v/>
      </c>
    </row>
    <row r="181" customFormat="false" ht="12.8" hidden="false" customHeight="false" outlineLevel="0" collapsed="false">
      <c r="BB181" s="0" t="str">
        <f aca="false">IF(OR(ISBLANK(O181),ISBLANK(N181)),"",ROUND((O181-N181)*EC181,2))</f>
        <v/>
      </c>
      <c r="BP181" s="0" t="str">
        <f aca="false">=IF(OR(ISBLANK(AX181),ISBLANK(AU181)),"",ROUND((AX181-AU181)*EC181,2))</f>
        <v/>
      </c>
      <c r="CI181" s="0" t="str">
        <f aca="false">IF(OR(ISBLANK(AX181),ISBLANK(AU181)),"",ROUND((AX181-AU181)*EC181-M181,3))</f>
        <v/>
      </c>
      <c r="DE181" s="0" t="str">
        <f aca="false">IF(OR(ISBLANK(AX181),ISBLANK(AU181)),"",ABS((AX181-AU181)*EC181-M181))</f>
        <v/>
      </c>
      <c r="DY181" s="0" t="str">
        <f aca="false">IF(OR(ISBLANK(AX181),ISBLANK(AU181)),"",((AX181-AU181)*EC181-M181)^2)</f>
        <v/>
      </c>
    </row>
    <row r="182" customFormat="false" ht="12.8" hidden="false" customHeight="false" outlineLevel="0" collapsed="false">
      <c r="BB182" s="0" t="str">
        <f aca="false">IF(OR(ISBLANK(O182),ISBLANK(N182)),"",ROUND((O182-N182)*EC182,2))</f>
        <v/>
      </c>
      <c r="BP182" s="0" t="str">
        <f aca="false">=IF(OR(ISBLANK(AX182),ISBLANK(AU182)),"",ROUND((AX182-AU182)*EC182,2))</f>
        <v/>
      </c>
      <c r="CI182" s="0" t="str">
        <f aca="false">IF(OR(ISBLANK(AX182),ISBLANK(AU182)),"",ROUND((AX182-AU182)*EC182-M182,3))</f>
        <v/>
      </c>
      <c r="DE182" s="0" t="str">
        <f aca="false">IF(OR(ISBLANK(AX182),ISBLANK(AU182)),"",ABS((AX182-AU182)*EC182-M182))</f>
        <v/>
      </c>
      <c r="DY182" s="0" t="str">
        <f aca="false">IF(OR(ISBLANK(AX182),ISBLANK(AU182)),"",((AX182-AU182)*EC182-M182)^2)</f>
        <v/>
      </c>
    </row>
    <row r="183" customFormat="false" ht="12.8" hidden="false" customHeight="false" outlineLevel="0" collapsed="false">
      <c r="BB183" s="0" t="str">
        <f aca="false">IF(OR(ISBLANK(O183),ISBLANK(N183)),"",ROUND((O183-N183)*EC183,2))</f>
        <v/>
      </c>
      <c r="BP183" s="0" t="str">
        <f aca="false">=IF(OR(ISBLANK(AX183),ISBLANK(AU183)),"",ROUND((AX183-AU183)*EC183,2))</f>
        <v/>
      </c>
      <c r="CI183" s="0" t="str">
        <f aca="false">IF(OR(ISBLANK(AX183),ISBLANK(AU183)),"",ROUND((AX183-AU183)*EC183-M183,3))</f>
        <v/>
      </c>
      <c r="DE183" s="0" t="str">
        <f aca="false">IF(OR(ISBLANK(AX183),ISBLANK(AU183)),"",ABS((AX183-AU183)*EC183-M183))</f>
        <v/>
      </c>
      <c r="DY183" s="0" t="str">
        <f aca="false">IF(OR(ISBLANK(AX183),ISBLANK(AU183)),"",((AX183-AU183)*EC183-M183)^2)</f>
        <v/>
      </c>
    </row>
    <row r="184" customFormat="false" ht="12.8" hidden="false" customHeight="false" outlineLevel="0" collapsed="false">
      <c r="BB184" s="0" t="str">
        <f aca="false">IF(OR(ISBLANK(O184),ISBLANK(N184)),"",ROUND((O184-N184)*EC184,2))</f>
        <v/>
      </c>
      <c r="BP184" s="0" t="str">
        <f aca="false">=IF(OR(ISBLANK(AX184),ISBLANK(AU184)),"",ROUND((AX184-AU184)*EC184,2))</f>
        <v/>
      </c>
      <c r="CI184" s="0" t="str">
        <f aca="false">IF(OR(ISBLANK(AX184),ISBLANK(AU184)),"",ROUND((AX184-AU184)*EC184-M184,3))</f>
        <v/>
      </c>
      <c r="DE184" s="0" t="str">
        <f aca="false">IF(OR(ISBLANK(AX184),ISBLANK(AU184)),"",ABS((AX184-AU184)*EC184-M184))</f>
        <v/>
      </c>
      <c r="DY184" s="0" t="str">
        <f aca="false">IF(OR(ISBLANK(AX184),ISBLANK(AU184)),"",((AX184-AU184)*EC184-M184)^2)</f>
        <v/>
      </c>
    </row>
    <row r="185" customFormat="false" ht="12.8" hidden="false" customHeight="false" outlineLevel="0" collapsed="false">
      <c r="BB185" s="0" t="str">
        <f aca="false">IF(OR(ISBLANK(O185),ISBLANK(N185)),"",ROUND((O185-N185)*EC185,2))</f>
        <v/>
      </c>
      <c r="BP185" s="0" t="str">
        <f aca="false">=IF(OR(ISBLANK(AX185),ISBLANK(AU185)),"",ROUND((AX185-AU185)*EC185,2))</f>
        <v/>
      </c>
      <c r="CI185" s="0" t="str">
        <f aca="false">IF(OR(ISBLANK(AX185),ISBLANK(AU185)),"",ROUND((AX185-AU185)*EC185-M185,3))</f>
        <v/>
      </c>
      <c r="DE185" s="0" t="str">
        <f aca="false">IF(OR(ISBLANK(AX185),ISBLANK(AU185)),"",ABS((AX185-AU185)*EC185-M185))</f>
        <v/>
      </c>
      <c r="DY185" s="0" t="str">
        <f aca="false">IF(OR(ISBLANK(AX185),ISBLANK(AU185)),"",((AX185-AU185)*EC185-M185)^2)</f>
        <v/>
      </c>
    </row>
    <row r="186" customFormat="false" ht="12.8" hidden="false" customHeight="false" outlineLevel="0" collapsed="false">
      <c r="BB186" s="0" t="str">
        <f aca="false">IF(OR(ISBLANK(O186),ISBLANK(N186)),"",ROUND((O186-N186)*EC186,2))</f>
        <v/>
      </c>
      <c r="BP186" s="0" t="str">
        <f aca="false">=IF(OR(ISBLANK(AX186),ISBLANK(AU186)),"",ROUND((AX186-AU186)*EC186,2))</f>
        <v/>
      </c>
      <c r="CI186" s="0" t="str">
        <f aca="false">IF(OR(ISBLANK(AX186),ISBLANK(AU186)),"",ROUND((AX186-AU186)*EC186-M186,3))</f>
        <v/>
      </c>
      <c r="DE186" s="0" t="str">
        <f aca="false">IF(OR(ISBLANK(AX186),ISBLANK(AU186)),"",ABS((AX186-AU186)*EC186-M186))</f>
        <v/>
      </c>
      <c r="DY186" s="0" t="str">
        <f aca="false">IF(OR(ISBLANK(AX186),ISBLANK(AU186)),"",((AX186-AU186)*EC186-M186)^2)</f>
        <v/>
      </c>
    </row>
    <row r="187" customFormat="false" ht="12.8" hidden="false" customHeight="false" outlineLevel="0" collapsed="false">
      <c r="BB187" s="0" t="str">
        <f aca="false">IF(OR(ISBLANK(O187),ISBLANK(N187)),"",ROUND((O187-N187)*EC187,2))</f>
        <v/>
      </c>
      <c r="BP187" s="0" t="str">
        <f aca="false">=IF(OR(ISBLANK(AX187),ISBLANK(AU187)),"",ROUND((AX187-AU187)*EC187,2))</f>
        <v/>
      </c>
      <c r="CI187" s="0" t="str">
        <f aca="false">IF(OR(ISBLANK(AX187),ISBLANK(AU187)),"",ROUND((AX187-AU187)*EC187-M187,3))</f>
        <v/>
      </c>
      <c r="DE187" s="0" t="str">
        <f aca="false">IF(OR(ISBLANK(AX187),ISBLANK(AU187)),"",ABS((AX187-AU187)*EC187-M187))</f>
        <v/>
      </c>
      <c r="DY187" s="0" t="str">
        <f aca="false">IF(OR(ISBLANK(AX187),ISBLANK(AU187)),"",((AX187-AU187)*EC187-M187)^2)</f>
        <v/>
      </c>
    </row>
    <row r="188" customFormat="false" ht="12.8" hidden="false" customHeight="false" outlineLevel="0" collapsed="false">
      <c r="BB188" s="0" t="str">
        <f aca="false">IF(OR(ISBLANK(O188),ISBLANK(N188)),"",ROUND((O188-N188)*EC188,2))</f>
        <v/>
      </c>
      <c r="BP188" s="0" t="str">
        <f aca="false">=IF(OR(ISBLANK(AX188),ISBLANK(AU188)),"",ROUND((AX188-AU188)*EC188,2))</f>
        <v/>
      </c>
      <c r="CI188" s="0" t="str">
        <f aca="false">IF(OR(ISBLANK(AX188),ISBLANK(AU188)),"",ROUND((AX188-AU188)*EC188-M188,3))</f>
        <v/>
      </c>
      <c r="DE188" s="0" t="str">
        <f aca="false">IF(OR(ISBLANK(AX188),ISBLANK(AU188)),"",ABS((AX188-AU188)*EC188-M188))</f>
        <v/>
      </c>
      <c r="DY188" s="0" t="str">
        <f aca="false">IF(OR(ISBLANK(AX188),ISBLANK(AU188)),"",((AX188-AU188)*EC188-M188)^2)</f>
        <v/>
      </c>
    </row>
    <row r="189" customFormat="false" ht="12.8" hidden="false" customHeight="false" outlineLevel="0" collapsed="false">
      <c r="BB189" s="0" t="str">
        <f aca="false">IF(OR(ISBLANK(O189),ISBLANK(N189)),"",ROUND((O189-N189)*EC189,2))</f>
        <v/>
      </c>
      <c r="BP189" s="0" t="str">
        <f aca="false">=IF(OR(ISBLANK(AX189),ISBLANK(AU189)),"",ROUND((AX189-AU189)*EC189,2))</f>
        <v/>
      </c>
      <c r="CI189" s="0" t="str">
        <f aca="false">IF(OR(ISBLANK(AX189),ISBLANK(AU189)),"",ROUND((AX189-AU189)*EC189-M189,3))</f>
        <v/>
      </c>
      <c r="DE189" s="0" t="str">
        <f aca="false">IF(OR(ISBLANK(AX189),ISBLANK(AU189)),"",ABS((AX189-AU189)*EC189-M189))</f>
        <v/>
      </c>
      <c r="DY189" s="0" t="str">
        <f aca="false">IF(OR(ISBLANK(AX189),ISBLANK(AU189)),"",((AX189-AU189)*EC189-M189)^2)</f>
        <v/>
      </c>
    </row>
    <row r="190" customFormat="false" ht="12.8" hidden="false" customHeight="false" outlineLevel="0" collapsed="false">
      <c r="BB190" s="0" t="str">
        <f aca="false">IF(OR(ISBLANK(O190),ISBLANK(N190)),"",ROUND((O190-N190)*EC190,2))</f>
        <v/>
      </c>
      <c r="BP190" s="0" t="str">
        <f aca="false">=IF(OR(ISBLANK(AX190),ISBLANK(AU190)),"",ROUND((AX190-AU190)*EC190,2))</f>
        <v/>
      </c>
      <c r="CI190" s="0" t="str">
        <f aca="false">IF(OR(ISBLANK(AX190),ISBLANK(AU190)),"",ROUND((AX190-AU190)*EC190-M190,3))</f>
        <v/>
      </c>
      <c r="DE190" s="0" t="str">
        <f aca="false">IF(OR(ISBLANK(AX190),ISBLANK(AU190)),"",ABS((AX190-AU190)*EC190-M190))</f>
        <v/>
      </c>
      <c r="DY190" s="0" t="str">
        <f aca="false">IF(OR(ISBLANK(AX190),ISBLANK(AU190)),"",((AX190-AU190)*EC190-M190)^2)</f>
        <v/>
      </c>
    </row>
    <row r="191" customFormat="false" ht="12.8" hidden="false" customHeight="false" outlineLevel="0" collapsed="false">
      <c r="BB191" s="0" t="str">
        <f aca="false">IF(OR(ISBLANK(O191),ISBLANK(N191)),"",ROUND((O191-N191)*EC191,2))</f>
        <v/>
      </c>
      <c r="BP191" s="0" t="str">
        <f aca="false">=IF(OR(ISBLANK(AX191),ISBLANK(AU191)),"",ROUND((AX191-AU191)*EC191,2))</f>
        <v/>
      </c>
      <c r="CI191" s="0" t="str">
        <f aca="false">IF(OR(ISBLANK(AX191),ISBLANK(AU191)),"",ROUND((AX191-AU191)*EC191-M191,3))</f>
        <v/>
      </c>
      <c r="DE191" s="0" t="str">
        <f aca="false">IF(OR(ISBLANK(AX191),ISBLANK(AU191)),"",ABS((AX191-AU191)*EC191-M191))</f>
        <v/>
      </c>
      <c r="DY191" s="0" t="str">
        <f aca="false">IF(OR(ISBLANK(AX191),ISBLANK(AU191)),"",((AX191-AU191)*EC191-M191)^2)</f>
        <v/>
      </c>
    </row>
    <row r="192" customFormat="false" ht="12.8" hidden="false" customHeight="false" outlineLevel="0" collapsed="false">
      <c r="BB192" s="0" t="str">
        <f aca="false">IF(OR(ISBLANK(O192),ISBLANK(N192)),"",ROUND((O192-N192)*EC192,2))</f>
        <v/>
      </c>
      <c r="BP192" s="0" t="str">
        <f aca="false">=IF(OR(ISBLANK(AX192),ISBLANK(AU192)),"",ROUND((AX192-AU192)*EC192,2))</f>
        <v/>
      </c>
      <c r="CI192" s="0" t="str">
        <f aca="false">IF(OR(ISBLANK(AX192),ISBLANK(AU192)),"",ROUND((AX192-AU192)*EC192-M192,3))</f>
        <v/>
      </c>
      <c r="DE192" s="0" t="str">
        <f aca="false">IF(OR(ISBLANK(AX192),ISBLANK(AU192)),"",ABS((AX192-AU192)*EC192-M192))</f>
        <v/>
      </c>
      <c r="DY192" s="0" t="str">
        <f aca="false">IF(OR(ISBLANK(AX192),ISBLANK(AU192)),"",((AX192-AU192)*EC192-M192)^2)</f>
        <v/>
      </c>
    </row>
    <row r="193" customFormat="false" ht="12.8" hidden="false" customHeight="false" outlineLevel="0" collapsed="false">
      <c r="BB193" s="0" t="str">
        <f aca="false">IF(OR(ISBLANK(O193),ISBLANK(N193)),"",ROUND((O193-N193)*EC193,2))</f>
        <v/>
      </c>
      <c r="BP193" s="0" t="str">
        <f aca="false">=IF(OR(ISBLANK(AX193),ISBLANK(AU193)),"",ROUND((AX193-AU193)*EC193,2))</f>
        <v/>
      </c>
      <c r="CI193" s="0" t="str">
        <f aca="false">IF(OR(ISBLANK(AX193),ISBLANK(AU193)),"",ROUND((AX193-AU193)*EC193-M193,3))</f>
        <v/>
      </c>
      <c r="DE193" s="0" t="str">
        <f aca="false">IF(OR(ISBLANK(AX193),ISBLANK(AU193)),"",ABS((AX193-AU193)*EC193-M193))</f>
        <v/>
      </c>
      <c r="DY193" s="0" t="str">
        <f aca="false">IF(OR(ISBLANK(AX193),ISBLANK(AU193)),"",((AX193-AU193)*EC193-M193)^2)</f>
        <v/>
      </c>
    </row>
    <row r="194" customFormat="false" ht="12.8" hidden="false" customHeight="false" outlineLevel="0" collapsed="false">
      <c r="BB194" s="0" t="str">
        <f aca="false">IF(OR(ISBLANK(O194),ISBLANK(N194)),"",ROUND((O194-N194)*EC194,2))</f>
        <v/>
      </c>
      <c r="BP194" s="0" t="str">
        <f aca="false">=IF(OR(ISBLANK(AX194),ISBLANK(AU194)),"",ROUND((AX194-AU194)*EC194,2))</f>
        <v/>
      </c>
      <c r="CI194" s="0" t="str">
        <f aca="false">IF(OR(ISBLANK(AX194),ISBLANK(AU194)),"",ROUND((AX194-AU194)*EC194-M194,3))</f>
        <v/>
      </c>
      <c r="DE194" s="0" t="str">
        <f aca="false">IF(OR(ISBLANK(AX194),ISBLANK(AU194)),"",ABS((AX194-AU194)*EC194-M194))</f>
        <v/>
      </c>
      <c r="DY194" s="0" t="str">
        <f aca="false">IF(OR(ISBLANK(AX194),ISBLANK(AU194)),"",((AX194-AU194)*EC194-M194)^2)</f>
        <v/>
      </c>
    </row>
    <row r="195" customFormat="false" ht="12.8" hidden="false" customHeight="false" outlineLevel="0" collapsed="false">
      <c r="BB195" s="0" t="str">
        <f aca="false">IF(OR(ISBLANK(O195),ISBLANK(N195)),"",ROUND((O195-N195)*EC195,2))</f>
        <v/>
      </c>
      <c r="BP195" s="0" t="str">
        <f aca="false">=IF(OR(ISBLANK(AX195),ISBLANK(AU195)),"",ROUND((AX195-AU195)*EC195,2))</f>
        <v/>
      </c>
      <c r="CI195" s="0" t="str">
        <f aca="false">IF(OR(ISBLANK(AX195),ISBLANK(AU195)),"",ROUND((AX195-AU195)*EC195-M195,3))</f>
        <v/>
      </c>
      <c r="DE195" s="0" t="str">
        <f aca="false">IF(OR(ISBLANK(AX195),ISBLANK(AU195)),"",ABS((AX195-AU195)*EC195-M195))</f>
        <v/>
      </c>
      <c r="DY195" s="0" t="str">
        <f aca="false">IF(OR(ISBLANK(AX195),ISBLANK(AU195)),"",((AX195-AU195)*EC195-M195)^2)</f>
        <v/>
      </c>
    </row>
    <row r="196" customFormat="false" ht="12.8" hidden="false" customHeight="false" outlineLevel="0" collapsed="false">
      <c r="BB196" s="0" t="str">
        <f aca="false">IF(OR(ISBLANK(O196),ISBLANK(N196)),"",ROUND((O196-N196)*EC196,2))</f>
        <v/>
      </c>
      <c r="BP196" s="0" t="str">
        <f aca="false">=IF(OR(ISBLANK(AX196),ISBLANK(AU196)),"",ROUND((AX196-AU196)*EC196,2))</f>
        <v/>
      </c>
      <c r="CI196" s="0" t="str">
        <f aca="false">IF(OR(ISBLANK(AX196),ISBLANK(AU196)),"",ROUND((AX196-AU196)*EC196-M196,3))</f>
        <v/>
      </c>
      <c r="DE196" s="0" t="str">
        <f aca="false">IF(OR(ISBLANK(AX196),ISBLANK(AU196)),"",ABS((AX196-AU196)*EC196-M196))</f>
        <v/>
      </c>
      <c r="DY196" s="0" t="str">
        <f aca="false">IF(OR(ISBLANK(AX196),ISBLANK(AU196)),"",((AX196-AU196)*EC196-M196)^2)</f>
        <v/>
      </c>
    </row>
    <row r="197" customFormat="false" ht="12.8" hidden="false" customHeight="false" outlineLevel="0" collapsed="false">
      <c r="BB197" s="0" t="str">
        <f aca="false">IF(OR(ISBLANK(O197),ISBLANK(N197)),"",ROUND((O197-N197)*EC197,2))</f>
        <v/>
      </c>
      <c r="BP197" s="0" t="str">
        <f aca="false">=IF(OR(ISBLANK(AX197),ISBLANK(AU197)),"",ROUND((AX197-AU197)*EC197,2))</f>
        <v/>
      </c>
      <c r="CI197" s="0" t="str">
        <f aca="false">IF(OR(ISBLANK(AX197),ISBLANK(AU197)),"",ROUND((AX197-AU197)*EC197-M197,3))</f>
        <v/>
      </c>
      <c r="DE197" s="0" t="str">
        <f aca="false">IF(OR(ISBLANK(AX197),ISBLANK(AU197)),"",ABS((AX197-AU197)*EC197-M197))</f>
        <v/>
      </c>
      <c r="DY197" s="0" t="str">
        <f aca="false">IF(OR(ISBLANK(AX197),ISBLANK(AU197)),"",((AX197-AU197)*EC197-M197)^2)</f>
        <v/>
      </c>
    </row>
    <row r="198" customFormat="false" ht="12.8" hidden="false" customHeight="false" outlineLevel="0" collapsed="false">
      <c r="BB198" s="0" t="str">
        <f aca="false">IF(OR(ISBLANK(O198),ISBLANK(N198)),"",ROUND((O198-N198)*EC198,2))</f>
        <v/>
      </c>
      <c r="BP198" s="0" t="str">
        <f aca="false">=IF(OR(ISBLANK(AX198),ISBLANK(AU198)),"",ROUND((AX198-AU198)*EC198,2))</f>
        <v/>
      </c>
      <c r="CI198" s="0" t="str">
        <f aca="false">IF(OR(ISBLANK(AX198),ISBLANK(AU198)),"",ROUND((AX198-AU198)*EC198-M198,3))</f>
        <v/>
      </c>
      <c r="DE198" s="0" t="str">
        <f aca="false">IF(OR(ISBLANK(AX198),ISBLANK(AU198)),"",ABS((AX198-AU198)*EC198-M198))</f>
        <v/>
      </c>
      <c r="DY198" s="0" t="str">
        <f aca="false">IF(OR(ISBLANK(AX198),ISBLANK(AU198)),"",((AX198-AU198)*EC198-M198)^2)</f>
        <v/>
      </c>
    </row>
    <row r="199" customFormat="false" ht="12.8" hidden="false" customHeight="false" outlineLevel="0" collapsed="false">
      <c r="BB199" s="0" t="str">
        <f aca="false">IF(OR(ISBLANK(O199),ISBLANK(N199)),"",ROUND((O199-N199)*EC199,2))</f>
        <v/>
      </c>
      <c r="BP199" s="0" t="str">
        <f aca="false">=IF(OR(ISBLANK(AX199),ISBLANK(AU199)),"",ROUND((AX199-AU199)*EC199,2))</f>
        <v/>
      </c>
      <c r="CI199" s="0" t="str">
        <f aca="false">IF(OR(ISBLANK(AX199),ISBLANK(AU199)),"",ROUND((AX199-AU199)*EC199-M199,3))</f>
        <v/>
      </c>
      <c r="DE199" s="0" t="str">
        <f aca="false">IF(OR(ISBLANK(AX199),ISBLANK(AU199)),"",ABS((AX199-AU199)*EC199-M199))</f>
        <v/>
      </c>
      <c r="DY199" s="0" t="str">
        <f aca="false">IF(OR(ISBLANK(AX199),ISBLANK(AU199)),"",((AX199-AU199)*EC199-M199)^2)</f>
        <v/>
      </c>
    </row>
    <row r="200" customFormat="false" ht="12.8" hidden="false" customHeight="false" outlineLevel="0" collapsed="false">
      <c r="BB200" s="0" t="str">
        <f aca="false">IF(OR(ISBLANK(O200),ISBLANK(N200)),"",ROUND((O200-N200)*EC200,2))</f>
        <v/>
      </c>
      <c r="BP200" s="0" t="str">
        <f aca="false">=IF(OR(ISBLANK(AX200),ISBLANK(AU200)),"",ROUND((AX200-AU200)*EC200,2))</f>
        <v/>
      </c>
      <c r="CI200" s="0" t="str">
        <f aca="false">IF(OR(ISBLANK(AX200),ISBLANK(AU200)),"",ROUND((AX200-AU200)*EC200-M200,3))</f>
        <v/>
      </c>
      <c r="DE200" s="0" t="str">
        <f aca="false">IF(OR(ISBLANK(AX200),ISBLANK(AU200)),"",ABS((AX200-AU200)*EC200-M200))</f>
        <v/>
      </c>
      <c r="DY200" s="0" t="str">
        <f aca="false">IF(OR(ISBLANK(AX200),ISBLANK(AU200)),"",((AX200-AU200)*EC200-M200)^2)</f>
        <v/>
      </c>
    </row>
    <row r="201" customFormat="false" ht="12.8" hidden="false" customHeight="false" outlineLevel="0" collapsed="false">
      <c r="BB201" s="0" t="str">
        <f aca="false">IF(OR(ISBLANK(O201),ISBLANK(N201)),"",ROUND((O201-N201)*EC201,2))</f>
        <v/>
      </c>
      <c r="BP201" s="0" t="str">
        <f aca="false">=IF(OR(ISBLANK(AX201),ISBLANK(AU201)),"",ROUND((AX201-AU201)*EC201,2))</f>
        <v/>
      </c>
      <c r="CI201" s="0" t="str">
        <f aca="false">IF(OR(ISBLANK(AX201),ISBLANK(AU201)),"",ROUND((AX201-AU201)*EC201-M201,3))</f>
        <v/>
      </c>
      <c r="DE201" s="0" t="str">
        <f aca="false">IF(OR(ISBLANK(AX201),ISBLANK(AU201)),"",ABS((AX201-AU201)*EC201-M201))</f>
        <v/>
      </c>
      <c r="DY201" s="0" t="str">
        <f aca="false">IF(OR(ISBLANK(AX201),ISBLANK(AU201)),"",((AX201-AU201)*EC201-M201)^2)</f>
        <v/>
      </c>
    </row>
    <row r="202" customFormat="false" ht="12.8" hidden="false" customHeight="false" outlineLevel="0" collapsed="false">
      <c r="BB202" s="0" t="str">
        <f aca="false">IF(OR(ISBLANK(O202),ISBLANK(N202)),"",ROUND((O202-N202)*EC202,2))</f>
        <v/>
      </c>
      <c r="BP202" s="0" t="str">
        <f aca="false">=IF(OR(ISBLANK(AX202),ISBLANK(AU202)),"",ROUND((AX202-AU202)*EC202,2))</f>
        <v/>
      </c>
      <c r="CI202" s="0" t="str">
        <f aca="false">IF(OR(ISBLANK(AX202),ISBLANK(AU202)),"",ROUND((AX202-AU202)*EC202-M202,3))</f>
        <v/>
      </c>
      <c r="DE202" s="0" t="str">
        <f aca="false">IF(OR(ISBLANK(AX202),ISBLANK(AU202)),"",ABS((AX202-AU202)*EC202-M202))</f>
        <v/>
      </c>
      <c r="DY202" s="0" t="str">
        <f aca="false">IF(OR(ISBLANK(AX202),ISBLANK(AU202)),"",((AX202-AU202)*EC202-M202)^2)</f>
        <v/>
      </c>
    </row>
    <row r="203" customFormat="false" ht="12.8" hidden="false" customHeight="false" outlineLevel="0" collapsed="false">
      <c r="BB203" s="0" t="str">
        <f aca="false">IF(OR(ISBLANK(O203),ISBLANK(N203)),"",ROUND((O203-N203)*EC203,2))</f>
        <v/>
      </c>
      <c r="BP203" s="0" t="str">
        <f aca="false">=IF(OR(ISBLANK(AX203),ISBLANK(AU203)),"",ROUND((AX203-AU203)*EC203,2))</f>
        <v/>
      </c>
      <c r="CI203" s="0" t="str">
        <f aca="false">IF(OR(ISBLANK(AX203),ISBLANK(AU203)),"",ROUND((AX203-AU203)*EC203-M203,3))</f>
        <v/>
      </c>
      <c r="DE203" s="0" t="str">
        <f aca="false">IF(OR(ISBLANK(AX203),ISBLANK(AU203)),"",ABS((AX203-AU203)*EC203-M203))</f>
        <v/>
      </c>
      <c r="DY203" s="0" t="str">
        <f aca="false">IF(OR(ISBLANK(AX203),ISBLANK(AU203)),"",((AX203-AU203)*EC203-M203)^2)</f>
        <v/>
      </c>
    </row>
    <row r="204" customFormat="false" ht="12.8" hidden="false" customHeight="false" outlineLevel="0" collapsed="false">
      <c r="BB204" s="0" t="str">
        <f aca="false">IF(OR(ISBLANK(O204),ISBLANK(N204)),"",ROUND((O204-N204)*EC204,2))</f>
        <v/>
      </c>
      <c r="BP204" s="0" t="str">
        <f aca="false">=IF(OR(ISBLANK(AX204),ISBLANK(AU204)),"",ROUND((AX204-AU204)*EC204,2))</f>
        <v/>
      </c>
      <c r="CI204" s="0" t="str">
        <f aca="false">IF(OR(ISBLANK(AX204),ISBLANK(AU204)),"",ROUND((AX204-AU204)*EC204-M204,3))</f>
        <v/>
      </c>
      <c r="DE204" s="0" t="str">
        <f aca="false">IF(OR(ISBLANK(AX204),ISBLANK(AU204)),"",ABS((AX204-AU204)*EC204-M204))</f>
        <v/>
      </c>
      <c r="DY204" s="0" t="str">
        <f aca="false">IF(OR(ISBLANK(AX204),ISBLANK(AU204)),"",((AX204-AU204)*EC204-M204)^2)</f>
        <v/>
      </c>
    </row>
    <row r="205" customFormat="false" ht="12.8" hidden="false" customHeight="false" outlineLevel="0" collapsed="false">
      <c r="BB205" s="0" t="str">
        <f aca="false">IF(OR(ISBLANK(O205),ISBLANK(N205)),"",ROUND((O205-N205)*EC205,2))</f>
        <v/>
      </c>
      <c r="BP205" s="0" t="str">
        <f aca="false">=IF(OR(ISBLANK(AX205),ISBLANK(AU205)),"",ROUND((AX205-AU205)*EC205,2))</f>
        <v/>
      </c>
      <c r="CI205" s="0" t="str">
        <f aca="false">IF(OR(ISBLANK(AX205),ISBLANK(AU205)),"",ROUND((AX205-AU205)*EC205-M205,3))</f>
        <v/>
      </c>
      <c r="DE205" s="0" t="str">
        <f aca="false">IF(OR(ISBLANK(AX205),ISBLANK(AU205)),"",ABS((AX205-AU205)*EC205-M205))</f>
        <v/>
      </c>
      <c r="DY205" s="0" t="str">
        <f aca="false">IF(OR(ISBLANK(AX205),ISBLANK(AU205)),"",((AX205-AU205)*EC205-M205)^2)</f>
        <v/>
      </c>
    </row>
    <row r="206" customFormat="false" ht="12.8" hidden="false" customHeight="false" outlineLevel="0" collapsed="false">
      <c r="BB206" s="0" t="str">
        <f aca="false">IF(OR(ISBLANK(O206),ISBLANK(N206)),"",ROUND((O206-N206)*EC206,2))</f>
        <v/>
      </c>
      <c r="BP206" s="0" t="str">
        <f aca="false">=IF(OR(ISBLANK(AX206),ISBLANK(AU206)),"",ROUND((AX206-AU206)*EC206,2))</f>
        <v/>
      </c>
      <c r="CI206" s="0" t="str">
        <f aca="false">IF(OR(ISBLANK(AX206),ISBLANK(AU206)),"",ROUND((AX206-AU206)*EC206-M206,3))</f>
        <v/>
      </c>
      <c r="DE206" s="0" t="str">
        <f aca="false">IF(OR(ISBLANK(AX206),ISBLANK(AU206)),"",ABS((AX206-AU206)*EC206-M206))</f>
        <v/>
      </c>
      <c r="DY206" s="0" t="str">
        <f aca="false">IF(OR(ISBLANK(AX206),ISBLANK(AU206)),"",((AX206-AU206)*EC206-M206)^2)</f>
        <v/>
      </c>
    </row>
    <row r="207" customFormat="false" ht="12.8" hidden="false" customHeight="false" outlineLevel="0" collapsed="false">
      <c r="BB207" s="0" t="str">
        <f aca="false">IF(OR(ISBLANK(O207),ISBLANK(N207)),"",ROUND((O207-N207)*EC207,2))</f>
        <v/>
      </c>
      <c r="BP207" s="0" t="str">
        <f aca="false">=IF(OR(ISBLANK(AX207),ISBLANK(AU207)),"",ROUND((AX207-AU207)*EC207,2))</f>
        <v/>
      </c>
      <c r="CI207" s="0" t="str">
        <f aca="false">IF(OR(ISBLANK(AX207),ISBLANK(AU207)),"",ROUND((AX207-AU207)*EC207-M207,3))</f>
        <v/>
      </c>
      <c r="DE207" s="0" t="str">
        <f aca="false">IF(OR(ISBLANK(AX207),ISBLANK(AU207)),"",ABS((AX207-AU207)*EC207-M207))</f>
        <v/>
      </c>
      <c r="DY207" s="0" t="str">
        <f aca="false">IF(OR(ISBLANK(AX207),ISBLANK(AU207)),"",((AX207-AU207)*EC207-M207)^2)</f>
        <v/>
      </c>
    </row>
    <row r="208" customFormat="false" ht="12.8" hidden="false" customHeight="false" outlineLevel="0" collapsed="false">
      <c r="BB208" s="0" t="str">
        <f aca="false">IF(OR(ISBLANK(O208),ISBLANK(N208)),"",ROUND((O208-N208)*EC208,2))</f>
        <v/>
      </c>
      <c r="BP208" s="0" t="str">
        <f aca="false">=IF(OR(ISBLANK(AX208),ISBLANK(AU208)),"",ROUND((AX208-AU208)*EC208,2))</f>
        <v/>
      </c>
      <c r="CI208" s="0" t="str">
        <f aca="false">IF(OR(ISBLANK(AX208),ISBLANK(AU208)),"",ROUND((AX208-AU208)*EC208-M208,3))</f>
        <v/>
      </c>
      <c r="DE208" s="0" t="str">
        <f aca="false">IF(OR(ISBLANK(AX208),ISBLANK(AU208)),"",ABS((AX208-AU208)*EC208-M208))</f>
        <v/>
      </c>
      <c r="DY208" s="0" t="str">
        <f aca="false">IF(OR(ISBLANK(AX208),ISBLANK(AU208)),"",((AX208-AU208)*EC208-M208)^2)</f>
        <v/>
      </c>
    </row>
    <row r="209" customFormat="false" ht="12.8" hidden="false" customHeight="false" outlineLevel="0" collapsed="false">
      <c r="BB209" s="0" t="str">
        <f aca="false">IF(OR(ISBLANK(O209),ISBLANK(N209)),"",ROUND((O209-N209)*EC209,2))</f>
        <v/>
      </c>
      <c r="BP209" s="0" t="str">
        <f aca="false">=IF(OR(ISBLANK(AX209),ISBLANK(AU209)),"",ROUND((AX209-AU209)*EC209,2))</f>
        <v/>
      </c>
      <c r="CI209" s="0" t="str">
        <f aca="false">IF(OR(ISBLANK(AX209),ISBLANK(AU209)),"",ROUND((AX209-AU209)*EC209-M209,3))</f>
        <v/>
      </c>
      <c r="DE209" s="0" t="str">
        <f aca="false">IF(OR(ISBLANK(AX209),ISBLANK(AU209)),"",ABS((AX209-AU209)*EC209-M209))</f>
        <v/>
      </c>
      <c r="DY209" s="0" t="str">
        <f aca="false">IF(OR(ISBLANK(AX209),ISBLANK(AU209)),"",((AX209-AU209)*EC209-M209)^2)</f>
        <v/>
      </c>
    </row>
    <row r="210" customFormat="false" ht="12.8" hidden="false" customHeight="false" outlineLevel="0" collapsed="false">
      <c r="BB210" s="0" t="str">
        <f aca="false">IF(OR(ISBLANK(O210),ISBLANK(N210)),"",ROUND((O210-N210)*EC210,2))</f>
        <v/>
      </c>
      <c r="BP210" s="0" t="str">
        <f aca="false">=IF(OR(ISBLANK(AX210),ISBLANK(AU210)),"",ROUND((AX210-AU210)*EC210,2))</f>
        <v/>
      </c>
      <c r="CI210" s="0" t="str">
        <f aca="false">IF(OR(ISBLANK(AX210),ISBLANK(AU210)),"",ROUND((AX210-AU210)*EC210-M210,3))</f>
        <v/>
      </c>
      <c r="DE210" s="0" t="str">
        <f aca="false">IF(OR(ISBLANK(AX210),ISBLANK(AU210)),"",ABS((AX210-AU210)*EC210-M210))</f>
        <v/>
      </c>
      <c r="DY210" s="0" t="str">
        <f aca="false">IF(OR(ISBLANK(AX210),ISBLANK(AU210)),"",((AX210-AU210)*EC210-M210)^2)</f>
        <v/>
      </c>
    </row>
    <row r="211" customFormat="false" ht="12.8" hidden="false" customHeight="false" outlineLevel="0" collapsed="false">
      <c r="BB211" s="0" t="str">
        <f aca="false">IF(OR(ISBLANK(O211),ISBLANK(N211)),"",ROUND((O211-N211)*EC211,2))</f>
        <v/>
      </c>
      <c r="BP211" s="0" t="str">
        <f aca="false">=IF(OR(ISBLANK(AX211),ISBLANK(AU211)),"",ROUND((AX211-AU211)*EC211,2))</f>
        <v/>
      </c>
      <c r="CI211" s="0" t="str">
        <f aca="false">IF(OR(ISBLANK(AX211),ISBLANK(AU211)),"",ROUND((AX211-AU211)*EC211-M211,3))</f>
        <v/>
      </c>
      <c r="DE211" s="0" t="str">
        <f aca="false">IF(OR(ISBLANK(AX211),ISBLANK(AU211)),"",ABS((AX211-AU211)*EC211-M211))</f>
        <v/>
      </c>
      <c r="DY211" s="0" t="str">
        <f aca="false">IF(OR(ISBLANK(AX211),ISBLANK(AU211)),"",((AX211-AU211)*EC211-M211)^2)</f>
        <v/>
      </c>
    </row>
    <row r="212" customFormat="false" ht="12.8" hidden="false" customHeight="false" outlineLevel="0" collapsed="false">
      <c r="BB212" s="0" t="str">
        <f aca="false">IF(OR(ISBLANK(O212),ISBLANK(N212)),"",ROUND((O212-N212)*EC212,2))</f>
        <v/>
      </c>
      <c r="BP212" s="0" t="str">
        <f aca="false">=IF(OR(ISBLANK(AX212),ISBLANK(AU212)),"",ROUND((AX212-AU212)*EC212,2))</f>
        <v/>
      </c>
      <c r="CI212" s="0" t="str">
        <f aca="false">IF(OR(ISBLANK(AX212),ISBLANK(AU212)),"",ROUND((AX212-AU212)*EC212-M212,3))</f>
        <v/>
      </c>
      <c r="DE212" s="0" t="str">
        <f aca="false">IF(OR(ISBLANK(AX212),ISBLANK(AU212)),"",ABS((AX212-AU212)*EC212-M212))</f>
        <v/>
      </c>
      <c r="DY212" s="0" t="str">
        <f aca="false">IF(OR(ISBLANK(AX212),ISBLANK(AU212)),"",((AX212-AU212)*EC212-M212)^2)</f>
        <v/>
      </c>
    </row>
    <row r="213" customFormat="false" ht="12.8" hidden="false" customHeight="false" outlineLevel="0" collapsed="false">
      <c r="BB213" s="0" t="str">
        <f aca="false">IF(OR(ISBLANK(O213),ISBLANK(N213)),"",ROUND((O213-N213)*EC213,2))</f>
        <v/>
      </c>
      <c r="BP213" s="0" t="str">
        <f aca="false">=IF(OR(ISBLANK(AX213),ISBLANK(AU213)),"",ROUND((AX213-AU213)*EC213,2))</f>
        <v/>
      </c>
      <c r="CI213" s="0" t="str">
        <f aca="false">IF(OR(ISBLANK(AX213),ISBLANK(AU213)),"",ROUND((AX213-AU213)*EC213-M213,3))</f>
        <v/>
      </c>
      <c r="DE213" s="0" t="str">
        <f aca="false">IF(OR(ISBLANK(AX213),ISBLANK(AU213)),"",ABS((AX213-AU213)*EC213-M213))</f>
        <v/>
      </c>
      <c r="DY213" s="0" t="str">
        <f aca="false">IF(OR(ISBLANK(AX213),ISBLANK(AU213)),"",((AX213-AU213)*EC213-M213)^2)</f>
        <v/>
      </c>
    </row>
    <row r="214" customFormat="false" ht="12.8" hidden="false" customHeight="false" outlineLevel="0" collapsed="false">
      <c r="BB214" s="0" t="str">
        <f aca="false">IF(OR(ISBLANK(O214),ISBLANK(N214)),"",ROUND((O214-N214)*EC214,2))</f>
        <v/>
      </c>
      <c r="BP214" s="0" t="str">
        <f aca="false">=IF(OR(ISBLANK(AX214),ISBLANK(AU214)),"",ROUND((AX214-AU214)*EC214,2))</f>
        <v/>
      </c>
      <c r="CI214" s="0" t="str">
        <f aca="false">IF(OR(ISBLANK(AX214),ISBLANK(AU214)),"",ROUND((AX214-AU214)*EC214-M214,3))</f>
        <v/>
      </c>
      <c r="DE214" s="0" t="str">
        <f aca="false">IF(OR(ISBLANK(AX214),ISBLANK(AU214)),"",ABS((AX214-AU214)*EC214-M214))</f>
        <v/>
      </c>
      <c r="DY214" s="0" t="str">
        <f aca="false">IF(OR(ISBLANK(AX214),ISBLANK(AU214)),"",((AX214-AU214)*EC214-M214)^2)</f>
        <v/>
      </c>
    </row>
    <row r="215" customFormat="false" ht="12.8" hidden="false" customHeight="false" outlineLevel="0" collapsed="false">
      <c r="BB215" s="0" t="str">
        <f aca="false">IF(OR(ISBLANK(O215),ISBLANK(N215)),"",ROUND((O215-N215)*EC215,2))</f>
        <v/>
      </c>
      <c r="BP215" s="0" t="str">
        <f aca="false">=IF(OR(ISBLANK(AX215),ISBLANK(AU215)),"",ROUND((AX215-AU215)*EC215,2))</f>
        <v/>
      </c>
      <c r="CI215" s="0" t="str">
        <f aca="false">IF(OR(ISBLANK(AX215),ISBLANK(AU215)),"",ROUND((AX215-AU215)*EC215-M215,3))</f>
        <v/>
      </c>
      <c r="DE215" s="0" t="str">
        <f aca="false">IF(OR(ISBLANK(AX215),ISBLANK(AU215)),"",ABS((AX215-AU215)*EC215-M215))</f>
        <v/>
      </c>
      <c r="DY215" s="0" t="str">
        <f aca="false">IF(OR(ISBLANK(AX215),ISBLANK(AU215)),"",((AX215-AU215)*EC215-M215)^2)</f>
        <v/>
      </c>
    </row>
    <row r="216" customFormat="false" ht="12.8" hidden="false" customHeight="false" outlineLevel="0" collapsed="false">
      <c r="BB216" s="0" t="str">
        <f aca="false">IF(OR(ISBLANK(O216),ISBLANK(N216)),"",ROUND((O216-N216)*EC216,2))</f>
        <v/>
      </c>
      <c r="BP216" s="0" t="str">
        <f aca="false">=IF(OR(ISBLANK(AX216),ISBLANK(AU216)),"",ROUND((AX216-AU216)*EC216,2))</f>
        <v/>
      </c>
      <c r="CI216" s="0" t="str">
        <f aca="false">IF(OR(ISBLANK(AX216),ISBLANK(AU216)),"",ROUND((AX216-AU216)*EC216-M216,3))</f>
        <v/>
      </c>
      <c r="DE216" s="0" t="str">
        <f aca="false">IF(OR(ISBLANK(AX216),ISBLANK(AU216)),"",ABS((AX216-AU216)*EC216-M216))</f>
        <v/>
      </c>
      <c r="DY216" s="0" t="str">
        <f aca="false">IF(OR(ISBLANK(AX216),ISBLANK(AU216)),"",((AX216-AU216)*EC216-M216)^2)</f>
        <v/>
      </c>
    </row>
    <row r="217" customFormat="false" ht="12.8" hidden="false" customHeight="false" outlineLevel="0" collapsed="false">
      <c r="BB217" s="0" t="str">
        <f aca="false">IF(OR(ISBLANK(O217),ISBLANK(N217)),"",ROUND((O217-N217)*EC217,2))</f>
        <v/>
      </c>
      <c r="BP217" s="0" t="str">
        <f aca="false">=IF(OR(ISBLANK(AX217),ISBLANK(AU217)),"",ROUND((AX217-AU217)*EC217,2))</f>
        <v/>
      </c>
      <c r="CI217" s="0" t="str">
        <f aca="false">IF(OR(ISBLANK(AX217),ISBLANK(AU217)),"",ROUND((AX217-AU217)*EC217-M217,3))</f>
        <v/>
      </c>
      <c r="DE217" s="0" t="str">
        <f aca="false">IF(OR(ISBLANK(AX217),ISBLANK(AU217)),"",ABS((AX217-AU217)*EC217-M217))</f>
        <v/>
      </c>
      <c r="DY217" s="0" t="str">
        <f aca="false">IF(OR(ISBLANK(AX217),ISBLANK(AU217)),"",((AX217-AU217)*EC217-M217)^2)</f>
        <v/>
      </c>
    </row>
    <row r="218" customFormat="false" ht="12.8" hidden="false" customHeight="false" outlineLevel="0" collapsed="false">
      <c r="BB218" s="0" t="str">
        <f aca="false">IF(OR(ISBLANK(O218),ISBLANK(N218)),"",ROUND((O218-N218)*EC218,2))</f>
        <v/>
      </c>
      <c r="BP218" s="0" t="str">
        <f aca="false">=IF(OR(ISBLANK(AX218),ISBLANK(AU218)),"",ROUND((AX218-AU218)*EC218,2))</f>
        <v/>
      </c>
      <c r="CI218" s="0" t="str">
        <f aca="false">IF(OR(ISBLANK(AX218),ISBLANK(AU218)),"",ROUND((AX218-AU218)*EC218-M218,3))</f>
        <v/>
      </c>
      <c r="DE218" s="0" t="str">
        <f aca="false">IF(OR(ISBLANK(AX218),ISBLANK(AU218)),"",ABS((AX218-AU218)*EC218-M218))</f>
        <v/>
      </c>
      <c r="DY218" s="0" t="str">
        <f aca="false">IF(OR(ISBLANK(AX218),ISBLANK(AU218)),"",((AX218-AU218)*EC218-M218)^2)</f>
        <v/>
      </c>
    </row>
    <row r="219" customFormat="false" ht="12.8" hidden="false" customHeight="false" outlineLevel="0" collapsed="false">
      <c r="BB219" s="0" t="str">
        <f aca="false">IF(OR(ISBLANK(O219),ISBLANK(N219)),"",ROUND((O219-N219)*EC219,2))</f>
        <v/>
      </c>
      <c r="BP219" s="0" t="str">
        <f aca="false">=IF(OR(ISBLANK(AX219),ISBLANK(AU219)),"",ROUND((AX219-AU219)*EC219,2))</f>
        <v/>
      </c>
      <c r="CI219" s="0" t="str">
        <f aca="false">IF(OR(ISBLANK(AX219),ISBLANK(AU219)),"",ROUND((AX219-AU219)*EC219-M219,3))</f>
        <v/>
      </c>
      <c r="DE219" s="0" t="str">
        <f aca="false">IF(OR(ISBLANK(AX219),ISBLANK(AU219)),"",ABS((AX219-AU219)*EC219-M219))</f>
        <v/>
      </c>
      <c r="DY219" s="0" t="str">
        <f aca="false">IF(OR(ISBLANK(AX219),ISBLANK(AU219)),"",((AX219-AU219)*EC219-M219)^2)</f>
        <v/>
      </c>
    </row>
    <row r="220" customFormat="false" ht="12.8" hidden="false" customHeight="false" outlineLevel="0" collapsed="false">
      <c r="BB220" s="0" t="str">
        <f aca="false">IF(OR(ISBLANK(O220),ISBLANK(N220)),"",ROUND((O220-N220)*EC220,2))</f>
        <v/>
      </c>
      <c r="BP220" s="0" t="str">
        <f aca="false">=IF(OR(ISBLANK(AX220),ISBLANK(AU220)),"",ROUND((AX220-AU220)*EC220,2))</f>
        <v/>
      </c>
      <c r="CI220" s="0" t="str">
        <f aca="false">IF(OR(ISBLANK(AX220),ISBLANK(AU220)),"",ROUND((AX220-AU220)*EC220-M220,3))</f>
        <v/>
      </c>
      <c r="DE220" s="0" t="str">
        <f aca="false">IF(OR(ISBLANK(AX220),ISBLANK(AU220)),"",ABS((AX220-AU220)*EC220-M220))</f>
        <v/>
      </c>
      <c r="DY220" s="0" t="str">
        <f aca="false">IF(OR(ISBLANK(AX220),ISBLANK(AU220)),"",((AX220-AU220)*EC220-M220)^2)</f>
        <v/>
      </c>
    </row>
    <row r="221" customFormat="false" ht="12.8" hidden="false" customHeight="false" outlineLevel="0" collapsed="false">
      <c r="BB221" s="0" t="str">
        <f aca="false">IF(OR(ISBLANK(O221),ISBLANK(N221)),"",ROUND((O221-N221)*EC221,2))</f>
        <v/>
      </c>
      <c r="BP221" s="0" t="str">
        <f aca="false">=IF(OR(ISBLANK(AX221),ISBLANK(AU221)),"",ROUND((AX221-AU221)*EC221,2))</f>
        <v/>
      </c>
      <c r="CI221" s="0" t="str">
        <f aca="false">IF(OR(ISBLANK(AX221),ISBLANK(AU221)),"",ROUND((AX221-AU221)*EC221-M221,3))</f>
        <v/>
      </c>
      <c r="DE221" s="0" t="str">
        <f aca="false">IF(OR(ISBLANK(AX221),ISBLANK(AU221)),"",ABS((AX221-AU221)*EC221-M221))</f>
        <v/>
      </c>
      <c r="DY221" s="0" t="str">
        <f aca="false">IF(OR(ISBLANK(AX221),ISBLANK(AU221)),"",((AX221-AU221)*EC221-M221)^2)</f>
        <v/>
      </c>
    </row>
    <row r="222" customFormat="false" ht="12.8" hidden="false" customHeight="false" outlineLevel="0" collapsed="false">
      <c r="BB222" s="0" t="str">
        <f aca="false">IF(OR(ISBLANK(O222),ISBLANK(N222)),"",ROUND((O222-N222)*EC222,2))</f>
        <v/>
      </c>
      <c r="BP222" s="0" t="str">
        <f aca="false">=IF(OR(ISBLANK(AX222),ISBLANK(AU222)),"",ROUND((AX222-AU222)*EC222,2))</f>
        <v/>
      </c>
      <c r="CI222" s="0" t="str">
        <f aca="false">IF(OR(ISBLANK(AX222),ISBLANK(AU222)),"",ROUND((AX222-AU222)*EC222-M222,3))</f>
        <v/>
      </c>
      <c r="DE222" s="0" t="str">
        <f aca="false">IF(OR(ISBLANK(AX222),ISBLANK(AU222)),"",ABS((AX222-AU222)*EC222-M222))</f>
        <v/>
      </c>
      <c r="DY222" s="0" t="str">
        <f aca="false">IF(OR(ISBLANK(AX222),ISBLANK(AU222)),"",((AX222-AU222)*EC222-M222)^2)</f>
        <v/>
      </c>
    </row>
    <row r="223" customFormat="false" ht="12.8" hidden="false" customHeight="false" outlineLevel="0" collapsed="false">
      <c r="BB223" s="0" t="str">
        <f aca="false">IF(OR(ISBLANK(O223),ISBLANK(N223)),"",ROUND((O223-N223)*EC223,2))</f>
        <v/>
      </c>
      <c r="BP223" s="0" t="str">
        <f aca="false">=IF(OR(ISBLANK(AX223),ISBLANK(AU223)),"",ROUND((AX223-AU223)*EC223,2))</f>
        <v/>
      </c>
      <c r="CI223" s="0" t="str">
        <f aca="false">IF(OR(ISBLANK(AX223),ISBLANK(AU223)),"",ROUND((AX223-AU223)*EC223-M223,3))</f>
        <v/>
      </c>
      <c r="DE223" s="0" t="str">
        <f aca="false">IF(OR(ISBLANK(AX223),ISBLANK(AU223)),"",ABS((AX223-AU223)*EC223-M223))</f>
        <v/>
      </c>
      <c r="DY223" s="0" t="str">
        <f aca="false">IF(OR(ISBLANK(AX223),ISBLANK(AU223)),"",((AX223-AU223)*EC223-M223)^2)</f>
        <v/>
      </c>
    </row>
    <row r="224" customFormat="false" ht="12.8" hidden="false" customHeight="false" outlineLevel="0" collapsed="false">
      <c r="BB224" s="0" t="str">
        <f aca="false">IF(OR(ISBLANK(O224),ISBLANK(N224)),"",ROUND((O224-N224)*EC224,2))</f>
        <v/>
      </c>
      <c r="BP224" s="0" t="str">
        <f aca="false">=IF(OR(ISBLANK(AX224),ISBLANK(AU224)),"",ROUND((AX224-AU224)*EC224,2))</f>
        <v/>
      </c>
      <c r="CI224" s="0" t="str">
        <f aca="false">IF(OR(ISBLANK(AX224),ISBLANK(AU224)),"",ROUND((AX224-AU224)*EC224-M224,3))</f>
        <v/>
      </c>
      <c r="DE224" s="0" t="str">
        <f aca="false">IF(OR(ISBLANK(AX224),ISBLANK(AU224)),"",ABS((AX224-AU224)*EC224-M224))</f>
        <v/>
      </c>
      <c r="DY224" s="0" t="str">
        <f aca="false">IF(OR(ISBLANK(AX224),ISBLANK(AU224)),"",((AX224-AU224)*EC224-M224)^2)</f>
        <v/>
      </c>
    </row>
    <row r="225" customFormat="false" ht="12.8" hidden="false" customHeight="false" outlineLevel="0" collapsed="false">
      <c r="BB225" s="0" t="str">
        <f aca="false">IF(OR(ISBLANK(O225),ISBLANK(N225)),"",ROUND((O225-N225)*EC225,2))</f>
        <v/>
      </c>
      <c r="BP225" s="0" t="str">
        <f aca="false">=IF(OR(ISBLANK(AX225),ISBLANK(AU225)),"",ROUND((AX225-AU225)*EC225,2))</f>
        <v/>
      </c>
      <c r="CI225" s="0" t="str">
        <f aca="false">IF(OR(ISBLANK(AX225),ISBLANK(AU225)),"",ROUND((AX225-AU225)*EC225-M225,3))</f>
        <v/>
      </c>
      <c r="DE225" s="0" t="str">
        <f aca="false">IF(OR(ISBLANK(AX225),ISBLANK(AU225)),"",ABS((AX225-AU225)*EC225-M225))</f>
        <v/>
      </c>
      <c r="DY225" s="0" t="str">
        <f aca="false">IF(OR(ISBLANK(AX225),ISBLANK(AU225)),"",((AX225-AU225)*EC225-M225)^2)</f>
        <v/>
      </c>
    </row>
    <row r="226" customFormat="false" ht="12.8" hidden="false" customHeight="false" outlineLevel="0" collapsed="false">
      <c r="BB226" s="0" t="str">
        <f aca="false">IF(OR(ISBLANK(O226),ISBLANK(N226)),"",ROUND((O226-N226)*EC226,2))</f>
        <v/>
      </c>
      <c r="BP226" s="0" t="str">
        <f aca="false">=IF(OR(ISBLANK(AX226),ISBLANK(AU226)),"",ROUND((AX226-AU226)*EC226,2))</f>
        <v/>
      </c>
      <c r="CI226" s="0" t="str">
        <f aca="false">IF(OR(ISBLANK(AX226),ISBLANK(AU226)),"",ROUND((AX226-AU226)*EC226-M226,3))</f>
        <v/>
      </c>
      <c r="DE226" s="0" t="str">
        <f aca="false">IF(OR(ISBLANK(AX226),ISBLANK(AU226)),"",ABS((AX226-AU226)*EC226-M226))</f>
        <v/>
      </c>
      <c r="DY226" s="0" t="str">
        <f aca="false">IF(OR(ISBLANK(AX226),ISBLANK(AU226)),"",((AX226-AU226)*EC226-M226)^2)</f>
        <v/>
      </c>
    </row>
    <row r="227" customFormat="false" ht="12.8" hidden="false" customHeight="false" outlineLevel="0" collapsed="false">
      <c r="BB227" s="0" t="str">
        <f aca="false">IF(OR(ISBLANK(O227),ISBLANK(N227)),"",ROUND((O227-N227)*EC227,2))</f>
        <v/>
      </c>
      <c r="BP227" s="0" t="str">
        <f aca="false">=IF(OR(ISBLANK(AX227),ISBLANK(AU227)),"",ROUND((AX227-AU227)*EC227,2))</f>
        <v/>
      </c>
      <c r="CI227" s="0" t="str">
        <f aca="false">IF(OR(ISBLANK(AX227),ISBLANK(AU227)),"",ROUND((AX227-AU227)*EC227-M227,3))</f>
        <v/>
      </c>
      <c r="DE227" s="0" t="str">
        <f aca="false">IF(OR(ISBLANK(AX227),ISBLANK(AU227)),"",ABS((AX227-AU227)*EC227-M227))</f>
        <v/>
      </c>
      <c r="DY227" s="0" t="str">
        <f aca="false">IF(OR(ISBLANK(AX227),ISBLANK(AU227)),"",((AX227-AU227)*EC227-M227)^2)</f>
        <v/>
      </c>
    </row>
    <row r="228" customFormat="false" ht="12.8" hidden="false" customHeight="false" outlineLevel="0" collapsed="false">
      <c r="BB228" s="0" t="str">
        <f aca="false">IF(OR(ISBLANK(O228),ISBLANK(N228)),"",ROUND((O228-N228)*EC228,2))</f>
        <v/>
      </c>
      <c r="BP228" s="0" t="str">
        <f aca="false">=IF(OR(ISBLANK(AX228),ISBLANK(AU228)),"",ROUND((AX228-AU228)*EC228,2))</f>
        <v/>
      </c>
      <c r="CI228" s="0" t="str">
        <f aca="false">IF(OR(ISBLANK(AX228),ISBLANK(AU228)),"",ROUND((AX228-AU228)*EC228-M228,3))</f>
        <v/>
      </c>
      <c r="DE228" s="0" t="str">
        <f aca="false">IF(OR(ISBLANK(AX228),ISBLANK(AU228)),"",ABS((AX228-AU228)*EC228-M228))</f>
        <v/>
      </c>
      <c r="DY228" s="0" t="str">
        <f aca="false">IF(OR(ISBLANK(AX228),ISBLANK(AU228)),"",((AX228-AU228)*EC228-M228)^2)</f>
        <v/>
      </c>
    </row>
    <row r="229" customFormat="false" ht="12.8" hidden="false" customHeight="false" outlineLevel="0" collapsed="false">
      <c r="BB229" s="0" t="str">
        <f aca="false">IF(OR(ISBLANK(O229),ISBLANK(N229)),"",ROUND((O229-N229)*EC229,2))</f>
        <v/>
      </c>
      <c r="BP229" s="0" t="str">
        <f aca="false">=IF(OR(ISBLANK(AX229),ISBLANK(AU229)),"",ROUND((AX229-AU229)*EC229,2))</f>
        <v/>
      </c>
      <c r="CI229" s="0" t="str">
        <f aca="false">IF(OR(ISBLANK(AX229),ISBLANK(AU229)),"",ROUND((AX229-AU229)*EC229-M229,3))</f>
        <v/>
      </c>
      <c r="DE229" s="0" t="str">
        <f aca="false">IF(OR(ISBLANK(AX229),ISBLANK(AU229)),"",ABS((AX229-AU229)*EC229-M229))</f>
        <v/>
      </c>
      <c r="DY229" s="0" t="str">
        <f aca="false">IF(OR(ISBLANK(AX229),ISBLANK(AU229)),"",((AX229-AU229)*EC229-M229)^2)</f>
        <v/>
      </c>
    </row>
    <row r="230" customFormat="false" ht="12.8" hidden="false" customHeight="false" outlineLevel="0" collapsed="false">
      <c r="BB230" s="0" t="str">
        <f aca="false">IF(OR(ISBLANK(O230),ISBLANK(N230)),"",ROUND((O230-N230)*EC230,2))</f>
        <v/>
      </c>
      <c r="BP230" s="0" t="str">
        <f aca="false">=IF(OR(ISBLANK(AX230),ISBLANK(AU230)),"",ROUND((AX230-AU230)*EC230,2))</f>
        <v/>
      </c>
      <c r="CI230" s="0" t="str">
        <f aca="false">IF(OR(ISBLANK(AX230),ISBLANK(AU230)),"",ROUND((AX230-AU230)*EC230-M230,3))</f>
        <v/>
      </c>
      <c r="DE230" s="0" t="str">
        <f aca="false">IF(OR(ISBLANK(AX230),ISBLANK(AU230)),"",ABS((AX230-AU230)*EC230-M230))</f>
        <v/>
      </c>
      <c r="DY230" s="0" t="str">
        <f aca="false">IF(OR(ISBLANK(AX230),ISBLANK(AU230)),"",((AX230-AU230)*EC230-M230)^2)</f>
        <v/>
      </c>
    </row>
    <row r="231" customFormat="false" ht="12.8" hidden="false" customHeight="false" outlineLevel="0" collapsed="false">
      <c r="BB231" s="0" t="str">
        <f aca="false">IF(OR(ISBLANK(O231),ISBLANK(N231)),"",ROUND((O231-N231)*EC231,2))</f>
        <v/>
      </c>
      <c r="BP231" s="0" t="str">
        <f aca="false">=IF(OR(ISBLANK(AX231),ISBLANK(AU231)),"",ROUND((AX231-AU231)*EC231,2))</f>
        <v/>
      </c>
      <c r="CI231" s="0" t="str">
        <f aca="false">IF(OR(ISBLANK(AX231),ISBLANK(AU231)),"",ROUND((AX231-AU231)*EC231-M231,3))</f>
        <v/>
      </c>
      <c r="DE231" s="0" t="str">
        <f aca="false">IF(OR(ISBLANK(AX231),ISBLANK(AU231)),"",ABS((AX231-AU231)*EC231-M231))</f>
        <v/>
      </c>
      <c r="DY231" s="0" t="str">
        <f aca="false">IF(OR(ISBLANK(AX231),ISBLANK(AU231)),"",((AX231-AU231)*EC231-M231)^2)</f>
        <v/>
      </c>
    </row>
    <row r="232" customFormat="false" ht="12.8" hidden="false" customHeight="false" outlineLevel="0" collapsed="false">
      <c r="BB232" s="0" t="str">
        <f aca="false">IF(OR(ISBLANK(O232),ISBLANK(N232)),"",ROUND((O232-N232)*EC232,2))</f>
        <v/>
      </c>
      <c r="BP232" s="0" t="str">
        <f aca="false">=IF(OR(ISBLANK(AX232),ISBLANK(AU232)),"",ROUND((AX232-AU232)*EC232,2))</f>
        <v/>
      </c>
      <c r="CI232" s="0" t="str">
        <f aca="false">IF(OR(ISBLANK(AX232),ISBLANK(AU232)),"",ROUND((AX232-AU232)*EC232-M232,3))</f>
        <v/>
      </c>
      <c r="DE232" s="0" t="str">
        <f aca="false">IF(OR(ISBLANK(AX232),ISBLANK(AU232)),"",ABS((AX232-AU232)*EC232-M232))</f>
        <v/>
      </c>
      <c r="DY232" s="0" t="str">
        <f aca="false">IF(OR(ISBLANK(AX232),ISBLANK(AU232)),"",((AX232-AU232)*EC232-M232)^2)</f>
        <v/>
      </c>
    </row>
    <row r="233" customFormat="false" ht="12.8" hidden="false" customHeight="false" outlineLevel="0" collapsed="false">
      <c r="BB233" s="0" t="str">
        <f aca="false">IF(OR(ISBLANK(O233),ISBLANK(N233)),"",ROUND((O233-N233)*EC233,2))</f>
        <v/>
      </c>
      <c r="BP233" s="0" t="str">
        <f aca="false">=IF(OR(ISBLANK(AX233),ISBLANK(AU233)),"",ROUND((AX233-AU233)*EC233,2))</f>
        <v/>
      </c>
      <c r="CI233" s="0" t="str">
        <f aca="false">IF(OR(ISBLANK(AX233),ISBLANK(AU233)),"",ROUND((AX233-AU233)*EC233-M233,3))</f>
        <v/>
      </c>
      <c r="DE233" s="0" t="str">
        <f aca="false">IF(OR(ISBLANK(AX233),ISBLANK(AU233)),"",ABS((AX233-AU233)*EC233-M233))</f>
        <v/>
      </c>
      <c r="DY233" s="0" t="str">
        <f aca="false">IF(OR(ISBLANK(AX233),ISBLANK(AU233)),"",((AX233-AU233)*EC233-M233)^2)</f>
        <v/>
      </c>
    </row>
    <row r="234" customFormat="false" ht="12.8" hidden="false" customHeight="false" outlineLevel="0" collapsed="false">
      <c r="BB234" s="0" t="str">
        <f aca="false">IF(OR(ISBLANK(O234),ISBLANK(N234)),"",ROUND((O234-N234)*EC234,2))</f>
        <v/>
      </c>
      <c r="BP234" s="0" t="str">
        <f aca="false">=IF(OR(ISBLANK(AX234),ISBLANK(AU234)),"",ROUND((AX234-AU234)*EC234,2))</f>
        <v/>
      </c>
      <c r="CI234" s="0" t="str">
        <f aca="false">IF(OR(ISBLANK(AX234),ISBLANK(AU234)),"",ROUND((AX234-AU234)*EC234-M234,3))</f>
        <v/>
      </c>
      <c r="DE234" s="0" t="str">
        <f aca="false">IF(OR(ISBLANK(AX234),ISBLANK(AU234)),"",ABS((AX234-AU234)*EC234-M234))</f>
        <v/>
      </c>
      <c r="DY234" s="0" t="str">
        <f aca="false">IF(OR(ISBLANK(AX234),ISBLANK(AU234)),"",((AX234-AU234)*EC234-M234)^2)</f>
        <v/>
      </c>
    </row>
    <row r="235" customFormat="false" ht="12.8" hidden="false" customHeight="false" outlineLevel="0" collapsed="false">
      <c r="BB235" s="0" t="str">
        <f aca="false">IF(OR(ISBLANK(O235),ISBLANK(N235)),"",ROUND((O235-N235)*EC235,2))</f>
        <v/>
      </c>
      <c r="BP235" s="0" t="str">
        <f aca="false">=IF(OR(ISBLANK(AX235),ISBLANK(AU235)),"",ROUND((AX235-AU235)*EC235,2))</f>
        <v/>
      </c>
      <c r="CI235" s="0" t="str">
        <f aca="false">IF(OR(ISBLANK(AX235),ISBLANK(AU235)),"",ROUND((AX235-AU235)*EC235-M235,3))</f>
        <v/>
      </c>
      <c r="DE235" s="0" t="str">
        <f aca="false">IF(OR(ISBLANK(AX235),ISBLANK(AU235)),"",ABS((AX235-AU235)*EC235-M235))</f>
        <v/>
      </c>
      <c r="DY235" s="0" t="str">
        <f aca="false">IF(OR(ISBLANK(AX235),ISBLANK(AU235)),"",((AX235-AU235)*EC235-M235)^2)</f>
        <v/>
      </c>
    </row>
    <row r="236" customFormat="false" ht="12.8" hidden="false" customHeight="false" outlineLevel="0" collapsed="false">
      <c r="BB236" s="0" t="str">
        <f aca="false">IF(OR(ISBLANK(O236),ISBLANK(N236)),"",ROUND((O236-N236)*EC236,2))</f>
        <v/>
      </c>
      <c r="BP236" s="0" t="str">
        <f aca="false">=IF(OR(ISBLANK(AX236),ISBLANK(AU236)),"",ROUND((AX236-AU236)*EC236,2))</f>
        <v/>
      </c>
      <c r="CI236" s="0" t="str">
        <f aca="false">IF(OR(ISBLANK(AX236),ISBLANK(AU236)),"",ROUND((AX236-AU236)*EC236-M236,3))</f>
        <v/>
      </c>
      <c r="DE236" s="0" t="str">
        <f aca="false">IF(OR(ISBLANK(AX236),ISBLANK(AU236)),"",ABS((AX236-AU236)*EC236-M236))</f>
        <v/>
      </c>
      <c r="DY236" s="0" t="str">
        <f aca="false">IF(OR(ISBLANK(AX236),ISBLANK(AU236)),"",((AX236-AU236)*EC236-M236)^2)</f>
        <v/>
      </c>
    </row>
    <row r="237" customFormat="false" ht="12.8" hidden="false" customHeight="false" outlineLevel="0" collapsed="false">
      <c r="BB237" s="0" t="str">
        <f aca="false">IF(OR(ISBLANK(O237),ISBLANK(N237)),"",ROUND((O237-N237)*EC237,2))</f>
        <v/>
      </c>
      <c r="BP237" s="0" t="str">
        <f aca="false">=IF(OR(ISBLANK(AX237),ISBLANK(AU237)),"",ROUND((AX237-AU237)*EC237,2))</f>
        <v/>
      </c>
      <c r="CI237" s="0" t="str">
        <f aca="false">IF(OR(ISBLANK(AX237),ISBLANK(AU237)),"",ROUND((AX237-AU237)*EC237-M237,3))</f>
        <v/>
      </c>
      <c r="DE237" s="0" t="str">
        <f aca="false">IF(OR(ISBLANK(AX237),ISBLANK(AU237)),"",ABS((AX237-AU237)*EC237-M237))</f>
        <v/>
      </c>
      <c r="DY237" s="0" t="str">
        <f aca="false">IF(OR(ISBLANK(AX237),ISBLANK(AU237)),"",((AX237-AU237)*EC237-M237)^2)</f>
        <v/>
      </c>
    </row>
    <row r="238" customFormat="false" ht="12.8" hidden="false" customHeight="false" outlineLevel="0" collapsed="false">
      <c r="BB238" s="0" t="str">
        <f aca="false">IF(OR(ISBLANK(O238),ISBLANK(N238)),"",ROUND((O238-N238)*EC238,2))</f>
        <v/>
      </c>
      <c r="BP238" s="0" t="str">
        <f aca="false">=IF(OR(ISBLANK(AX238),ISBLANK(AU238)),"",ROUND((AX238-AU238)*EC238,2))</f>
        <v/>
      </c>
      <c r="CI238" s="0" t="str">
        <f aca="false">IF(OR(ISBLANK(AX238),ISBLANK(AU238)),"",ROUND((AX238-AU238)*EC238-M238,3))</f>
        <v/>
      </c>
      <c r="DE238" s="0" t="str">
        <f aca="false">IF(OR(ISBLANK(AX238),ISBLANK(AU238)),"",ABS((AX238-AU238)*EC238-M238))</f>
        <v/>
      </c>
      <c r="DY238" s="0" t="str">
        <f aca="false">IF(OR(ISBLANK(AX238),ISBLANK(AU238)),"",((AX238-AU238)*EC238-M238)^2)</f>
        <v/>
      </c>
    </row>
    <row r="239" customFormat="false" ht="12.8" hidden="false" customHeight="false" outlineLevel="0" collapsed="false">
      <c r="BB239" s="0" t="str">
        <f aca="false">IF(OR(ISBLANK(O239),ISBLANK(N239)),"",ROUND((O239-N239)*EC239,2))</f>
        <v/>
      </c>
      <c r="BP239" s="0" t="str">
        <f aca="false">=IF(OR(ISBLANK(AX239),ISBLANK(AU239)),"",ROUND((AX239-AU239)*EC239,2))</f>
        <v/>
      </c>
      <c r="CI239" s="0" t="str">
        <f aca="false">IF(OR(ISBLANK(AX239),ISBLANK(AU239)),"",ROUND((AX239-AU239)*EC239-M239,3))</f>
        <v/>
      </c>
      <c r="DE239" s="0" t="str">
        <f aca="false">IF(OR(ISBLANK(AX239),ISBLANK(AU239)),"",ABS((AX239-AU239)*EC239-M239))</f>
        <v/>
      </c>
      <c r="DY239" s="0" t="str">
        <f aca="false">IF(OR(ISBLANK(AX239),ISBLANK(AU239)),"",((AX239-AU239)*EC239-M239)^2)</f>
        <v/>
      </c>
    </row>
    <row r="240" customFormat="false" ht="12.8" hidden="false" customHeight="false" outlineLevel="0" collapsed="false">
      <c r="BB240" s="0" t="str">
        <f aca="false">IF(OR(ISBLANK(O240),ISBLANK(N240)),"",ROUND((O240-N240)*EC240,2))</f>
        <v/>
      </c>
      <c r="BP240" s="0" t="str">
        <f aca="false">=IF(OR(ISBLANK(AX240),ISBLANK(AU240)),"",ROUND((AX240-AU240)*EC240,2))</f>
        <v/>
      </c>
      <c r="CI240" s="0" t="str">
        <f aca="false">IF(OR(ISBLANK(AX240),ISBLANK(AU240)),"",ROUND((AX240-AU240)*EC240-M240,3))</f>
        <v/>
      </c>
      <c r="DE240" s="0" t="str">
        <f aca="false">IF(OR(ISBLANK(AX240),ISBLANK(AU240)),"",ABS((AX240-AU240)*EC240-M240))</f>
        <v/>
      </c>
      <c r="DY240" s="0" t="str">
        <f aca="false">IF(OR(ISBLANK(AX240),ISBLANK(AU240)),"",((AX240-AU240)*EC240-M240)^2)</f>
        <v/>
      </c>
    </row>
    <row r="241" customFormat="false" ht="12.8" hidden="false" customHeight="false" outlineLevel="0" collapsed="false">
      <c r="BB241" s="0" t="str">
        <f aca="false">IF(OR(ISBLANK(O241),ISBLANK(N241)),"",ROUND((O241-N241)*EC241,2))</f>
        <v/>
      </c>
      <c r="BP241" s="0" t="str">
        <f aca="false">=IF(OR(ISBLANK(AX241),ISBLANK(AU241)),"",ROUND((AX241-AU241)*EC241,2))</f>
        <v/>
      </c>
      <c r="CI241" s="0" t="str">
        <f aca="false">IF(OR(ISBLANK(AX241),ISBLANK(AU241)),"",ROUND((AX241-AU241)*EC241-M241,3))</f>
        <v/>
      </c>
      <c r="DE241" s="0" t="str">
        <f aca="false">IF(OR(ISBLANK(AX241),ISBLANK(AU241)),"",ABS((AX241-AU241)*EC241-M241))</f>
        <v/>
      </c>
      <c r="DY241" s="0" t="str">
        <f aca="false">IF(OR(ISBLANK(AX241),ISBLANK(AU241)),"",((AX241-AU241)*EC241-M241)^2)</f>
        <v/>
      </c>
    </row>
    <row r="242" customFormat="false" ht="12.8" hidden="false" customHeight="false" outlineLevel="0" collapsed="false">
      <c r="BB242" s="0" t="str">
        <f aca="false">IF(OR(ISBLANK(O242),ISBLANK(N242)),"",ROUND((O242-N242)*EC242,2))</f>
        <v/>
      </c>
      <c r="BP242" s="0" t="str">
        <f aca="false">=IF(OR(ISBLANK(AX242),ISBLANK(AU242)),"",ROUND((AX242-AU242)*EC242,2))</f>
        <v/>
      </c>
      <c r="CI242" s="0" t="str">
        <f aca="false">IF(OR(ISBLANK(AX242),ISBLANK(AU242)),"",ROUND((AX242-AU242)*EC242-M242,3))</f>
        <v/>
      </c>
      <c r="DE242" s="0" t="str">
        <f aca="false">IF(OR(ISBLANK(AX242),ISBLANK(AU242)),"",ABS((AX242-AU242)*EC242-M242))</f>
        <v/>
      </c>
      <c r="DY242" s="0" t="str">
        <f aca="false">IF(OR(ISBLANK(AX242),ISBLANK(AU242)),"",((AX242-AU242)*EC242-M242)^2)</f>
        <v/>
      </c>
    </row>
    <row r="243" customFormat="false" ht="12.8" hidden="false" customHeight="false" outlineLevel="0" collapsed="false">
      <c r="BB243" s="0" t="str">
        <f aca="false">IF(OR(ISBLANK(O243),ISBLANK(N243)),"",ROUND((O243-N243)*EC243,2))</f>
        <v/>
      </c>
      <c r="BP243" s="0" t="str">
        <f aca="false">=IF(OR(ISBLANK(AX243),ISBLANK(AU243)),"",ROUND((AX243-AU243)*EC243,2))</f>
        <v/>
      </c>
      <c r="CI243" s="0" t="str">
        <f aca="false">IF(OR(ISBLANK(AX243),ISBLANK(AU243)),"",ROUND((AX243-AU243)*EC243-M243,3))</f>
        <v/>
      </c>
      <c r="DE243" s="0" t="str">
        <f aca="false">IF(OR(ISBLANK(AX243),ISBLANK(AU243)),"",ABS((AX243-AU243)*EC243-M243))</f>
        <v/>
      </c>
      <c r="DY243" s="0" t="str">
        <f aca="false">IF(OR(ISBLANK(AX243),ISBLANK(AU243)),"",((AX243-AU243)*EC243-M243)^2)</f>
        <v/>
      </c>
    </row>
    <row r="244" customFormat="false" ht="12.8" hidden="false" customHeight="false" outlineLevel="0" collapsed="false">
      <c r="BB244" s="0" t="str">
        <f aca="false">IF(OR(ISBLANK(O244),ISBLANK(N244)),"",ROUND((O244-N244)*EC244,2))</f>
        <v/>
      </c>
      <c r="BP244" s="0" t="str">
        <f aca="false">=IF(OR(ISBLANK(AX244),ISBLANK(AU244)),"",ROUND((AX244-AU244)*EC244,2))</f>
        <v/>
      </c>
      <c r="CI244" s="0" t="str">
        <f aca="false">IF(OR(ISBLANK(AX244),ISBLANK(AU244)),"",ROUND((AX244-AU244)*EC244-M244,3))</f>
        <v/>
      </c>
      <c r="DE244" s="0" t="str">
        <f aca="false">IF(OR(ISBLANK(AX244),ISBLANK(AU244)),"",ABS((AX244-AU244)*EC244-M244))</f>
        <v/>
      </c>
      <c r="DY244" s="0" t="str">
        <f aca="false">IF(OR(ISBLANK(AX244),ISBLANK(AU244)),"",((AX244-AU244)*EC244-M244)^2)</f>
        <v/>
      </c>
    </row>
    <row r="245" customFormat="false" ht="12.8" hidden="false" customHeight="false" outlineLevel="0" collapsed="false">
      <c r="BB245" s="0" t="str">
        <f aca="false">IF(OR(ISBLANK(O245),ISBLANK(N245)),"",ROUND((O245-N245)*EC245,2))</f>
        <v/>
      </c>
      <c r="BP245" s="0" t="str">
        <f aca="false">=IF(OR(ISBLANK(AX245),ISBLANK(AU245)),"",ROUND((AX245-AU245)*EC245,2))</f>
        <v/>
      </c>
      <c r="CI245" s="0" t="str">
        <f aca="false">IF(OR(ISBLANK(AX245),ISBLANK(AU245)),"",ROUND((AX245-AU245)*EC245-M245,3))</f>
        <v/>
      </c>
      <c r="DE245" s="0" t="str">
        <f aca="false">IF(OR(ISBLANK(AX245),ISBLANK(AU245)),"",ABS((AX245-AU245)*EC245-M245))</f>
        <v/>
      </c>
      <c r="DY245" s="0" t="str">
        <f aca="false">IF(OR(ISBLANK(AX245),ISBLANK(AU245)),"",((AX245-AU245)*EC245-M245)^2)</f>
        <v/>
      </c>
    </row>
    <row r="246" customFormat="false" ht="12.8" hidden="false" customHeight="false" outlineLevel="0" collapsed="false">
      <c r="BB246" s="0" t="str">
        <f aca="false">IF(OR(ISBLANK(O246),ISBLANK(N246)),"",ROUND((O246-N246)*EC246,2))</f>
        <v/>
      </c>
      <c r="BP246" s="0" t="str">
        <f aca="false">=IF(OR(ISBLANK(AX246),ISBLANK(AU246)),"",ROUND((AX246-AU246)*EC246,2))</f>
        <v/>
      </c>
      <c r="CI246" s="0" t="str">
        <f aca="false">IF(OR(ISBLANK(AX246),ISBLANK(AU246)),"",ROUND((AX246-AU246)*EC246-M246,3))</f>
        <v/>
      </c>
      <c r="DE246" s="0" t="str">
        <f aca="false">IF(OR(ISBLANK(AX246),ISBLANK(AU246)),"",ABS((AX246-AU246)*EC246-M246))</f>
        <v/>
      </c>
      <c r="DY246" s="0" t="str">
        <f aca="false">IF(OR(ISBLANK(AX246),ISBLANK(AU246)),"",((AX246-AU246)*EC246-M246)^2)</f>
        <v/>
      </c>
    </row>
    <row r="247" customFormat="false" ht="12.8" hidden="false" customHeight="false" outlineLevel="0" collapsed="false">
      <c r="BB247" s="0" t="str">
        <f aca="false">IF(OR(ISBLANK(O247),ISBLANK(N247)),"",ROUND((O247-N247)*EC247,2))</f>
        <v/>
      </c>
      <c r="BP247" s="0" t="str">
        <f aca="false">=IF(OR(ISBLANK(AX247),ISBLANK(AU247)),"",ROUND((AX247-AU247)*EC247,2))</f>
        <v/>
      </c>
      <c r="CI247" s="0" t="str">
        <f aca="false">IF(OR(ISBLANK(AX247),ISBLANK(AU247)),"",ROUND((AX247-AU247)*EC247-M247,3))</f>
        <v/>
      </c>
      <c r="DE247" s="0" t="str">
        <f aca="false">IF(OR(ISBLANK(AX247),ISBLANK(AU247)),"",ABS((AX247-AU247)*EC247-M247))</f>
        <v/>
      </c>
      <c r="DY247" s="0" t="str">
        <f aca="false">IF(OR(ISBLANK(AX247),ISBLANK(AU247)),"",((AX247-AU247)*EC247-M247)^2)</f>
        <v/>
      </c>
    </row>
    <row r="248" customFormat="false" ht="12.8" hidden="false" customHeight="false" outlineLevel="0" collapsed="false">
      <c r="BB248" s="0" t="str">
        <f aca="false">IF(OR(ISBLANK(O248),ISBLANK(N248)),"",ROUND((O248-N248)*EC248,2))</f>
        <v/>
      </c>
      <c r="BP248" s="0" t="str">
        <f aca="false">=IF(OR(ISBLANK(AX248),ISBLANK(AU248)),"",ROUND((AX248-AU248)*EC248,2))</f>
        <v/>
      </c>
      <c r="CI248" s="0" t="str">
        <f aca="false">IF(OR(ISBLANK(AX248),ISBLANK(AU248)),"",ROUND((AX248-AU248)*EC248-M248,3))</f>
        <v/>
      </c>
      <c r="DE248" s="0" t="str">
        <f aca="false">IF(OR(ISBLANK(AX248),ISBLANK(AU248)),"",ABS((AX248-AU248)*EC248-M248))</f>
        <v/>
      </c>
      <c r="DY248" s="0" t="str">
        <f aca="false">IF(OR(ISBLANK(AX248),ISBLANK(AU248)),"",((AX248-AU248)*EC248-M248)^2)</f>
        <v/>
      </c>
    </row>
    <row r="249" customFormat="false" ht="12.8" hidden="false" customHeight="false" outlineLevel="0" collapsed="false">
      <c r="BB249" s="0" t="str">
        <f aca="false">IF(OR(ISBLANK(O249),ISBLANK(N249)),"",ROUND((O249-N249)*EC249,2))</f>
        <v/>
      </c>
      <c r="BP249" s="0" t="str">
        <f aca="false">=IF(OR(ISBLANK(AX249),ISBLANK(AU249)),"",ROUND((AX249-AU249)*EC249,2))</f>
        <v/>
      </c>
      <c r="CI249" s="0" t="str">
        <f aca="false">IF(OR(ISBLANK(AX249),ISBLANK(AU249)),"",ROUND((AX249-AU249)*EC249-M249,3))</f>
        <v/>
      </c>
      <c r="DE249" s="0" t="str">
        <f aca="false">IF(OR(ISBLANK(AX249),ISBLANK(AU249)),"",ABS((AX249-AU249)*EC249-M249))</f>
        <v/>
      </c>
      <c r="DY249" s="0" t="str">
        <f aca="false">IF(OR(ISBLANK(AX249),ISBLANK(AU249)),"",((AX249-AU249)*EC249-M249)^2)</f>
        <v/>
      </c>
    </row>
    <row r="250" customFormat="false" ht="12.8" hidden="false" customHeight="false" outlineLevel="0" collapsed="false">
      <c r="BB250" s="0" t="str">
        <f aca="false">IF(OR(ISBLANK(O250),ISBLANK(N250)),"",ROUND((O250-N250)*EC250,2))</f>
        <v/>
      </c>
      <c r="BP250" s="0" t="str">
        <f aca="false">=IF(OR(ISBLANK(AX250),ISBLANK(AU250)),"",ROUND((AX250-AU250)*EC250,2))</f>
        <v/>
      </c>
      <c r="CI250" s="0" t="str">
        <f aca="false">IF(OR(ISBLANK(AX250),ISBLANK(AU250)),"",ROUND((AX250-AU250)*EC250-M250,3))</f>
        <v/>
      </c>
      <c r="DE250" s="0" t="str">
        <f aca="false">IF(OR(ISBLANK(AX250),ISBLANK(AU250)),"",ABS((AX250-AU250)*EC250-M250))</f>
        <v/>
      </c>
      <c r="DY250" s="0" t="str">
        <f aca="false">IF(OR(ISBLANK(AX250),ISBLANK(AU250)),"",((AX250-AU250)*EC250-M250)^2)</f>
        <v/>
      </c>
    </row>
    <row r="251" customFormat="false" ht="12.8" hidden="false" customHeight="false" outlineLevel="0" collapsed="false">
      <c r="BB251" s="0" t="str">
        <f aca="false">IF(OR(ISBLANK(O251),ISBLANK(N251)),"",ROUND((O251-N251)*EC251,2))</f>
        <v/>
      </c>
      <c r="BP251" s="0" t="str">
        <f aca="false">=IF(OR(ISBLANK(AX251),ISBLANK(AU251)),"",ROUND((AX251-AU251)*EC251,2))</f>
        <v/>
      </c>
      <c r="CI251" s="0" t="str">
        <f aca="false">IF(OR(ISBLANK(AX251),ISBLANK(AU251)),"",ROUND((AX251-AU251)*EC251-M251,3))</f>
        <v/>
      </c>
      <c r="DE251" s="0" t="str">
        <f aca="false">IF(OR(ISBLANK(AX251),ISBLANK(AU251)),"",ABS((AX251-AU251)*EC251-M251))</f>
        <v/>
      </c>
      <c r="DY251" s="0" t="str">
        <f aca="false">IF(OR(ISBLANK(AX251),ISBLANK(AU251)),"",((AX251-AU251)*EC251-M251)^2)</f>
        <v/>
      </c>
    </row>
    <row r="252" customFormat="false" ht="12.8" hidden="false" customHeight="false" outlineLevel="0" collapsed="false">
      <c r="BB252" s="0" t="str">
        <f aca="false">IF(OR(ISBLANK(O252),ISBLANK(N252)),"",ROUND((O252-N252)*EC252,2))</f>
        <v/>
      </c>
      <c r="BP252" s="0" t="str">
        <f aca="false">=IF(OR(ISBLANK(AX252),ISBLANK(AU252)),"",ROUND((AX252-AU252)*EC252,2))</f>
        <v/>
      </c>
      <c r="CI252" s="0" t="str">
        <f aca="false">IF(OR(ISBLANK(AX252),ISBLANK(AU252)),"",ROUND((AX252-AU252)*EC252-M252,3))</f>
        <v/>
      </c>
      <c r="DE252" s="0" t="str">
        <f aca="false">IF(OR(ISBLANK(AX252),ISBLANK(AU252)),"",ABS((AX252-AU252)*EC252-M252))</f>
        <v/>
      </c>
      <c r="DY252" s="0" t="str">
        <f aca="false">IF(OR(ISBLANK(AX252),ISBLANK(AU252)),"",((AX252-AU252)*EC252-M252)^2)</f>
        <v/>
      </c>
    </row>
    <row r="253" customFormat="false" ht="12.8" hidden="false" customHeight="false" outlineLevel="0" collapsed="false">
      <c r="BB253" s="0" t="str">
        <f aca="false">IF(OR(ISBLANK(O253),ISBLANK(N253)),"",ROUND((O253-N253)*EC253,2))</f>
        <v/>
      </c>
      <c r="BP253" s="0" t="str">
        <f aca="false">=IF(OR(ISBLANK(AX253),ISBLANK(AU253)),"",ROUND((AX253-AU253)*EC253,2))</f>
        <v/>
      </c>
      <c r="CI253" s="0" t="str">
        <f aca="false">IF(OR(ISBLANK(AX253),ISBLANK(AU253)),"",ROUND((AX253-AU253)*EC253-M253,3))</f>
        <v/>
      </c>
      <c r="DE253" s="0" t="str">
        <f aca="false">IF(OR(ISBLANK(AX253),ISBLANK(AU253)),"",ABS((AX253-AU253)*EC253-M253))</f>
        <v/>
      </c>
      <c r="DY253" s="0" t="str">
        <f aca="false">IF(OR(ISBLANK(AX253),ISBLANK(AU253)),"",((AX253-AU253)*EC253-M253)^2)</f>
        <v/>
      </c>
    </row>
    <row r="254" customFormat="false" ht="12.8" hidden="false" customHeight="false" outlineLevel="0" collapsed="false">
      <c r="BB254" s="0" t="str">
        <f aca="false">IF(OR(ISBLANK(O254),ISBLANK(N254)),"",ROUND((O254-N254)*EC254,2))</f>
        <v/>
      </c>
      <c r="BP254" s="0" t="str">
        <f aca="false">=IF(OR(ISBLANK(AX254),ISBLANK(AU254)),"",ROUND((AX254-AU254)*EC254,2))</f>
        <v/>
      </c>
      <c r="CI254" s="0" t="str">
        <f aca="false">IF(OR(ISBLANK(AX254),ISBLANK(AU254)),"",ROUND((AX254-AU254)*EC254-M254,3))</f>
        <v/>
      </c>
      <c r="DE254" s="0" t="str">
        <f aca="false">IF(OR(ISBLANK(AX254),ISBLANK(AU254)),"",ABS((AX254-AU254)*EC254-M254))</f>
        <v/>
      </c>
      <c r="DY254" s="0" t="str">
        <f aca="false">IF(OR(ISBLANK(AX254),ISBLANK(AU254)),"",((AX254-AU254)*EC254-M254)^2)</f>
        <v/>
      </c>
    </row>
    <row r="255" customFormat="false" ht="12.8" hidden="false" customHeight="false" outlineLevel="0" collapsed="false">
      <c r="BB255" s="0" t="str">
        <f aca="false">IF(OR(ISBLANK(O255),ISBLANK(N255)),"",ROUND((O255-N255)*EC255,2))</f>
        <v/>
      </c>
      <c r="BP255" s="0" t="str">
        <f aca="false">=IF(OR(ISBLANK(AX255),ISBLANK(AU255)),"",ROUND((AX255-AU255)*EC255,2))</f>
        <v/>
      </c>
      <c r="CI255" s="0" t="str">
        <f aca="false">IF(OR(ISBLANK(AX255),ISBLANK(AU255)),"",ROUND((AX255-AU255)*EC255-M255,3))</f>
        <v/>
      </c>
      <c r="DE255" s="0" t="str">
        <f aca="false">IF(OR(ISBLANK(AX255),ISBLANK(AU255)),"",ABS((AX255-AU255)*EC255-M255))</f>
        <v/>
      </c>
      <c r="DY255" s="0" t="str">
        <f aca="false">IF(OR(ISBLANK(AX255),ISBLANK(AU255)),"",((AX255-AU255)*EC255-M255)^2)</f>
        <v/>
      </c>
    </row>
    <row r="256" customFormat="false" ht="12.8" hidden="false" customHeight="false" outlineLevel="0" collapsed="false">
      <c r="BB256" s="0" t="str">
        <f aca="false">IF(OR(ISBLANK(O256),ISBLANK(N256)),"",ROUND((O256-N256)*EC256,2))</f>
        <v/>
      </c>
      <c r="BP256" s="0" t="str">
        <f aca="false">=IF(OR(ISBLANK(AX256),ISBLANK(AU256)),"",ROUND((AX256-AU256)*EC256,2))</f>
        <v/>
      </c>
      <c r="CI256" s="0" t="str">
        <f aca="false">IF(OR(ISBLANK(AX256),ISBLANK(AU256)),"",ROUND((AX256-AU256)*EC256-M256,3))</f>
        <v/>
      </c>
      <c r="DE256" s="0" t="str">
        <f aca="false">IF(OR(ISBLANK(AX256),ISBLANK(AU256)),"",ABS((AX256-AU256)*EC256-M256))</f>
        <v/>
      </c>
      <c r="DY256" s="0" t="str">
        <f aca="false">IF(OR(ISBLANK(AX256),ISBLANK(AU256)),"",((AX256-AU256)*EC256-M256)^2)</f>
        <v/>
      </c>
    </row>
    <row r="257" customFormat="false" ht="12.8" hidden="false" customHeight="false" outlineLevel="0" collapsed="false">
      <c r="BB257" s="0" t="str">
        <f aca="false">IF(OR(ISBLANK(O257),ISBLANK(N257)),"",ROUND((O257-N257)*EC257,2))</f>
        <v/>
      </c>
      <c r="BP257" s="0" t="str">
        <f aca="false">=IF(OR(ISBLANK(AX257),ISBLANK(AU257)),"",ROUND((AX257-AU257)*EC257,2))</f>
        <v/>
      </c>
      <c r="CI257" s="0" t="str">
        <f aca="false">IF(OR(ISBLANK(AX257),ISBLANK(AU257)),"",ROUND((AX257-AU257)*EC257-M257,3))</f>
        <v/>
      </c>
      <c r="DE257" s="0" t="str">
        <f aca="false">IF(OR(ISBLANK(AX257),ISBLANK(AU257)),"",ABS((AX257-AU257)*EC257-M257))</f>
        <v/>
      </c>
      <c r="DY257" s="0" t="str">
        <f aca="false">IF(OR(ISBLANK(AX257),ISBLANK(AU257)),"",((AX257-AU257)*EC257-M257)^2)</f>
        <v/>
      </c>
    </row>
    <row r="258" customFormat="false" ht="12.8" hidden="false" customHeight="false" outlineLevel="0" collapsed="false">
      <c r="BB258" s="0" t="str">
        <f aca="false">IF(OR(ISBLANK(O258),ISBLANK(N258)),"",ROUND((O258-N258)*EC258,2))</f>
        <v/>
      </c>
      <c r="BP258" s="0" t="str">
        <f aca="false">=IF(OR(ISBLANK(AX258),ISBLANK(AU258)),"",ROUND((AX258-AU258)*EC258,2))</f>
        <v/>
      </c>
      <c r="CI258" s="0" t="str">
        <f aca="false">IF(OR(ISBLANK(AX258),ISBLANK(AU258)),"",ROUND((AX258-AU258)*EC258-M258,3))</f>
        <v/>
      </c>
      <c r="DE258" s="0" t="str">
        <f aca="false">IF(OR(ISBLANK(AX258),ISBLANK(AU258)),"",ABS((AX258-AU258)*EC258-M258))</f>
        <v/>
      </c>
      <c r="DY258" s="0" t="str">
        <f aca="false">IF(OR(ISBLANK(AX258),ISBLANK(AU258)),"",((AX258-AU258)*EC258-M258)^2)</f>
        <v/>
      </c>
    </row>
    <row r="259" customFormat="false" ht="12.8" hidden="false" customHeight="false" outlineLevel="0" collapsed="false">
      <c r="BB259" s="0" t="str">
        <f aca="false">IF(OR(ISBLANK(O259),ISBLANK(N259)),"",ROUND((O259-N259)*EC259,2))</f>
        <v/>
      </c>
      <c r="BP259" s="0" t="str">
        <f aca="false">=IF(OR(ISBLANK(AX259),ISBLANK(AU259)),"",ROUND((AX259-AU259)*EC259,2))</f>
        <v/>
      </c>
      <c r="CI259" s="0" t="str">
        <f aca="false">IF(OR(ISBLANK(AX259),ISBLANK(AU259)),"",ROUND((AX259-AU259)*EC259-M259,3))</f>
        <v/>
      </c>
      <c r="DE259" s="0" t="str">
        <f aca="false">IF(OR(ISBLANK(AX259),ISBLANK(AU259)),"",ABS((AX259-AU259)*EC259-M259))</f>
        <v/>
      </c>
      <c r="DY259" s="0" t="str">
        <f aca="false">IF(OR(ISBLANK(AX259),ISBLANK(AU259)),"",((AX259-AU259)*EC259-M259)^2)</f>
        <v/>
      </c>
    </row>
    <row r="260" customFormat="false" ht="12.8" hidden="false" customHeight="false" outlineLevel="0" collapsed="false">
      <c r="BB260" s="0" t="str">
        <f aca="false">IF(OR(ISBLANK(O260),ISBLANK(N260)),"",ROUND((O260-N260)*EC260,2))</f>
        <v/>
      </c>
      <c r="BP260" s="0" t="str">
        <f aca="false">=IF(OR(ISBLANK(AX260),ISBLANK(AU260)),"",ROUND((AX260-AU260)*EC260,2))</f>
        <v/>
      </c>
      <c r="CI260" s="0" t="str">
        <f aca="false">IF(OR(ISBLANK(AX260),ISBLANK(AU260)),"",ROUND((AX260-AU260)*EC260-M260,3))</f>
        <v/>
      </c>
      <c r="DE260" s="0" t="str">
        <f aca="false">IF(OR(ISBLANK(AX260),ISBLANK(AU260)),"",ABS((AX260-AU260)*EC260-M260))</f>
        <v/>
      </c>
      <c r="DY260" s="0" t="str">
        <f aca="false">IF(OR(ISBLANK(AX260),ISBLANK(AU260)),"",((AX260-AU260)*EC260-M260)^2)</f>
        <v/>
      </c>
    </row>
    <row r="261" customFormat="false" ht="12.8" hidden="false" customHeight="false" outlineLevel="0" collapsed="false">
      <c r="BB261" s="0" t="str">
        <f aca="false">IF(OR(ISBLANK(O261),ISBLANK(N261)),"",ROUND((O261-N261)*EC261,2))</f>
        <v/>
      </c>
      <c r="BP261" s="0" t="str">
        <f aca="false">=IF(OR(ISBLANK(AX261),ISBLANK(AU261)),"",ROUND((AX261-AU261)*EC261,2))</f>
        <v/>
      </c>
      <c r="CI261" s="0" t="str">
        <f aca="false">IF(OR(ISBLANK(AX261),ISBLANK(AU261)),"",ROUND((AX261-AU261)*EC261-M261,3))</f>
        <v/>
      </c>
      <c r="DE261" s="0" t="str">
        <f aca="false">IF(OR(ISBLANK(AX261),ISBLANK(AU261)),"",ABS((AX261-AU261)*EC261-M261))</f>
        <v/>
      </c>
      <c r="DY261" s="0" t="str">
        <f aca="false">IF(OR(ISBLANK(AX261),ISBLANK(AU261)),"",((AX261-AU261)*EC261-M261)^2)</f>
        <v/>
      </c>
    </row>
    <row r="262" customFormat="false" ht="12.8" hidden="false" customHeight="false" outlineLevel="0" collapsed="false">
      <c r="BB262" s="0" t="str">
        <f aca="false">IF(OR(ISBLANK(O262),ISBLANK(N262)),"",ROUND((O262-N262)*EC262,2))</f>
        <v/>
      </c>
      <c r="BP262" s="0" t="str">
        <f aca="false">=IF(OR(ISBLANK(AX262),ISBLANK(AU262)),"",ROUND((AX262-AU262)*EC262,2))</f>
        <v/>
      </c>
      <c r="CI262" s="0" t="str">
        <f aca="false">IF(OR(ISBLANK(AX262),ISBLANK(AU262)),"",ROUND((AX262-AU262)*EC262-M262,3))</f>
        <v/>
      </c>
      <c r="DE262" s="0" t="str">
        <f aca="false">IF(OR(ISBLANK(AX262),ISBLANK(AU262)),"",ABS((AX262-AU262)*EC262-M262))</f>
        <v/>
      </c>
      <c r="DY262" s="0" t="str">
        <f aca="false">IF(OR(ISBLANK(AX262),ISBLANK(AU262)),"",((AX262-AU262)*EC262-M262)^2)</f>
        <v/>
      </c>
    </row>
    <row r="263" customFormat="false" ht="12.8" hidden="false" customHeight="false" outlineLevel="0" collapsed="false">
      <c r="BB263" s="0" t="str">
        <f aca="false">IF(OR(ISBLANK(O263),ISBLANK(N263)),"",ROUND((O263-N263)*EC263,2))</f>
        <v/>
      </c>
      <c r="BP263" s="0" t="str">
        <f aca="false">=IF(OR(ISBLANK(AX263),ISBLANK(AU263)),"",ROUND((AX263-AU263)*EC263,2))</f>
        <v/>
      </c>
      <c r="CI263" s="0" t="str">
        <f aca="false">IF(OR(ISBLANK(AX263),ISBLANK(AU263)),"",ROUND((AX263-AU263)*EC263-M263,3))</f>
        <v/>
      </c>
      <c r="DE263" s="0" t="str">
        <f aca="false">IF(OR(ISBLANK(AX263),ISBLANK(AU263)),"",ABS((AX263-AU263)*EC263-M263))</f>
        <v/>
      </c>
      <c r="DY263" s="0" t="str">
        <f aca="false">IF(OR(ISBLANK(AX263),ISBLANK(AU263)),"",((AX263-AU263)*EC263-M263)^2)</f>
        <v/>
      </c>
    </row>
    <row r="264" customFormat="false" ht="12.8" hidden="false" customHeight="false" outlineLevel="0" collapsed="false">
      <c r="BB264" s="0" t="str">
        <f aca="false">IF(OR(ISBLANK(O264),ISBLANK(N264)),"",ROUND((O264-N264)*EC264,2))</f>
        <v/>
      </c>
      <c r="BP264" s="0" t="str">
        <f aca="false">=IF(OR(ISBLANK(AX264),ISBLANK(AU264)),"",ROUND((AX264-AU264)*EC264,2))</f>
        <v/>
      </c>
      <c r="CI264" s="0" t="str">
        <f aca="false">IF(OR(ISBLANK(AX264),ISBLANK(AU264)),"",ROUND((AX264-AU264)*EC264-M264,3))</f>
        <v/>
      </c>
      <c r="DE264" s="0" t="str">
        <f aca="false">IF(OR(ISBLANK(AX264),ISBLANK(AU264)),"",ABS((AX264-AU264)*EC264-M264))</f>
        <v/>
      </c>
      <c r="DY264" s="0" t="str">
        <f aca="false">IF(OR(ISBLANK(AX264),ISBLANK(AU264)),"",((AX264-AU264)*EC264-M264)^2)</f>
        <v/>
      </c>
    </row>
    <row r="265" customFormat="false" ht="12.8" hidden="false" customHeight="false" outlineLevel="0" collapsed="false">
      <c r="BB265" s="0" t="str">
        <f aca="false">IF(OR(ISBLANK(O265),ISBLANK(N265)),"",ROUND((O265-N265)*EC265,2))</f>
        <v/>
      </c>
      <c r="BP265" s="0" t="str">
        <f aca="false">=IF(OR(ISBLANK(AX265),ISBLANK(AU265)),"",ROUND((AX265-AU265)*EC265,2))</f>
        <v/>
      </c>
      <c r="CI265" s="0" t="str">
        <f aca="false">IF(OR(ISBLANK(AX265),ISBLANK(AU265)),"",ROUND((AX265-AU265)*EC265-M265,3))</f>
        <v/>
      </c>
      <c r="DE265" s="0" t="str">
        <f aca="false">IF(OR(ISBLANK(AX265),ISBLANK(AU265)),"",ABS((AX265-AU265)*EC265-M265))</f>
        <v/>
      </c>
      <c r="DY265" s="0" t="str">
        <f aca="false">IF(OR(ISBLANK(AX265),ISBLANK(AU265)),"",((AX265-AU265)*EC265-M265)^2)</f>
        <v/>
      </c>
    </row>
    <row r="266" customFormat="false" ht="12.8" hidden="false" customHeight="false" outlineLevel="0" collapsed="false">
      <c r="BB266" s="0" t="str">
        <f aca="false">IF(OR(ISBLANK(O266),ISBLANK(N266)),"",ROUND((O266-N266)*EC266,2))</f>
        <v/>
      </c>
      <c r="BP266" s="0" t="str">
        <f aca="false">=IF(OR(ISBLANK(AX266),ISBLANK(AU266)),"",ROUND((AX266-AU266)*EC266,2))</f>
        <v/>
      </c>
      <c r="CI266" s="0" t="str">
        <f aca="false">IF(OR(ISBLANK(AX266),ISBLANK(AU266)),"",ROUND((AX266-AU266)*EC266-M266,3))</f>
        <v/>
      </c>
      <c r="DE266" s="0" t="str">
        <f aca="false">IF(OR(ISBLANK(AX266),ISBLANK(AU266)),"",ABS((AX266-AU266)*EC266-M266))</f>
        <v/>
      </c>
      <c r="DY266" s="0" t="str">
        <f aca="false">IF(OR(ISBLANK(AX266),ISBLANK(AU266)),"",((AX266-AU266)*EC266-M266)^2)</f>
        <v/>
      </c>
    </row>
    <row r="267" customFormat="false" ht="12.8" hidden="false" customHeight="false" outlineLevel="0" collapsed="false">
      <c r="BB267" s="0" t="str">
        <f aca="false">IF(OR(ISBLANK(O267),ISBLANK(N267)),"",ROUND((O267-N267)*EC267,2))</f>
        <v/>
      </c>
      <c r="BP267" s="0" t="str">
        <f aca="false">=IF(OR(ISBLANK(AX267),ISBLANK(AU267)),"",ROUND((AX267-AU267)*EC267,2))</f>
        <v/>
      </c>
      <c r="CI267" s="0" t="str">
        <f aca="false">IF(OR(ISBLANK(AX267),ISBLANK(AU267)),"",ROUND((AX267-AU267)*EC267-M267,3))</f>
        <v/>
      </c>
      <c r="DE267" s="0" t="str">
        <f aca="false">IF(OR(ISBLANK(AX267),ISBLANK(AU267)),"",ABS((AX267-AU267)*EC267-M267))</f>
        <v/>
      </c>
      <c r="DY267" s="0" t="str">
        <f aca="false">IF(OR(ISBLANK(AX267),ISBLANK(AU267)),"",((AX267-AU267)*EC267-M267)^2)</f>
        <v/>
      </c>
    </row>
    <row r="268" customFormat="false" ht="12.8" hidden="false" customHeight="false" outlineLevel="0" collapsed="false">
      <c r="BB268" s="0" t="str">
        <f aca="false">IF(OR(ISBLANK(O268),ISBLANK(N268)),"",ROUND((O268-N268)*EC268,2))</f>
        <v/>
      </c>
      <c r="BP268" s="0" t="str">
        <f aca="false">=IF(OR(ISBLANK(AX268),ISBLANK(AU268)),"",ROUND((AX268-AU268)*EC268,2))</f>
        <v/>
      </c>
      <c r="CI268" s="0" t="str">
        <f aca="false">IF(OR(ISBLANK(AX268),ISBLANK(AU268)),"",ROUND((AX268-AU268)*EC268-M268,3))</f>
        <v/>
      </c>
      <c r="DE268" s="0" t="str">
        <f aca="false">IF(OR(ISBLANK(AX268),ISBLANK(AU268)),"",ABS((AX268-AU268)*EC268-M268))</f>
        <v/>
      </c>
      <c r="DY268" s="0" t="str">
        <f aca="false">IF(OR(ISBLANK(AX268),ISBLANK(AU268)),"",((AX268-AU268)*EC268-M268)^2)</f>
        <v/>
      </c>
    </row>
    <row r="269" customFormat="false" ht="12.8" hidden="false" customHeight="false" outlineLevel="0" collapsed="false">
      <c r="BB269" s="0" t="str">
        <f aca="false">IF(OR(ISBLANK(O269),ISBLANK(N269)),"",ROUND((O269-N269)*EC269,2))</f>
        <v/>
      </c>
      <c r="BP269" s="0" t="str">
        <f aca="false">=IF(OR(ISBLANK(AX269),ISBLANK(AU269)),"",ROUND((AX269-AU269)*EC269,2))</f>
        <v/>
      </c>
      <c r="CI269" s="0" t="str">
        <f aca="false">IF(OR(ISBLANK(AX269),ISBLANK(AU269)),"",ROUND((AX269-AU269)*EC269-M269,3))</f>
        <v/>
      </c>
      <c r="DE269" s="0" t="str">
        <f aca="false">IF(OR(ISBLANK(AX269),ISBLANK(AU269)),"",ABS((AX269-AU269)*EC269-M269))</f>
        <v/>
      </c>
      <c r="DY269" s="0" t="str">
        <f aca="false">IF(OR(ISBLANK(AX269),ISBLANK(AU269)),"",((AX269-AU269)*EC269-M269)^2)</f>
        <v/>
      </c>
    </row>
    <row r="270" customFormat="false" ht="12.8" hidden="false" customHeight="false" outlineLevel="0" collapsed="false">
      <c r="BB270" s="0" t="str">
        <f aca="false">IF(OR(ISBLANK(O270),ISBLANK(N270)),"",ROUND((O270-N270)*EC270,2))</f>
        <v/>
      </c>
      <c r="BP270" s="0" t="str">
        <f aca="false">=IF(OR(ISBLANK(AX270),ISBLANK(AU270)),"",ROUND((AX270-AU270)*EC270,2))</f>
        <v/>
      </c>
      <c r="CI270" s="0" t="str">
        <f aca="false">IF(OR(ISBLANK(AX270),ISBLANK(AU270)),"",ROUND((AX270-AU270)*EC270-M270,3))</f>
        <v/>
      </c>
      <c r="DE270" s="0" t="str">
        <f aca="false">IF(OR(ISBLANK(AX270),ISBLANK(AU270)),"",ABS((AX270-AU270)*EC270-M270))</f>
        <v/>
      </c>
      <c r="DY270" s="0" t="str">
        <f aca="false">IF(OR(ISBLANK(AX270),ISBLANK(AU270)),"",((AX270-AU270)*EC270-M270)^2)</f>
        <v/>
      </c>
    </row>
    <row r="271" customFormat="false" ht="12.8" hidden="false" customHeight="false" outlineLevel="0" collapsed="false">
      <c r="BB271" s="0" t="str">
        <f aca="false">IF(OR(ISBLANK(O271),ISBLANK(N271)),"",ROUND((O271-N271)*EC271,2))</f>
        <v/>
      </c>
      <c r="BP271" s="0" t="str">
        <f aca="false">=IF(OR(ISBLANK(AX271),ISBLANK(AU271)),"",ROUND((AX271-AU271)*EC271,2))</f>
        <v/>
      </c>
      <c r="CI271" s="0" t="str">
        <f aca="false">IF(OR(ISBLANK(AX271),ISBLANK(AU271)),"",ROUND((AX271-AU271)*EC271-M271,3))</f>
        <v/>
      </c>
      <c r="DE271" s="0" t="str">
        <f aca="false">IF(OR(ISBLANK(AX271),ISBLANK(AU271)),"",ABS((AX271-AU271)*EC271-M271))</f>
        <v/>
      </c>
      <c r="DY271" s="0" t="str">
        <f aca="false">IF(OR(ISBLANK(AX271),ISBLANK(AU271)),"",((AX271-AU271)*EC271-M271)^2)</f>
        <v/>
      </c>
    </row>
    <row r="272" customFormat="false" ht="12.8" hidden="false" customHeight="false" outlineLevel="0" collapsed="false">
      <c r="BB272" s="0" t="str">
        <f aca="false">IF(OR(ISBLANK(O272),ISBLANK(N272)),"",ROUND((O272-N272)*EC272,2))</f>
        <v/>
      </c>
      <c r="BP272" s="0" t="str">
        <f aca="false">=IF(OR(ISBLANK(AX272),ISBLANK(AU272)),"",ROUND((AX272-AU272)*EC272,2))</f>
        <v/>
      </c>
      <c r="CI272" s="0" t="str">
        <f aca="false">IF(OR(ISBLANK(AX272),ISBLANK(AU272)),"",ROUND((AX272-AU272)*EC272-M272,3))</f>
        <v/>
      </c>
      <c r="DE272" s="0" t="str">
        <f aca="false">IF(OR(ISBLANK(AX272),ISBLANK(AU272)),"",ABS((AX272-AU272)*EC272-M272))</f>
        <v/>
      </c>
      <c r="DY272" s="0" t="str">
        <f aca="false">IF(OR(ISBLANK(AX272),ISBLANK(AU272)),"",((AX272-AU272)*EC272-M272)^2)</f>
        <v/>
      </c>
    </row>
    <row r="273" customFormat="false" ht="12.8" hidden="false" customHeight="false" outlineLevel="0" collapsed="false">
      <c r="BB273" s="0" t="str">
        <f aca="false">IF(OR(ISBLANK(O273),ISBLANK(N273)),"",ROUND((O273-N273)*EC273,2))</f>
        <v/>
      </c>
      <c r="BP273" s="0" t="str">
        <f aca="false">=IF(OR(ISBLANK(AX273),ISBLANK(AU273)),"",ROUND((AX273-AU273)*EC273,2))</f>
        <v/>
      </c>
      <c r="CI273" s="0" t="str">
        <f aca="false">IF(OR(ISBLANK(AX273),ISBLANK(AU273)),"",ROUND((AX273-AU273)*EC273-M273,3))</f>
        <v/>
      </c>
      <c r="DE273" s="0" t="str">
        <f aca="false">IF(OR(ISBLANK(AX273),ISBLANK(AU273)),"",ABS((AX273-AU273)*EC273-M273))</f>
        <v/>
      </c>
      <c r="DY273" s="0" t="str">
        <f aca="false">IF(OR(ISBLANK(AX273),ISBLANK(AU273)),"",((AX273-AU273)*EC273-M273)^2)</f>
        <v/>
      </c>
    </row>
    <row r="274" customFormat="false" ht="12.8" hidden="false" customHeight="false" outlineLevel="0" collapsed="false">
      <c r="BB274" s="0" t="str">
        <f aca="false">IF(OR(ISBLANK(O274),ISBLANK(N274)),"",ROUND((O274-N274)*EC274,2))</f>
        <v/>
      </c>
      <c r="BP274" s="0" t="str">
        <f aca="false">=IF(OR(ISBLANK(AX274),ISBLANK(AU274)),"",ROUND((AX274-AU274)*EC274,2))</f>
        <v/>
      </c>
      <c r="CI274" s="0" t="str">
        <f aca="false">IF(OR(ISBLANK(AX274),ISBLANK(AU274)),"",ROUND((AX274-AU274)*EC274-M274,3))</f>
        <v/>
      </c>
      <c r="DE274" s="0" t="str">
        <f aca="false">IF(OR(ISBLANK(AX274),ISBLANK(AU274)),"",ABS((AX274-AU274)*EC274-M274))</f>
        <v/>
      </c>
      <c r="DY274" s="0" t="str">
        <f aca="false">IF(OR(ISBLANK(AX274),ISBLANK(AU274)),"",((AX274-AU274)*EC274-M274)^2)</f>
        <v/>
      </c>
    </row>
    <row r="275" customFormat="false" ht="12.8" hidden="false" customHeight="false" outlineLevel="0" collapsed="false">
      <c r="BB275" s="0" t="str">
        <f aca="false">IF(OR(ISBLANK(O275),ISBLANK(N275)),"",ROUND((O275-N275)*EC275,2))</f>
        <v/>
      </c>
      <c r="BP275" s="0" t="str">
        <f aca="false">=IF(OR(ISBLANK(AX275),ISBLANK(AU275)),"",ROUND((AX275-AU275)*EC275,2))</f>
        <v/>
      </c>
      <c r="CI275" s="0" t="str">
        <f aca="false">IF(OR(ISBLANK(AX275),ISBLANK(AU275)),"",ROUND((AX275-AU275)*EC275-M275,3))</f>
        <v/>
      </c>
      <c r="DE275" s="0" t="str">
        <f aca="false">IF(OR(ISBLANK(AX275),ISBLANK(AU275)),"",ABS((AX275-AU275)*EC275-M275))</f>
        <v/>
      </c>
      <c r="DY275" s="0" t="str">
        <f aca="false">IF(OR(ISBLANK(AX275),ISBLANK(AU275)),"",((AX275-AU275)*EC275-M275)^2)</f>
        <v/>
      </c>
    </row>
    <row r="276" customFormat="false" ht="12.8" hidden="false" customHeight="false" outlineLevel="0" collapsed="false">
      <c r="BB276" s="0" t="str">
        <f aca="false">IF(OR(ISBLANK(O276),ISBLANK(N276)),"",ROUND((O276-N276)*EC276,2))</f>
        <v/>
      </c>
      <c r="BP276" s="0" t="str">
        <f aca="false">=IF(OR(ISBLANK(AX276),ISBLANK(AU276)),"",ROUND((AX276-AU276)*EC276,2))</f>
        <v/>
      </c>
      <c r="CI276" s="0" t="str">
        <f aca="false">IF(OR(ISBLANK(AX276),ISBLANK(AU276)),"",ROUND((AX276-AU276)*EC276-M276,3))</f>
        <v/>
      </c>
      <c r="DE276" s="0" t="str">
        <f aca="false">IF(OR(ISBLANK(AX276),ISBLANK(AU276)),"",ABS((AX276-AU276)*EC276-M276))</f>
        <v/>
      </c>
      <c r="DY276" s="0" t="str">
        <f aca="false">IF(OR(ISBLANK(AX276),ISBLANK(AU276)),"",((AX276-AU276)*EC276-M276)^2)</f>
        <v/>
      </c>
    </row>
    <row r="277" customFormat="false" ht="12.8" hidden="false" customHeight="false" outlineLevel="0" collapsed="false">
      <c r="BB277" s="0" t="str">
        <f aca="false">IF(OR(ISBLANK(O277),ISBLANK(N277)),"",ROUND((O277-N277)*EC277,2))</f>
        <v/>
      </c>
      <c r="BP277" s="0" t="str">
        <f aca="false">=IF(OR(ISBLANK(AX277),ISBLANK(AU277)),"",ROUND((AX277-AU277)*EC277,2))</f>
        <v/>
      </c>
      <c r="CI277" s="0" t="str">
        <f aca="false">IF(OR(ISBLANK(AX277),ISBLANK(AU277)),"",ROUND((AX277-AU277)*EC277-M277,3))</f>
        <v/>
      </c>
      <c r="DE277" s="0" t="str">
        <f aca="false">IF(OR(ISBLANK(AX277),ISBLANK(AU277)),"",ABS((AX277-AU277)*EC277-M277))</f>
        <v/>
      </c>
      <c r="DY277" s="0" t="str">
        <f aca="false">IF(OR(ISBLANK(AX277),ISBLANK(AU277)),"",((AX277-AU277)*EC277-M277)^2)</f>
        <v/>
      </c>
    </row>
    <row r="278" customFormat="false" ht="12.8" hidden="false" customHeight="false" outlineLevel="0" collapsed="false">
      <c r="BB278" s="0" t="str">
        <f aca="false">IF(OR(ISBLANK(O278),ISBLANK(N278)),"",ROUND((O278-N278)*EC278,2))</f>
        <v/>
      </c>
      <c r="BP278" s="0" t="str">
        <f aca="false">=IF(OR(ISBLANK(AX278),ISBLANK(AU278)),"",ROUND((AX278-AU278)*EC278,2))</f>
        <v/>
      </c>
      <c r="CI278" s="0" t="str">
        <f aca="false">IF(OR(ISBLANK(AX278),ISBLANK(AU278)),"",ROUND((AX278-AU278)*EC278-M278,3))</f>
        <v/>
      </c>
      <c r="DE278" s="0" t="str">
        <f aca="false">IF(OR(ISBLANK(AX278),ISBLANK(AU278)),"",ABS((AX278-AU278)*EC278-M278))</f>
        <v/>
      </c>
      <c r="DY278" s="0" t="str">
        <f aca="false">IF(OR(ISBLANK(AX278),ISBLANK(AU278)),"",((AX278-AU278)*EC278-M278)^2)</f>
        <v/>
      </c>
    </row>
    <row r="279" customFormat="false" ht="12.8" hidden="false" customHeight="false" outlineLevel="0" collapsed="false">
      <c r="BB279" s="0" t="str">
        <f aca="false">IF(OR(ISBLANK(O279),ISBLANK(N279)),"",ROUND((O279-N279)*EC279,2))</f>
        <v/>
      </c>
      <c r="BP279" s="0" t="str">
        <f aca="false">=IF(OR(ISBLANK(AX279),ISBLANK(AU279)),"",ROUND((AX279-AU279)*EC279,2))</f>
        <v/>
      </c>
      <c r="CI279" s="0" t="str">
        <f aca="false">IF(OR(ISBLANK(AX279),ISBLANK(AU279)),"",ROUND((AX279-AU279)*EC279-M279,3))</f>
        <v/>
      </c>
      <c r="DE279" s="0" t="str">
        <f aca="false">IF(OR(ISBLANK(AX279),ISBLANK(AU279)),"",ABS((AX279-AU279)*EC279-M279))</f>
        <v/>
      </c>
      <c r="DY279" s="0" t="str">
        <f aca="false">IF(OR(ISBLANK(AX279),ISBLANK(AU279)),"",((AX279-AU279)*EC279-M279)^2)</f>
        <v/>
      </c>
    </row>
    <row r="280" customFormat="false" ht="12.8" hidden="false" customHeight="false" outlineLevel="0" collapsed="false">
      <c r="BB280" s="0" t="str">
        <f aca="false">IF(OR(ISBLANK(O280),ISBLANK(N280)),"",ROUND((O280-N280)*EC280,2))</f>
        <v/>
      </c>
      <c r="BP280" s="0" t="str">
        <f aca="false">=IF(OR(ISBLANK(AX280),ISBLANK(AU280)),"",ROUND((AX280-AU280)*EC280,2))</f>
        <v/>
      </c>
      <c r="CI280" s="0" t="str">
        <f aca="false">IF(OR(ISBLANK(AX280),ISBLANK(AU280)),"",ROUND((AX280-AU280)*EC280-M280,3))</f>
        <v/>
      </c>
      <c r="DE280" s="0" t="str">
        <f aca="false">IF(OR(ISBLANK(AX280),ISBLANK(AU280)),"",ABS((AX280-AU280)*EC280-M280))</f>
        <v/>
      </c>
      <c r="DY280" s="0" t="str">
        <f aca="false">IF(OR(ISBLANK(AX280),ISBLANK(AU280)),"",((AX280-AU280)*EC280-M280)^2)</f>
        <v/>
      </c>
    </row>
    <row r="281" customFormat="false" ht="12.8" hidden="false" customHeight="false" outlineLevel="0" collapsed="false">
      <c r="BB281" s="0" t="str">
        <f aca="false">IF(OR(ISBLANK(O281),ISBLANK(N281)),"",ROUND((O281-N281)*EC281,2))</f>
        <v/>
      </c>
      <c r="BP281" s="0" t="str">
        <f aca="false">=IF(OR(ISBLANK(AX281),ISBLANK(AU281)),"",ROUND((AX281-AU281)*EC281,2))</f>
        <v/>
      </c>
      <c r="CI281" s="0" t="str">
        <f aca="false">IF(OR(ISBLANK(AX281),ISBLANK(AU281)),"",ROUND((AX281-AU281)*EC281-M281,3))</f>
        <v/>
      </c>
      <c r="DE281" s="0" t="str">
        <f aca="false">IF(OR(ISBLANK(AX281),ISBLANK(AU281)),"",ABS((AX281-AU281)*EC281-M281))</f>
        <v/>
      </c>
      <c r="DY281" s="0" t="str">
        <f aca="false">IF(OR(ISBLANK(AX281),ISBLANK(AU281)),"",((AX281-AU281)*EC281-M281)^2)</f>
        <v/>
      </c>
    </row>
    <row r="282" customFormat="false" ht="12.8" hidden="false" customHeight="false" outlineLevel="0" collapsed="false">
      <c r="BB282" s="0" t="str">
        <f aca="false">IF(OR(ISBLANK(O282),ISBLANK(N282)),"",ROUND((O282-N282)*EC282,2))</f>
        <v/>
      </c>
      <c r="BP282" s="0" t="str">
        <f aca="false">=IF(OR(ISBLANK(AX282),ISBLANK(AU282)),"",ROUND((AX282-AU282)*EC282,2))</f>
        <v/>
      </c>
      <c r="CI282" s="0" t="str">
        <f aca="false">IF(OR(ISBLANK(AX282),ISBLANK(AU282)),"",ROUND((AX282-AU282)*EC282-M282,3))</f>
        <v/>
      </c>
      <c r="DE282" s="0" t="str">
        <f aca="false">IF(OR(ISBLANK(AX282),ISBLANK(AU282)),"",ABS((AX282-AU282)*EC282-M282))</f>
        <v/>
      </c>
      <c r="DY282" s="0" t="str">
        <f aca="false">IF(OR(ISBLANK(AX282),ISBLANK(AU282)),"",((AX282-AU282)*EC282-M282)^2)</f>
        <v/>
      </c>
    </row>
    <row r="283" customFormat="false" ht="12.8" hidden="false" customHeight="false" outlineLevel="0" collapsed="false">
      <c r="BB283" s="0" t="str">
        <f aca="false">IF(OR(ISBLANK(O283),ISBLANK(N283)),"",ROUND((O283-N283)*EC283,2))</f>
        <v/>
      </c>
      <c r="BP283" s="0" t="str">
        <f aca="false">=IF(OR(ISBLANK(AX283),ISBLANK(AU283)),"",ROUND((AX283-AU283)*EC283,2))</f>
        <v/>
      </c>
      <c r="CI283" s="0" t="str">
        <f aca="false">IF(OR(ISBLANK(AX283),ISBLANK(AU283)),"",ROUND((AX283-AU283)*EC283-M283,3))</f>
        <v/>
      </c>
      <c r="DE283" s="0" t="str">
        <f aca="false">IF(OR(ISBLANK(AX283),ISBLANK(AU283)),"",ABS((AX283-AU283)*EC283-M283))</f>
        <v/>
      </c>
      <c r="DY283" s="0" t="str">
        <f aca="false">IF(OR(ISBLANK(AX283),ISBLANK(AU283)),"",((AX283-AU283)*EC283-M283)^2)</f>
        <v/>
      </c>
    </row>
    <row r="284" customFormat="false" ht="12.8" hidden="false" customHeight="false" outlineLevel="0" collapsed="false">
      <c r="BB284" s="0" t="str">
        <f aca="false">IF(OR(ISBLANK(O284),ISBLANK(N284)),"",ROUND((O284-N284)*EC284,2))</f>
        <v/>
      </c>
      <c r="BP284" s="0" t="str">
        <f aca="false">=IF(OR(ISBLANK(AX284),ISBLANK(AU284)),"",ROUND((AX284-AU284)*EC284,2))</f>
        <v/>
      </c>
      <c r="CI284" s="0" t="str">
        <f aca="false">IF(OR(ISBLANK(AX284),ISBLANK(AU284)),"",ROUND((AX284-AU284)*EC284-M284,3))</f>
        <v/>
      </c>
      <c r="DE284" s="0" t="str">
        <f aca="false">IF(OR(ISBLANK(AX284),ISBLANK(AU284)),"",ABS((AX284-AU284)*EC284-M284))</f>
        <v/>
      </c>
      <c r="DY284" s="0" t="str">
        <f aca="false">IF(OR(ISBLANK(AX284),ISBLANK(AU284)),"",((AX284-AU284)*EC284-M284)^2)</f>
        <v/>
      </c>
    </row>
    <row r="285" customFormat="false" ht="12.8" hidden="false" customHeight="false" outlineLevel="0" collapsed="false">
      <c r="BB285" s="0" t="str">
        <f aca="false">IF(OR(ISBLANK(O285),ISBLANK(N285)),"",ROUND((O285-N285)*EC285,2))</f>
        <v/>
      </c>
      <c r="BP285" s="0" t="str">
        <f aca="false">=IF(OR(ISBLANK(AX285),ISBLANK(AU285)),"",ROUND((AX285-AU285)*EC285,2))</f>
        <v/>
      </c>
      <c r="CI285" s="0" t="str">
        <f aca="false">IF(OR(ISBLANK(AX285),ISBLANK(AU285)),"",ROUND((AX285-AU285)*EC285-M285,3))</f>
        <v/>
      </c>
      <c r="DE285" s="0" t="str">
        <f aca="false">IF(OR(ISBLANK(AX285),ISBLANK(AU285)),"",ABS((AX285-AU285)*EC285-M285))</f>
        <v/>
      </c>
      <c r="DY285" s="0" t="str">
        <f aca="false">IF(OR(ISBLANK(AX285),ISBLANK(AU285)),"",((AX285-AU285)*EC285-M285)^2)</f>
        <v/>
      </c>
    </row>
    <row r="286" customFormat="false" ht="12.8" hidden="false" customHeight="false" outlineLevel="0" collapsed="false">
      <c r="BB286" s="0" t="str">
        <f aca="false">IF(OR(ISBLANK(O286),ISBLANK(N286)),"",ROUND((O286-N286)*EC286,2))</f>
        <v/>
      </c>
      <c r="BP286" s="0" t="str">
        <f aca="false">=IF(OR(ISBLANK(AX286),ISBLANK(AU286)),"",ROUND((AX286-AU286)*EC286,2))</f>
        <v/>
      </c>
      <c r="CI286" s="0" t="str">
        <f aca="false">IF(OR(ISBLANK(AX286),ISBLANK(AU286)),"",ROUND((AX286-AU286)*EC286-M286,3))</f>
        <v/>
      </c>
      <c r="DE286" s="0" t="str">
        <f aca="false">IF(OR(ISBLANK(AX286),ISBLANK(AU286)),"",ABS((AX286-AU286)*EC286-M286))</f>
        <v/>
      </c>
      <c r="DY286" s="0" t="str">
        <f aca="false">IF(OR(ISBLANK(AX286),ISBLANK(AU286)),"",((AX286-AU286)*EC286-M286)^2)</f>
        <v/>
      </c>
    </row>
    <row r="287" customFormat="false" ht="12.8" hidden="false" customHeight="false" outlineLevel="0" collapsed="false">
      <c r="BB287" s="0" t="str">
        <f aca="false">IF(OR(ISBLANK(O287),ISBLANK(N287)),"",ROUND((O287-N287)*EC287,2))</f>
        <v/>
      </c>
      <c r="BP287" s="0" t="str">
        <f aca="false">=IF(OR(ISBLANK(AX287),ISBLANK(AU287)),"",ROUND((AX287-AU287)*EC287,2))</f>
        <v/>
      </c>
      <c r="CI287" s="0" t="str">
        <f aca="false">IF(OR(ISBLANK(AX287),ISBLANK(AU287)),"",ROUND((AX287-AU287)*EC287-M287,3))</f>
        <v/>
      </c>
      <c r="DE287" s="0" t="str">
        <f aca="false">IF(OR(ISBLANK(AX287),ISBLANK(AU287)),"",ABS((AX287-AU287)*EC287-M287))</f>
        <v/>
      </c>
      <c r="DY287" s="0" t="str">
        <f aca="false">IF(OR(ISBLANK(AX287),ISBLANK(AU287)),"",((AX287-AU287)*EC287-M287)^2)</f>
        <v/>
      </c>
    </row>
    <row r="288" customFormat="false" ht="12.8" hidden="false" customHeight="false" outlineLevel="0" collapsed="false">
      <c r="BB288" s="0" t="str">
        <f aca="false">IF(OR(ISBLANK(O288),ISBLANK(N288)),"",ROUND((O288-N288)*EC288,2))</f>
        <v/>
      </c>
      <c r="BP288" s="0" t="str">
        <f aca="false">=IF(OR(ISBLANK(AX288),ISBLANK(AU288)),"",ROUND((AX288-AU288)*EC288,2))</f>
        <v/>
      </c>
      <c r="CI288" s="0" t="str">
        <f aca="false">IF(OR(ISBLANK(AX288),ISBLANK(AU288)),"",ROUND((AX288-AU288)*EC288-M288,3))</f>
        <v/>
      </c>
      <c r="DE288" s="0" t="str">
        <f aca="false">IF(OR(ISBLANK(AX288),ISBLANK(AU288)),"",ABS((AX288-AU288)*EC288-M288))</f>
        <v/>
      </c>
      <c r="DY288" s="0" t="str">
        <f aca="false">IF(OR(ISBLANK(AX288),ISBLANK(AU288)),"",((AX288-AU288)*EC288-M288)^2)</f>
        <v/>
      </c>
    </row>
    <row r="289" customFormat="false" ht="12.8" hidden="false" customHeight="false" outlineLevel="0" collapsed="false">
      <c r="BB289" s="0" t="str">
        <f aca="false">IF(OR(ISBLANK(O289),ISBLANK(N289)),"",ROUND((O289-N289)*EC289,2))</f>
        <v/>
      </c>
      <c r="BP289" s="0" t="str">
        <f aca="false">=IF(OR(ISBLANK(AX289),ISBLANK(AU289)),"",ROUND((AX289-AU289)*EC289,2))</f>
        <v/>
      </c>
      <c r="CI289" s="0" t="str">
        <f aca="false">IF(OR(ISBLANK(AX289),ISBLANK(AU289)),"",ROUND((AX289-AU289)*EC289-M289,3))</f>
        <v/>
      </c>
      <c r="DE289" s="0" t="str">
        <f aca="false">IF(OR(ISBLANK(AX289),ISBLANK(AU289)),"",ABS((AX289-AU289)*EC289-M289))</f>
        <v/>
      </c>
      <c r="DY289" s="0" t="str">
        <f aca="false">IF(OR(ISBLANK(AX289),ISBLANK(AU289)),"",((AX289-AU289)*EC289-M289)^2)</f>
        <v/>
      </c>
    </row>
    <row r="290" customFormat="false" ht="12.8" hidden="false" customHeight="false" outlineLevel="0" collapsed="false">
      <c r="BB290" s="0" t="str">
        <f aca="false">IF(OR(ISBLANK(O290),ISBLANK(N290)),"",ROUND((O290-N290)*EC290,2))</f>
        <v/>
      </c>
      <c r="BP290" s="0" t="str">
        <f aca="false">=IF(OR(ISBLANK(AX290),ISBLANK(AU290)),"",ROUND((AX290-AU290)*EC290,2))</f>
        <v/>
      </c>
      <c r="CI290" s="0" t="str">
        <f aca="false">IF(OR(ISBLANK(AX290),ISBLANK(AU290)),"",ROUND((AX290-AU290)*EC290-M290,3))</f>
        <v/>
      </c>
      <c r="DE290" s="0" t="str">
        <f aca="false">IF(OR(ISBLANK(AX290),ISBLANK(AU290)),"",ABS((AX290-AU290)*EC290-M290))</f>
        <v/>
      </c>
      <c r="DY290" s="0" t="str">
        <f aca="false">IF(OR(ISBLANK(AX290),ISBLANK(AU290)),"",((AX290-AU290)*EC290-M290)^2)</f>
        <v/>
      </c>
    </row>
    <row r="291" customFormat="false" ht="12.8" hidden="false" customHeight="false" outlineLevel="0" collapsed="false">
      <c r="BB291" s="0" t="str">
        <f aca="false">IF(OR(ISBLANK(O291),ISBLANK(N291)),"",ROUND((O291-N291)*EC291,2))</f>
        <v/>
      </c>
      <c r="BP291" s="0" t="str">
        <f aca="false">=IF(OR(ISBLANK(AX291),ISBLANK(AU291)),"",ROUND((AX291-AU291)*EC291,2))</f>
        <v/>
      </c>
      <c r="CI291" s="0" t="str">
        <f aca="false">IF(OR(ISBLANK(AX291),ISBLANK(AU291)),"",ROUND((AX291-AU291)*EC291-M291,3))</f>
        <v/>
      </c>
      <c r="DE291" s="0" t="str">
        <f aca="false">IF(OR(ISBLANK(AX291),ISBLANK(AU291)),"",ABS((AX291-AU291)*EC291-M291))</f>
        <v/>
      </c>
      <c r="DY291" s="0" t="str">
        <f aca="false">IF(OR(ISBLANK(AX291),ISBLANK(AU291)),"",((AX291-AU291)*EC291-M291)^2)</f>
        <v/>
      </c>
    </row>
    <row r="292" customFormat="false" ht="12.8" hidden="false" customHeight="false" outlineLevel="0" collapsed="false">
      <c r="BB292" s="0" t="str">
        <f aca="false">IF(OR(ISBLANK(O292),ISBLANK(N292)),"",ROUND((O292-N292)*EC292,2))</f>
        <v/>
      </c>
      <c r="BP292" s="0" t="str">
        <f aca="false">=IF(OR(ISBLANK(AX292),ISBLANK(AU292)),"",ROUND((AX292-AU292)*EC292,2))</f>
        <v/>
      </c>
      <c r="CI292" s="0" t="str">
        <f aca="false">IF(OR(ISBLANK(AX292),ISBLANK(AU292)),"",ROUND((AX292-AU292)*EC292-M292,3))</f>
        <v/>
      </c>
      <c r="DE292" s="0" t="str">
        <f aca="false">IF(OR(ISBLANK(AX292),ISBLANK(AU292)),"",ABS((AX292-AU292)*EC292-M292))</f>
        <v/>
      </c>
      <c r="DY292" s="0" t="str">
        <f aca="false">IF(OR(ISBLANK(AX292),ISBLANK(AU292)),"",((AX292-AU292)*EC292-M292)^2)</f>
        <v/>
      </c>
    </row>
    <row r="293" customFormat="false" ht="12.8" hidden="false" customHeight="false" outlineLevel="0" collapsed="false">
      <c r="BB293" s="0" t="str">
        <f aca="false">IF(OR(ISBLANK(O293),ISBLANK(N293)),"",ROUND((O293-N293)*EC293,2))</f>
        <v/>
      </c>
      <c r="BP293" s="0" t="str">
        <f aca="false">=IF(OR(ISBLANK(AX293),ISBLANK(AU293)),"",ROUND((AX293-AU293)*EC293,2))</f>
        <v/>
      </c>
      <c r="CI293" s="0" t="str">
        <f aca="false">IF(OR(ISBLANK(AX293),ISBLANK(AU293)),"",ROUND((AX293-AU293)*EC293-M293,3))</f>
        <v/>
      </c>
      <c r="DE293" s="0" t="str">
        <f aca="false">IF(OR(ISBLANK(AX293),ISBLANK(AU293)),"",ABS((AX293-AU293)*EC293-M293))</f>
        <v/>
      </c>
      <c r="DY293" s="0" t="str">
        <f aca="false">IF(OR(ISBLANK(AX293),ISBLANK(AU293)),"",((AX293-AU293)*EC293-M293)^2)</f>
        <v/>
      </c>
    </row>
    <row r="294" customFormat="false" ht="12.8" hidden="false" customHeight="false" outlineLevel="0" collapsed="false">
      <c r="BB294" s="0" t="str">
        <f aca="false">IF(OR(ISBLANK(O294),ISBLANK(N294)),"",ROUND((O294-N294)*EC294,2))</f>
        <v/>
      </c>
      <c r="BP294" s="0" t="str">
        <f aca="false">=IF(OR(ISBLANK(AX294),ISBLANK(AU294)),"",ROUND((AX294-AU294)*EC294,2))</f>
        <v/>
      </c>
      <c r="CI294" s="0" t="str">
        <f aca="false">IF(OR(ISBLANK(AX294),ISBLANK(AU294)),"",ROUND((AX294-AU294)*EC294-M294,3))</f>
        <v/>
      </c>
      <c r="DE294" s="0" t="str">
        <f aca="false">IF(OR(ISBLANK(AX294),ISBLANK(AU294)),"",ABS((AX294-AU294)*EC294-M294))</f>
        <v/>
      </c>
      <c r="DY294" s="0" t="str">
        <f aca="false">IF(OR(ISBLANK(AX294),ISBLANK(AU294)),"",((AX294-AU294)*EC294-M294)^2)</f>
        <v/>
      </c>
    </row>
    <row r="295" customFormat="false" ht="12.8" hidden="false" customHeight="false" outlineLevel="0" collapsed="false">
      <c r="BB295" s="0" t="str">
        <f aca="false">IF(OR(ISBLANK(O295),ISBLANK(N295)),"",ROUND((O295-N295)*EC295,2))</f>
        <v/>
      </c>
      <c r="BP295" s="0" t="str">
        <f aca="false">=IF(OR(ISBLANK(AX295),ISBLANK(AU295)),"",ROUND((AX295-AU295)*EC295,2))</f>
        <v/>
      </c>
      <c r="CI295" s="0" t="str">
        <f aca="false">IF(OR(ISBLANK(AX295),ISBLANK(AU295)),"",ROUND((AX295-AU295)*EC295-M295,3))</f>
        <v/>
      </c>
      <c r="DE295" s="0" t="str">
        <f aca="false">IF(OR(ISBLANK(AX295),ISBLANK(AU295)),"",ABS((AX295-AU295)*EC295-M295))</f>
        <v/>
      </c>
      <c r="DY295" s="0" t="str">
        <f aca="false">IF(OR(ISBLANK(AX295),ISBLANK(AU295)),"",((AX295-AU295)*EC295-M295)^2)</f>
        <v/>
      </c>
    </row>
    <row r="296" customFormat="false" ht="12.8" hidden="false" customHeight="false" outlineLevel="0" collapsed="false">
      <c r="BB296" s="0" t="str">
        <f aca="false">IF(OR(ISBLANK(O296),ISBLANK(N296)),"",ROUND((O296-N296)*EC296,2))</f>
        <v/>
      </c>
      <c r="BP296" s="0" t="str">
        <f aca="false">=IF(OR(ISBLANK(AX296),ISBLANK(AU296)),"",ROUND((AX296-AU296)*EC296,2))</f>
        <v/>
      </c>
      <c r="CI296" s="0" t="str">
        <f aca="false">IF(OR(ISBLANK(AX296),ISBLANK(AU296)),"",ROUND((AX296-AU296)*EC296-M296,3))</f>
        <v/>
      </c>
      <c r="DE296" s="0" t="str">
        <f aca="false">IF(OR(ISBLANK(AX296),ISBLANK(AU296)),"",ABS((AX296-AU296)*EC296-M296))</f>
        <v/>
      </c>
      <c r="DY296" s="0" t="str">
        <f aca="false">IF(OR(ISBLANK(AX296),ISBLANK(AU296)),"",((AX296-AU296)*EC296-M296)^2)</f>
        <v/>
      </c>
    </row>
    <row r="297" customFormat="false" ht="12.8" hidden="false" customHeight="false" outlineLevel="0" collapsed="false">
      <c r="BB297" s="0" t="str">
        <f aca="false">IF(OR(ISBLANK(O297),ISBLANK(N297)),"",ROUND((O297-N297)*EC297,2))</f>
        <v/>
      </c>
      <c r="BP297" s="0" t="str">
        <f aca="false">=IF(OR(ISBLANK(AX297),ISBLANK(AU297)),"",ROUND((AX297-AU297)*EC297,2))</f>
        <v/>
      </c>
      <c r="CI297" s="0" t="str">
        <f aca="false">IF(OR(ISBLANK(AX297),ISBLANK(AU297)),"",ROUND((AX297-AU297)*EC297-M297,3))</f>
        <v/>
      </c>
      <c r="DE297" s="0" t="str">
        <f aca="false">IF(OR(ISBLANK(AX297),ISBLANK(AU297)),"",ABS((AX297-AU297)*EC297-M297))</f>
        <v/>
      </c>
      <c r="DY297" s="0" t="str">
        <f aca="false">IF(OR(ISBLANK(AX297),ISBLANK(AU297)),"",((AX297-AU297)*EC297-M297)^2)</f>
        <v/>
      </c>
    </row>
    <row r="298" customFormat="false" ht="12.8" hidden="false" customHeight="false" outlineLevel="0" collapsed="false">
      <c r="BB298" s="0" t="str">
        <f aca="false">IF(OR(ISBLANK(O298),ISBLANK(N298)),"",ROUND((O298-N298)*EC298,2))</f>
        <v/>
      </c>
      <c r="BP298" s="0" t="str">
        <f aca="false">=IF(OR(ISBLANK(AX298),ISBLANK(AU298)),"",ROUND((AX298-AU298)*EC298,2))</f>
        <v/>
      </c>
      <c r="CI298" s="0" t="str">
        <f aca="false">IF(OR(ISBLANK(AX298),ISBLANK(AU298)),"",ROUND((AX298-AU298)*EC298-M298,3))</f>
        <v/>
      </c>
      <c r="DE298" s="0" t="str">
        <f aca="false">IF(OR(ISBLANK(AX298),ISBLANK(AU298)),"",ABS((AX298-AU298)*EC298-M298))</f>
        <v/>
      </c>
      <c r="DY298" s="0" t="str">
        <f aca="false">IF(OR(ISBLANK(AX298),ISBLANK(AU298)),"",((AX298-AU298)*EC298-M298)^2)</f>
        <v/>
      </c>
    </row>
    <row r="299" customFormat="false" ht="12.8" hidden="false" customHeight="false" outlineLevel="0" collapsed="false">
      <c r="BB299" s="0" t="str">
        <f aca="false">IF(OR(ISBLANK(O299),ISBLANK(N299)),"",ROUND((O299-N299)*EC299,2))</f>
        <v/>
      </c>
      <c r="BP299" s="0" t="str">
        <f aca="false">=IF(OR(ISBLANK(AX299),ISBLANK(AU299)),"",ROUND((AX299-AU299)*EC299,2))</f>
        <v/>
      </c>
      <c r="CI299" s="0" t="str">
        <f aca="false">IF(OR(ISBLANK(AX299),ISBLANK(AU299)),"",ROUND((AX299-AU299)*EC299-M299,3))</f>
        <v/>
      </c>
      <c r="DE299" s="0" t="str">
        <f aca="false">IF(OR(ISBLANK(AX299),ISBLANK(AU299)),"",ABS((AX299-AU299)*EC299-M299))</f>
        <v/>
      </c>
      <c r="DY299" s="0" t="str">
        <f aca="false">IF(OR(ISBLANK(AX299),ISBLANK(AU299)),"",((AX299-AU299)*EC299-M299)^2)</f>
        <v/>
      </c>
    </row>
    <row r="300" customFormat="false" ht="12.8" hidden="false" customHeight="false" outlineLevel="0" collapsed="false">
      <c r="BB300" s="0" t="str">
        <f aca="false">IF(OR(ISBLANK(O300),ISBLANK(N300)),"",ROUND((O300-N300)*EC300,2))</f>
        <v/>
      </c>
      <c r="BP300" s="0" t="str">
        <f aca="false">=IF(OR(ISBLANK(AX300),ISBLANK(AU300)),"",ROUND((AX300-AU300)*EC300,2))</f>
        <v/>
      </c>
      <c r="CI300" s="0" t="str">
        <f aca="false">IF(OR(ISBLANK(AX300),ISBLANK(AU300)),"",ROUND((AX300-AU300)*EC300-M300,3))</f>
        <v/>
      </c>
      <c r="DE300" s="0" t="str">
        <f aca="false">IF(OR(ISBLANK(AX300),ISBLANK(AU300)),"",ABS((AX300-AU300)*EC300-M300))</f>
        <v/>
      </c>
      <c r="DY300" s="0" t="str">
        <f aca="false">IF(OR(ISBLANK(AX300),ISBLANK(AU300)),"",((AX300-AU300)*EC300-M300)^2)</f>
        <v/>
      </c>
    </row>
    <row r="301" customFormat="false" ht="12.8" hidden="false" customHeight="false" outlineLevel="0" collapsed="false">
      <c r="BB301" s="0" t="str">
        <f aca="false">IF(OR(ISBLANK(O301),ISBLANK(N301)),"",ROUND((O301-N301)*EC301,2))</f>
        <v/>
      </c>
      <c r="BP301" s="0" t="str">
        <f aca="false">=IF(OR(ISBLANK(AX301),ISBLANK(AU301)),"",ROUND((AX301-AU301)*EC301,2))</f>
        <v/>
      </c>
      <c r="CI301" s="0" t="str">
        <f aca="false">IF(OR(ISBLANK(AX301),ISBLANK(AU301)),"",ROUND((AX301-AU301)*EC301-M301,3))</f>
        <v/>
      </c>
      <c r="DE301" s="0" t="str">
        <f aca="false">IF(OR(ISBLANK(AX301),ISBLANK(AU301)),"",ABS((AX301-AU301)*EC301-M301))</f>
        <v/>
      </c>
      <c r="DY301" s="0" t="str">
        <f aca="false">IF(OR(ISBLANK(AX301),ISBLANK(AU301)),"",((AX301-AU301)*EC301-M301)^2)</f>
        <v/>
      </c>
    </row>
    <row r="302" customFormat="false" ht="12.8" hidden="false" customHeight="false" outlineLevel="0" collapsed="false">
      <c r="BB302" s="0" t="str">
        <f aca="false">IF(OR(ISBLANK(O302),ISBLANK(N302)),"",ROUND((O302-N302)*EC302,2))</f>
        <v/>
      </c>
      <c r="BP302" s="0" t="str">
        <f aca="false">=IF(OR(ISBLANK(AX302),ISBLANK(AU302)),"",ROUND((AX302-AU302)*EC302,2))</f>
        <v/>
      </c>
      <c r="CI302" s="0" t="str">
        <f aca="false">IF(OR(ISBLANK(AX302),ISBLANK(AU302)),"",ROUND((AX302-AU302)*EC302-M302,3))</f>
        <v/>
      </c>
      <c r="DE302" s="0" t="str">
        <f aca="false">IF(OR(ISBLANK(AX302),ISBLANK(AU302)),"",ABS((AX302-AU302)*EC302-M302))</f>
        <v/>
      </c>
      <c r="DY302" s="0" t="str">
        <f aca="false">IF(OR(ISBLANK(AX302),ISBLANK(AU302)),"",((AX302-AU302)*EC302-M302)^2)</f>
        <v/>
      </c>
    </row>
    <row r="303" customFormat="false" ht="12.8" hidden="false" customHeight="false" outlineLevel="0" collapsed="false">
      <c r="BB303" s="0" t="str">
        <f aca="false">IF(OR(ISBLANK(O303),ISBLANK(N303)),"",ROUND((O303-N303)*EC303,2))</f>
        <v/>
      </c>
      <c r="BP303" s="0" t="str">
        <f aca="false">=IF(OR(ISBLANK(AX303),ISBLANK(AU303)),"",ROUND((AX303-AU303)*EC303,2))</f>
        <v/>
      </c>
      <c r="CI303" s="0" t="str">
        <f aca="false">IF(OR(ISBLANK(AX303),ISBLANK(AU303)),"",ROUND((AX303-AU303)*EC303-M303,3))</f>
        <v/>
      </c>
      <c r="DE303" s="0" t="str">
        <f aca="false">IF(OR(ISBLANK(AX303),ISBLANK(AU303)),"",ABS((AX303-AU303)*EC303-M303))</f>
        <v/>
      </c>
      <c r="DY303" s="0" t="str">
        <f aca="false">IF(OR(ISBLANK(AX303),ISBLANK(AU303)),"",((AX303-AU303)*EC303-M303)^2)</f>
        <v/>
      </c>
    </row>
    <row r="304" customFormat="false" ht="12.8" hidden="false" customHeight="false" outlineLevel="0" collapsed="false">
      <c r="BB304" s="0" t="str">
        <f aca="false">IF(OR(ISBLANK(O304),ISBLANK(N304)),"",ROUND((O304-N304)*EC304,2))</f>
        <v/>
      </c>
      <c r="BP304" s="0" t="str">
        <f aca="false">=IF(OR(ISBLANK(AX304),ISBLANK(AU304)),"",ROUND((AX304-AU304)*EC304,2))</f>
        <v/>
      </c>
      <c r="CI304" s="0" t="str">
        <f aca="false">IF(OR(ISBLANK(AX304),ISBLANK(AU304)),"",ROUND((AX304-AU304)*EC304-M304,3))</f>
        <v/>
      </c>
      <c r="DE304" s="0" t="str">
        <f aca="false">IF(OR(ISBLANK(AX304),ISBLANK(AU304)),"",ABS((AX304-AU304)*EC304-M304))</f>
        <v/>
      </c>
      <c r="DY304" s="0" t="str">
        <f aca="false">IF(OR(ISBLANK(AX304),ISBLANK(AU304)),"",((AX304-AU304)*EC304-M304)^2)</f>
        <v/>
      </c>
    </row>
    <row r="305" customFormat="false" ht="12.8" hidden="false" customHeight="false" outlineLevel="0" collapsed="false">
      <c r="BB305" s="0" t="str">
        <f aca="false">IF(OR(ISBLANK(O305),ISBLANK(N305)),"",ROUND((O305-N305)*EC305,2))</f>
        <v/>
      </c>
      <c r="BP305" s="0" t="str">
        <f aca="false">=IF(OR(ISBLANK(AX305),ISBLANK(AU305)),"",ROUND((AX305-AU305)*EC305,2))</f>
        <v/>
      </c>
      <c r="CI305" s="0" t="str">
        <f aca="false">IF(OR(ISBLANK(AX305),ISBLANK(AU305)),"",ROUND((AX305-AU305)*EC305-M305,3))</f>
        <v/>
      </c>
      <c r="DE305" s="0" t="str">
        <f aca="false">IF(OR(ISBLANK(AX305),ISBLANK(AU305)),"",ABS((AX305-AU305)*EC305-M305))</f>
        <v/>
      </c>
      <c r="DY305" s="0" t="str">
        <f aca="false">IF(OR(ISBLANK(AX305),ISBLANK(AU305)),"",((AX305-AU305)*EC305-M305)^2)</f>
        <v/>
      </c>
    </row>
    <row r="306" customFormat="false" ht="12.8" hidden="false" customHeight="false" outlineLevel="0" collapsed="false">
      <c r="BB306" s="0" t="str">
        <f aca="false">IF(OR(ISBLANK(O306),ISBLANK(N306)),"",ROUND((O306-N306)*EC306,2))</f>
        <v/>
      </c>
      <c r="BP306" s="0" t="str">
        <f aca="false">=IF(OR(ISBLANK(AX306),ISBLANK(AU306)),"",ROUND((AX306-AU306)*EC306,2))</f>
        <v/>
      </c>
      <c r="CI306" s="0" t="str">
        <f aca="false">IF(OR(ISBLANK(AX306),ISBLANK(AU306)),"",ROUND((AX306-AU306)*EC306-M306,3))</f>
        <v/>
      </c>
      <c r="DE306" s="0" t="str">
        <f aca="false">IF(OR(ISBLANK(AX306),ISBLANK(AU306)),"",ABS((AX306-AU306)*EC306-M306))</f>
        <v/>
      </c>
      <c r="DY306" s="0" t="str">
        <f aca="false">IF(OR(ISBLANK(AX306),ISBLANK(AU306)),"",((AX306-AU306)*EC306-M306)^2)</f>
        <v/>
      </c>
    </row>
    <row r="307" customFormat="false" ht="12.8" hidden="false" customHeight="false" outlineLevel="0" collapsed="false">
      <c r="BB307" s="0" t="str">
        <f aca="false">IF(OR(ISBLANK(O307),ISBLANK(N307)),"",ROUND((O307-N307)*EC307,2))</f>
        <v/>
      </c>
      <c r="BP307" s="0" t="str">
        <f aca="false">=IF(OR(ISBLANK(AX307),ISBLANK(AU307)),"",ROUND((AX307-AU307)*EC307,2))</f>
        <v/>
      </c>
      <c r="CI307" s="0" t="str">
        <f aca="false">IF(OR(ISBLANK(AX307),ISBLANK(AU307)),"",ROUND((AX307-AU307)*EC307-M307,3))</f>
        <v/>
      </c>
      <c r="DE307" s="0" t="str">
        <f aca="false">IF(OR(ISBLANK(AX307),ISBLANK(AU307)),"",ABS((AX307-AU307)*EC307-M307))</f>
        <v/>
      </c>
      <c r="DY307" s="0" t="str">
        <f aca="false">IF(OR(ISBLANK(AX307),ISBLANK(AU307)),"",((AX307-AU307)*EC307-M307)^2)</f>
        <v/>
      </c>
    </row>
    <row r="308" customFormat="false" ht="12.8" hidden="false" customHeight="false" outlineLevel="0" collapsed="false">
      <c r="BB308" s="0" t="str">
        <f aca="false">IF(OR(ISBLANK(O308),ISBLANK(N308)),"",ROUND((O308-N308)*EC308,2))</f>
        <v/>
      </c>
      <c r="BP308" s="0" t="str">
        <f aca="false">=IF(OR(ISBLANK(AX308),ISBLANK(AU308)),"",ROUND((AX308-AU308)*EC308,2))</f>
        <v/>
      </c>
      <c r="CI308" s="0" t="str">
        <f aca="false">IF(OR(ISBLANK(AX308),ISBLANK(AU308)),"",ROUND((AX308-AU308)*EC308-M308,3))</f>
        <v/>
      </c>
      <c r="DE308" s="0" t="str">
        <f aca="false">IF(OR(ISBLANK(AX308),ISBLANK(AU308)),"",ABS((AX308-AU308)*EC308-M308))</f>
        <v/>
      </c>
      <c r="DY308" s="0" t="str">
        <f aca="false">IF(OR(ISBLANK(AX308),ISBLANK(AU308)),"",((AX308-AU308)*EC308-M308)^2)</f>
        <v/>
      </c>
    </row>
    <row r="309" customFormat="false" ht="12.8" hidden="false" customHeight="false" outlineLevel="0" collapsed="false">
      <c r="BB309" s="0" t="str">
        <f aca="false">IF(OR(ISBLANK(O309),ISBLANK(N309)),"",ROUND((O309-N309)*EC309,2))</f>
        <v/>
      </c>
      <c r="BP309" s="0" t="str">
        <f aca="false">=IF(OR(ISBLANK(AX309),ISBLANK(AU309)),"",ROUND((AX309-AU309)*EC309,2))</f>
        <v/>
      </c>
      <c r="CI309" s="0" t="str">
        <f aca="false">IF(OR(ISBLANK(AX309),ISBLANK(AU309)),"",ROUND((AX309-AU309)*EC309-M309,3))</f>
        <v/>
      </c>
      <c r="DE309" s="0" t="str">
        <f aca="false">IF(OR(ISBLANK(AX309),ISBLANK(AU309)),"",ABS((AX309-AU309)*EC309-M309))</f>
        <v/>
      </c>
      <c r="DY309" s="0" t="str">
        <f aca="false">IF(OR(ISBLANK(AX309),ISBLANK(AU309)),"",((AX309-AU309)*EC309-M309)^2)</f>
        <v/>
      </c>
    </row>
    <row r="310" customFormat="false" ht="12.8" hidden="false" customHeight="false" outlineLevel="0" collapsed="false">
      <c r="BB310" s="0" t="str">
        <f aca="false">IF(OR(ISBLANK(O310),ISBLANK(N310)),"",ROUND((O310-N310)*EC310,2))</f>
        <v/>
      </c>
      <c r="BP310" s="0" t="str">
        <f aca="false">=IF(OR(ISBLANK(AX310),ISBLANK(AU310)),"",ROUND((AX310-AU310)*EC310,2))</f>
        <v/>
      </c>
      <c r="CI310" s="0" t="str">
        <f aca="false">IF(OR(ISBLANK(AX310),ISBLANK(AU310)),"",ROUND((AX310-AU310)*EC310-M310,3))</f>
        <v/>
      </c>
      <c r="DE310" s="0" t="str">
        <f aca="false">IF(OR(ISBLANK(AX310),ISBLANK(AU310)),"",ABS((AX310-AU310)*EC310-M310))</f>
        <v/>
      </c>
      <c r="DY310" s="0" t="str">
        <f aca="false">IF(OR(ISBLANK(AX310),ISBLANK(AU310)),"",((AX310-AU310)*EC310-M310)^2)</f>
        <v/>
      </c>
    </row>
    <row r="311" customFormat="false" ht="12.8" hidden="false" customHeight="false" outlineLevel="0" collapsed="false">
      <c r="BB311" s="0" t="str">
        <f aca="false">IF(OR(ISBLANK(O311),ISBLANK(N311)),"",ROUND((O311-N311)*EC311,2))</f>
        <v/>
      </c>
      <c r="BP311" s="0" t="str">
        <f aca="false">=IF(OR(ISBLANK(AX311),ISBLANK(AU311)),"",ROUND((AX311-AU311)*EC311,2))</f>
        <v/>
      </c>
      <c r="CI311" s="0" t="str">
        <f aca="false">IF(OR(ISBLANK(AX311),ISBLANK(AU311)),"",ROUND((AX311-AU311)*EC311-M311,3))</f>
        <v/>
      </c>
      <c r="DE311" s="0" t="str">
        <f aca="false">IF(OR(ISBLANK(AX311),ISBLANK(AU311)),"",ABS((AX311-AU311)*EC311-M311))</f>
        <v/>
      </c>
      <c r="DY311" s="0" t="str">
        <f aca="false">IF(OR(ISBLANK(AX311),ISBLANK(AU311)),"",((AX311-AU311)*EC311-M311)^2)</f>
        <v/>
      </c>
    </row>
    <row r="312" customFormat="false" ht="12.8" hidden="false" customHeight="false" outlineLevel="0" collapsed="false">
      <c r="BB312" s="0" t="str">
        <f aca="false">IF(OR(ISBLANK(O312),ISBLANK(N312)),"",ROUND((O312-N312)*EC312,2))</f>
        <v/>
      </c>
      <c r="BP312" s="0" t="str">
        <f aca="false">=IF(OR(ISBLANK(AX312),ISBLANK(AU312)),"",ROUND((AX312-AU312)*EC312,2))</f>
        <v/>
      </c>
      <c r="CI312" s="0" t="str">
        <f aca="false">IF(OR(ISBLANK(AX312),ISBLANK(AU312)),"",ROUND((AX312-AU312)*EC312-M312,3))</f>
        <v/>
      </c>
      <c r="DE312" s="0" t="str">
        <f aca="false">IF(OR(ISBLANK(AX312),ISBLANK(AU312)),"",ABS((AX312-AU312)*EC312-M312))</f>
        <v/>
      </c>
      <c r="DY312" s="0" t="str">
        <f aca="false">IF(OR(ISBLANK(AX312),ISBLANK(AU312)),"",((AX312-AU312)*EC312-M312)^2)</f>
        <v/>
      </c>
    </row>
    <row r="313" customFormat="false" ht="12.8" hidden="false" customHeight="false" outlineLevel="0" collapsed="false">
      <c r="BB313" s="0" t="str">
        <f aca="false">IF(OR(ISBLANK(O313),ISBLANK(N313)),"",ROUND((O313-N313)*EC313,2))</f>
        <v/>
      </c>
      <c r="BP313" s="0" t="str">
        <f aca="false">=IF(OR(ISBLANK(AX313),ISBLANK(AU313)),"",ROUND((AX313-AU313)*EC313,2))</f>
        <v/>
      </c>
      <c r="CI313" s="0" t="str">
        <f aca="false">IF(OR(ISBLANK(AX313),ISBLANK(AU313)),"",ROUND((AX313-AU313)*EC313-M313,3))</f>
        <v/>
      </c>
      <c r="DE313" s="0" t="str">
        <f aca="false">IF(OR(ISBLANK(AX313),ISBLANK(AU313)),"",ABS((AX313-AU313)*EC313-M313))</f>
        <v/>
      </c>
      <c r="DY313" s="0" t="str">
        <f aca="false">IF(OR(ISBLANK(AX313),ISBLANK(AU313)),"",((AX313-AU313)*EC313-M313)^2)</f>
        <v/>
      </c>
    </row>
    <row r="314" customFormat="false" ht="12.8" hidden="false" customHeight="false" outlineLevel="0" collapsed="false">
      <c r="BB314" s="0" t="str">
        <f aca="false">IF(OR(ISBLANK(O314),ISBLANK(N314)),"",ROUND((O314-N314)*EC314,2))</f>
        <v/>
      </c>
      <c r="BP314" s="0" t="str">
        <f aca="false">=IF(OR(ISBLANK(AX314),ISBLANK(AU314)),"",ROUND((AX314-AU314)*EC314,2))</f>
        <v/>
      </c>
      <c r="CI314" s="0" t="str">
        <f aca="false">IF(OR(ISBLANK(AX314),ISBLANK(AU314)),"",ROUND((AX314-AU314)*EC314-M314,3))</f>
        <v/>
      </c>
      <c r="DE314" s="0" t="str">
        <f aca="false">IF(OR(ISBLANK(AX314),ISBLANK(AU314)),"",ABS((AX314-AU314)*EC314-M314))</f>
        <v/>
      </c>
      <c r="DY314" s="0" t="str">
        <f aca="false">IF(OR(ISBLANK(AX314),ISBLANK(AU314)),"",((AX314-AU314)*EC314-M314)^2)</f>
        <v/>
      </c>
    </row>
    <row r="315" customFormat="false" ht="12.8" hidden="false" customHeight="false" outlineLevel="0" collapsed="false">
      <c r="BB315" s="0" t="str">
        <f aca="false">IF(OR(ISBLANK(O315),ISBLANK(N315)),"",ROUND((O315-N315)*EC315,2))</f>
        <v/>
      </c>
      <c r="BP315" s="0" t="str">
        <f aca="false">=IF(OR(ISBLANK(AX315),ISBLANK(AU315)),"",ROUND((AX315-AU315)*EC315,2))</f>
        <v/>
      </c>
      <c r="CI315" s="0" t="str">
        <f aca="false">IF(OR(ISBLANK(AX315),ISBLANK(AU315)),"",ROUND((AX315-AU315)*EC315-M315,3))</f>
        <v/>
      </c>
      <c r="DE315" s="0" t="str">
        <f aca="false">IF(OR(ISBLANK(AX315),ISBLANK(AU315)),"",ABS((AX315-AU315)*EC315-M315))</f>
        <v/>
      </c>
      <c r="DY315" s="0" t="str">
        <f aca="false">IF(OR(ISBLANK(AX315),ISBLANK(AU315)),"",((AX315-AU315)*EC315-M315)^2)</f>
        <v/>
      </c>
    </row>
    <row r="316" customFormat="false" ht="12.8" hidden="false" customHeight="false" outlineLevel="0" collapsed="false">
      <c r="BB316" s="0" t="str">
        <f aca="false">IF(OR(ISBLANK(O316),ISBLANK(N316)),"",ROUND((O316-N316)*EC316,2))</f>
        <v/>
      </c>
      <c r="BP316" s="0" t="str">
        <f aca="false">=IF(OR(ISBLANK(AX316),ISBLANK(AU316)),"",ROUND((AX316-AU316)*EC316,2))</f>
        <v/>
      </c>
      <c r="CI316" s="0" t="str">
        <f aca="false">IF(OR(ISBLANK(AX316),ISBLANK(AU316)),"",ROUND((AX316-AU316)*EC316-M316,3))</f>
        <v/>
      </c>
      <c r="DE316" s="0" t="str">
        <f aca="false">IF(OR(ISBLANK(AX316),ISBLANK(AU316)),"",ABS((AX316-AU316)*EC316-M316))</f>
        <v/>
      </c>
      <c r="DY316" s="0" t="str">
        <f aca="false">IF(OR(ISBLANK(AX316),ISBLANK(AU316)),"",((AX316-AU316)*EC316-M316)^2)</f>
        <v/>
      </c>
    </row>
    <row r="317" customFormat="false" ht="12.8" hidden="false" customHeight="false" outlineLevel="0" collapsed="false">
      <c r="BB317" s="0" t="str">
        <f aca="false">IF(OR(ISBLANK(O317),ISBLANK(N317)),"",ROUND((O317-N317)*EC317,2))</f>
        <v/>
      </c>
      <c r="BP317" s="0" t="str">
        <f aca="false">=IF(OR(ISBLANK(AX317),ISBLANK(AU317)),"",ROUND((AX317-AU317)*EC317,2))</f>
        <v/>
      </c>
      <c r="CI317" s="0" t="str">
        <f aca="false">IF(OR(ISBLANK(AX317),ISBLANK(AU317)),"",ROUND((AX317-AU317)*EC317-M317,3))</f>
        <v/>
      </c>
      <c r="DE317" s="0" t="str">
        <f aca="false">IF(OR(ISBLANK(AX317),ISBLANK(AU317)),"",ABS((AX317-AU317)*EC317-M317))</f>
        <v/>
      </c>
      <c r="DY317" s="0" t="str">
        <f aca="false">IF(OR(ISBLANK(AX317),ISBLANK(AU317)),"",((AX317-AU317)*EC317-M317)^2)</f>
        <v/>
      </c>
    </row>
    <row r="318" customFormat="false" ht="12.8" hidden="false" customHeight="false" outlineLevel="0" collapsed="false">
      <c r="BB318" s="0" t="str">
        <f aca="false">IF(OR(ISBLANK(O318),ISBLANK(N318)),"",ROUND((O318-N318)*EC318,2))</f>
        <v/>
      </c>
      <c r="BP318" s="0" t="str">
        <f aca="false">=IF(OR(ISBLANK(AX318),ISBLANK(AU318)),"",ROUND((AX318-AU318)*EC318,2))</f>
        <v/>
      </c>
      <c r="CI318" s="0" t="str">
        <f aca="false">IF(OR(ISBLANK(AX318),ISBLANK(AU318)),"",ROUND((AX318-AU318)*EC318-M318,3))</f>
        <v/>
      </c>
      <c r="DE318" s="0" t="str">
        <f aca="false">IF(OR(ISBLANK(AX318),ISBLANK(AU318)),"",ABS((AX318-AU318)*EC318-M318))</f>
        <v/>
      </c>
      <c r="DY318" s="0" t="str">
        <f aca="false">IF(OR(ISBLANK(AX318),ISBLANK(AU318)),"",((AX318-AU318)*EC318-M318)^2)</f>
        <v/>
      </c>
    </row>
    <row r="319" customFormat="false" ht="12.8" hidden="false" customHeight="false" outlineLevel="0" collapsed="false">
      <c r="BB319" s="0" t="str">
        <f aca="false">IF(OR(ISBLANK(O319),ISBLANK(N319)),"",ROUND((O319-N319)*EC319,2))</f>
        <v/>
      </c>
      <c r="BP319" s="0" t="str">
        <f aca="false">=IF(OR(ISBLANK(AX319),ISBLANK(AU319)),"",ROUND((AX319-AU319)*EC319,2))</f>
        <v/>
      </c>
      <c r="CI319" s="0" t="str">
        <f aca="false">IF(OR(ISBLANK(AX319),ISBLANK(AU319)),"",ROUND((AX319-AU319)*EC319-M319,3))</f>
        <v/>
      </c>
      <c r="DE319" s="0" t="str">
        <f aca="false">IF(OR(ISBLANK(AX319),ISBLANK(AU319)),"",ABS((AX319-AU319)*EC319-M319))</f>
        <v/>
      </c>
      <c r="DY319" s="0" t="str">
        <f aca="false">IF(OR(ISBLANK(AX319),ISBLANK(AU319)),"",((AX319-AU319)*EC319-M319)^2)</f>
        <v/>
      </c>
    </row>
    <row r="320" customFormat="false" ht="12.8" hidden="false" customHeight="false" outlineLevel="0" collapsed="false">
      <c r="BB320" s="0" t="str">
        <f aca="false">IF(OR(ISBLANK(O320),ISBLANK(N320)),"",ROUND((O320-N320)*EC320,2))</f>
        <v/>
      </c>
      <c r="BP320" s="0" t="str">
        <f aca="false">=IF(OR(ISBLANK(AX320),ISBLANK(AU320)),"",ROUND((AX320-AU320)*EC320,2))</f>
        <v/>
      </c>
      <c r="CI320" s="0" t="str">
        <f aca="false">IF(OR(ISBLANK(AX320),ISBLANK(AU320)),"",ROUND((AX320-AU320)*EC320-M320,3))</f>
        <v/>
      </c>
      <c r="DE320" s="0" t="str">
        <f aca="false">IF(OR(ISBLANK(AX320),ISBLANK(AU320)),"",ABS((AX320-AU320)*EC320-M320))</f>
        <v/>
      </c>
      <c r="DY320" s="0" t="str">
        <f aca="false">IF(OR(ISBLANK(AX320),ISBLANK(AU320)),"",((AX320-AU320)*EC320-M320)^2)</f>
        <v/>
      </c>
    </row>
    <row r="321" customFormat="false" ht="12.8" hidden="false" customHeight="false" outlineLevel="0" collapsed="false">
      <c r="BB321" s="0" t="str">
        <f aca="false">IF(OR(ISBLANK(O321),ISBLANK(N321)),"",ROUND((O321-N321)*EC321,2))</f>
        <v/>
      </c>
      <c r="BP321" s="0" t="str">
        <f aca="false">=IF(OR(ISBLANK(AX321),ISBLANK(AU321)),"",ROUND((AX321-AU321)*EC321,2))</f>
        <v/>
      </c>
      <c r="CI321" s="0" t="str">
        <f aca="false">IF(OR(ISBLANK(AX321),ISBLANK(AU321)),"",ROUND((AX321-AU321)*EC321-M321,3))</f>
        <v/>
      </c>
      <c r="DE321" s="0" t="str">
        <f aca="false">IF(OR(ISBLANK(AX321),ISBLANK(AU321)),"",ABS((AX321-AU321)*EC321-M321))</f>
        <v/>
      </c>
      <c r="DY321" s="0" t="str">
        <f aca="false">IF(OR(ISBLANK(AX321),ISBLANK(AU321)),"",((AX321-AU321)*EC321-M321)^2)</f>
        <v/>
      </c>
    </row>
    <row r="322" customFormat="false" ht="12.8" hidden="false" customHeight="false" outlineLevel="0" collapsed="false">
      <c r="BB322" s="0" t="str">
        <f aca="false">IF(OR(ISBLANK(O322),ISBLANK(N322)),"",ROUND((O322-N322)*EC322,2))</f>
        <v/>
      </c>
      <c r="BP322" s="0" t="str">
        <f aca="false">=IF(OR(ISBLANK(AX322),ISBLANK(AU322)),"",ROUND((AX322-AU322)*EC322,2))</f>
        <v/>
      </c>
      <c r="CI322" s="0" t="str">
        <f aca="false">IF(OR(ISBLANK(AX322),ISBLANK(AU322)),"",ROUND((AX322-AU322)*EC322-M322,3))</f>
        <v/>
      </c>
      <c r="DE322" s="0" t="str">
        <f aca="false">IF(OR(ISBLANK(AX322),ISBLANK(AU322)),"",ABS((AX322-AU322)*EC322-M322))</f>
        <v/>
      </c>
      <c r="DY322" s="0" t="str">
        <f aca="false">IF(OR(ISBLANK(AX322),ISBLANK(AU322)),"",((AX322-AU322)*EC322-M322)^2)</f>
        <v/>
      </c>
    </row>
    <row r="323" customFormat="false" ht="12.8" hidden="false" customHeight="false" outlineLevel="0" collapsed="false">
      <c r="BB323" s="0" t="str">
        <f aca="false">IF(OR(ISBLANK(O323),ISBLANK(N323)),"",ROUND((O323-N323)*EC323,2))</f>
        <v/>
      </c>
      <c r="BP323" s="0" t="str">
        <f aca="false">=IF(OR(ISBLANK(AX323),ISBLANK(AU323)),"",ROUND((AX323-AU323)*EC323,2))</f>
        <v/>
      </c>
      <c r="CI323" s="0" t="str">
        <f aca="false">IF(OR(ISBLANK(AX323),ISBLANK(AU323)),"",ROUND((AX323-AU323)*EC323-M323,3))</f>
        <v/>
      </c>
      <c r="DE323" s="0" t="str">
        <f aca="false">IF(OR(ISBLANK(AX323),ISBLANK(AU323)),"",ABS((AX323-AU323)*EC323-M323))</f>
        <v/>
      </c>
      <c r="DY323" s="0" t="str">
        <f aca="false">IF(OR(ISBLANK(AX323),ISBLANK(AU323)),"",((AX323-AU323)*EC323-M323)^2)</f>
        <v/>
      </c>
    </row>
    <row r="324" customFormat="false" ht="12.8" hidden="false" customHeight="false" outlineLevel="0" collapsed="false">
      <c r="BB324" s="0" t="str">
        <f aca="false">IF(OR(ISBLANK(O324),ISBLANK(N324)),"",ROUND((O324-N324)*EC324,2))</f>
        <v/>
      </c>
      <c r="BP324" s="0" t="str">
        <f aca="false">=IF(OR(ISBLANK(AX324),ISBLANK(AU324)),"",ROUND((AX324-AU324)*EC324,2))</f>
        <v/>
      </c>
      <c r="CI324" s="0" t="str">
        <f aca="false">IF(OR(ISBLANK(AX324),ISBLANK(AU324)),"",ROUND((AX324-AU324)*EC324-M324,3))</f>
        <v/>
      </c>
      <c r="DE324" s="0" t="str">
        <f aca="false">IF(OR(ISBLANK(AX324),ISBLANK(AU324)),"",ABS((AX324-AU324)*EC324-M324))</f>
        <v/>
      </c>
      <c r="DY324" s="0" t="str">
        <f aca="false">IF(OR(ISBLANK(AX324),ISBLANK(AU324)),"",((AX324-AU324)*EC324-M324)^2)</f>
        <v/>
      </c>
    </row>
    <row r="325" customFormat="false" ht="12.8" hidden="false" customHeight="false" outlineLevel="0" collapsed="false">
      <c r="BB325" s="0" t="str">
        <f aca="false">IF(OR(ISBLANK(O325),ISBLANK(N325)),"",ROUND((O325-N325)*EC325,2))</f>
        <v/>
      </c>
      <c r="BP325" s="0" t="str">
        <f aca="false">=IF(OR(ISBLANK(AX325),ISBLANK(AU325)),"",ROUND((AX325-AU325)*EC325,2))</f>
        <v/>
      </c>
      <c r="CI325" s="0" t="str">
        <f aca="false">IF(OR(ISBLANK(AX325),ISBLANK(AU325)),"",ROUND((AX325-AU325)*EC325-M325,3))</f>
        <v/>
      </c>
      <c r="DE325" s="0" t="str">
        <f aca="false">IF(OR(ISBLANK(AX325),ISBLANK(AU325)),"",ABS((AX325-AU325)*EC325-M325))</f>
        <v/>
      </c>
      <c r="DY325" s="0" t="str">
        <f aca="false">IF(OR(ISBLANK(AX325),ISBLANK(AU325)),"",((AX325-AU325)*EC325-M325)^2)</f>
        <v/>
      </c>
    </row>
    <row r="326" customFormat="false" ht="12.8" hidden="false" customHeight="false" outlineLevel="0" collapsed="false">
      <c r="BB326" s="0" t="str">
        <f aca="false">IF(OR(ISBLANK(O326),ISBLANK(N326)),"",ROUND((O326-N326)*EC326,2))</f>
        <v/>
      </c>
      <c r="BP326" s="0" t="str">
        <f aca="false">=IF(OR(ISBLANK(AX326),ISBLANK(AU326)),"",ROUND((AX326-AU326)*EC326,2))</f>
        <v/>
      </c>
      <c r="CI326" s="0" t="str">
        <f aca="false">IF(OR(ISBLANK(AX326),ISBLANK(AU326)),"",ROUND((AX326-AU326)*EC326-M326,3))</f>
        <v/>
      </c>
      <c r="DE326" s="0" t="str">
        <f aca="false">IF(OR(ISBLANK(AX326),ISBLANK(AU326)),"",ABS((AX326-AU326)*EC326-M326))</f>
        <v/>
      </c>
      <c r="DY326" s="0" t="str">
        <f aca="false">IF(OR(ISBLANK(AX326),ISBLANK(AU326)),"",((AX326-AU326)*EC326-M326)^2)</f>
        <v/>
      </c>
    </row>
    <row r="327" customFormat="false" ht="12.8" hidden="false" customHeight="false" outlineLevel="0" collapsed="false">
      <c r="BB327" s="0" t="str">
        <f aca="false">IF(OR(ISBLANK(O327),ISBLANK(N327)),"",ROUND((O327-N327)*EC327,2))</f>
        <v/>
      </c>
      <c r="BP327" s="0" t="str">
        <f aca="false">=IF(OR(ISBLANK(AX327),ISBLANK(AU327)),"",ROUND((AX327-AU327)*EC327,2))</f>
        <v/>
      </c>
      <c r="CI327" s="0" t="str">
        <f aca="false">IF(OR(ISBLANK(AX327),ISBLANK(AU327)),"",ROUND((AX327-AU327)*EC327-M327,3))</f>
        <v/>
      </c>
      <c r="DE327" s="0" t="str">
        <f aca="false">IF(OR(ISBLANK(AX327),ISBLANK(AU327)),"",ABS((AX327-AU327)*EC327-M327))</f>
        <v/>
      </c>
      <c r="DY327" s="0" t="str">
        <f aca="false">IF(OR(ISBLANK(AX327),ISBLANK(AU327)),"",((AX327-AU327)*EC327-M327)^2)</f>
        <v/>
      </c>
    </row>
    <row r="328" customFormat="false" ht="12.8" hidden="false" customHeight="false" outlineLevel="0" collapsed="false">
      <c r="BB328" s="0" t="str">
        <f aca="false">IF(OR(ISBLANK(O328),ISBLANK(N328)),"",ROUND((O328-N328)*EC328,2))</f>
        <v/>
      </c>
      <c r="BP328" s="0" t="str">
        <f aca="false">=IF(OR(ISBLANK(AX328),ISBLANK(AU328)),"",ROUND((AX328-AU328)*EC328,2))</f>
        <v/>
      </c>
      <c r="CI328" s="0" t="str">
        <f aca="false">IF(OR(ISBLANK(AX328),ISBLANK(AU328)),"",ROUND((AX328-AU328)*EC328-M328,3))</f>
        <v/>
      </c>
      <c r="DE328" s="0" t="str">
        <f aca="false">IF(OR(ISBLANK(AX328),ISBLANK(AU328)),"",ABS((AX328-AU328)*EC328-M328))</f>
        <v/>
      </c>
      <c r="DY328" s="0" t="str">
        <f aca="false">IF(OR(ISBLANK(AX328),ISBLANK(AU328)),"",((AX328-AU328)*EC328-M328)^2)</f>
        <v/>
      </c>
    </row>
    <row r="329" customFormat="false" ht="12.8" hidden="false" customHeight="false" outlineLevel="0" collapsed="false">
      <c r="BB329" s="0" t="str">
        <f aca="false">IF(OR(ISBLANK(O329),ISBLANK(N329)),"",ROUND((O329-N329)*EC329,2))</f>
        <v/>
      </c>
      <c r="BP329" s="0" t="str">
        <f aca="false">=IF(OR(ISBLANK(AX329),ISBLANK(AU329)),"",ROUND((AX329-AU329)*EC329,2))</f>
        <v/>
      </c>
      <c r="CI329" s="0" t="str">
        <f aca="false">IF(OR(ISBLANK(AX329),ISBLANK(AU329)),"",ROUND((AX329-AU329)*EC329-M329,3))</f>
        <v/>
      </c>
      <c r="DE329" s="0" t="str">
        <f aca="false">IF(OR(ISBLANK(AX329),ISBLANK(AU329)),"",ABS((AX329-AU329)*EC329-M329))</f>
        <v/>
      </c>
      <c r="DY329" s="0" t="str">
        <f aca="false">IF(OR(ISBLANK(AX329),ISBLANK(AU329)),"",((AX329-AU329)*EC329-M329)^2)</f>
        <v/>
      </c>
    </row>
    <row r="330" customFormat="false" ht="12.8" hidden="false" customHeight="false" outlineLevel="0" collapsed="false">
      <c r="BB330" s="0" t="str">
        <f aca="false">IF(OR(ISBLANK(O330),ISBLANK(N330)),"",ROUND((O330-N330)*EC330,2))</f>
        <v/>
      </c>
      <c r="BP330" s="0" t="str">
        <f aca="false">=IF(OR(ISBLANK(AX330),ISBLANK(AU330)),"",ROUND((AX330-AU330)*EC330,2))</f>
        <v/>
      </c>
      <c r="CI330" s="0" t="str">
        <f aca="false">IF(OR(ISBLANK(AX330),ISBLANK(AU330)),"",ROUND((AX330-AU330)*EC330-M330,3))</f>
        <v/>
      </c>
      <c r="DE330" s="0" t="str">
        <f aca="false">IF(OR(ISBLANK(AX330),ISBLANK(AU330)),"",ROUND(ABS((AX330-AU330)*EC330-M330),4))</f>
        <v/>
      </c>
      <c r="DY330" s="0" t="str">
        <f aca="false">IF(OR(ISBLANK(AX330),ISBLANK(AU330)),"",((AX330-AU330)*EC330-M330)^2)</f>
        <v/>
      </c>
    </row>
    <row r="331" customFormat="false" ht="12.8" hidden="false" customHeight="false" outlineLevel="0" collapsed="false">
      <c r="BB331" s="0" t="str">
        <f aca="false">IF(OR(ISBLANK(O331),ISBLANK(N331)),"",ROUND((O331-N331)*EC331,2))</f>
        <v/>
      </c>
      <c r="BP331" s="0" t="str">
        <f aca="false">=IF(OR(ISBLANK(AX331),ISBLANK(AU331)),"",ROUND((AX331-AU331)*EC331,2))</f>
        <v/>
      </c>
      <c r="CI331" s="0" t="str">
        <f aca="false">IF(OR(ISBLANK(AX331),ISBLANK(AU331)),"",ROUND((AX331-AU331)*EC331-M331,3))</f>
        <v/>
      </c>
      <c r="DE331" s="0" t="str">
        <f aca="false">IF(OR(ISBLANK(AX331),ISBLANK(AU331)),"",ROUND(ABS((AX331-AU331)*EC331-M331),4))</f>
        <v/>
      </c>
      <c r="DY331" s="0" t="str">
        <f aca="false">IF(OR(ISBLANK(AX331),ISBLANK(AU331)),"",((AX331-AU331)*EC331-M331)^2)</f>
        <v/>
      </c>
    </row>
    <row r="332" customFormat="false" ht="12.8" hidden="false" customHeight="false" outlineLevel="0" collapsed="false">
      <c r="BB332" s="0" t="str">
        <f aca="false">IF(OR(ISBLANK(O332),ISBLANK(N332)),"",ROUND((O332-N332)*EC332,2))</f>
        <v/>
      </c>
      <c r="BP332" s="0" t="str">
        <f aca="false">=IF(OR(ISBLANK(AX332),ISBLANK(AU332)),"",ROUND((AX332-AU332)*EC332,2))</f>
        <v/>
      </c>
      <c r="CI332" s="0" t="str">
        <f aca="false">IF(OR(ISBLANK(AX332),ISBLANK(AU332)),"",ROUND((AX332-AU332)*EC332-M332,3))</f>
        <v/>
      </c>
      <c r="DE332" s="0" t="str">
        <f aca="false">IF(OR(ISBLANK(AX332),ISBLANK(AU332)),"",ROUND(ABS((AX332-AU332)*EC332-M332),4))</f>
        <v/>
      </c>
      <c r="DY332" s="0" t="str">
        <f aca="false">IF(OR(ISBLANK(AX332),ISBLANK(AU332)),"",((AX332-AU332)*EC332-M332)^2)</f>
        <v/>
      </c>
    </row>
    <row r="333" customFormat="false" ht="12.8" hidden="false" customHeight="false" outlineLevel="0" collapsed="false">
      <c r="BB333" s="0" t="str">
        <f aca="false">IF(OR(ISBLANK(O333),ISBLANK(N333)),"",ROUND((O333-N333)*EC333,2))</f>
        <v/>
      </c>
      <c r="BP333" s="0" t="str">
        <f aca="false">=IF(OR(ISBLANK(AX333),ISBLANK(AU333)),"",ROUND((AX333-AU333)*EC333,2))</f>
        <v/>
      </c>
      <c r="CI333" s="0" t="str">
        <f aca="false">IF(OR(ISBLANK(AX333),ISBLANK(AU333)),"",ROUND((AX333-AU333)*EC333-M333,3))</f>
        <v/>
      </c>
      <c r="DE333" s="0" t="str">
        <f aca="false">IF(OR(ISBLANK(AX333),ISBLANK(AU333)),"",ROUND(ABS((AX333-AU333)*EC333-M333),4))</f>
        <v/>
      </c>
      <c r="DY333" s="0" t="str">
        <f aca="false">IF(OR(ISBLANK(AX333),ISBLANK(AU333)),"",((AX333-AU333)*EC333-M333)^2)</f>
        <v/>
      </c>
    </row>
    <row r="334" customFormat="false" ht="12.8" hidden="false" customHeight="false" outlineLevel="0" collapsed="false">
      <c r="BB334" s="0" t="str">
        <f aca="false">IF(OR(ISBLANK(O334),ISBLANK(N334)),"",ROUND((O334-N334)*EC334,2))</f>
        <v/>
      </c>
      <c r="BP334" s="0" t="str">
        <f aca="false">=IF(OR(ISBLANK(AX334),ISBLANK(AU334)),"",ROUND((AX334-AU334)*EC334,2))</f>
        <v/>
      </c>
      <c r="CI334" s="0" t="str">
        <f aca="false">IF(OR(ISBLANK(AX334),ISBLANK(AU334)),"",ROUND((AX334-AU334)*EC334-M334,3))</f>
        <v/>
      </c>
      <c r="DE334" s="0" t="str">
        <f aca="false">IF(OR(ISBLANK(AX334),ISBLANK(AU334)),"",ROUND(ABS((AX334-AU334)*EC334-M334),4))</f>
        <v/>
      </c>
      <c r="DY334" s="0" t="str">
        <f aca="false">IF(OR(ISBLANK(AX334),ISBLANK(AU334)),"",((AX334-AU334)*EC334-M334)^2)</f>
        <v/>
      </c>
    </row>
    <row r="335" customFormat="false" ht="12.8" hidden="false" customHeight="false" outlineLevel="0" collapsed="false">
      <c r="BB335" s="0" t="str">
        <f aca="false">IF(OR(ISBLANK(O335),ISBLANK(N335)),"",ROUND((O335-N335)*EC335,2))</f>
        <v/>
      </c>
      <c r="BP335" s="0" t="str">
        <f aca="false">=IF(OR(ISBLANK(AX335),ISBLANK(AU335)),"",ROUND((AX335-AU335)*EC335,2))</f>
        <v/>
      </c>
      <c r="CI335" s="0" t="str">
        <f aca="false">IF(OR(ISBLANK(AX335),ISBLANK(AU335)),"",ROUND((AX335-AU335)*EC335-M335,3))</f>
        <v/>
      </c>
      <c r="DE335" s="0" t="str">
        <f aca="false">IF(OR(ISBLANK(AX335),ISBLANK(AU335)),"",ROUND(ABS((AX335-AU335)*EC335-M335),4))</f>
        <v/>
      </c>
      <c r="DY335" s="0" t="str">
        <f aca="false">IF(OR(ISBLANK(AX335),ISBLANK(AU335)),"",((AX335-AU335)*EC335-M335)^2)</f>
        <v/>
      </c>
    </row>
    <row r="336" customFormat="false" ht="12.8" hidden="false" customHeight="false" outlineLevel="0" collapsed="false">
      <c r="BB336" s="0" t="str">
        <f aca="false">IF(OR(ISBLANK(O336),ISBLANK(N336)),"",ROUND((O336-N336)*EC336,2))</f>
        <v/>
      </c>
      <c r="BP336" s="0" t="str">
        <f aca="false">=IF(OR(ISBLANK(AX336),ISBLANK(AU336)),"",ROUND((AX336-AU336)*EC336,2))</f>
        <v/>
      </c>
      <c r="CI336" s="0" t="str">
        <f aca="false">IF(OR(ISBLANK(AX336),ISBLANK(AU336)),"",ROUND((AX336-AU336)*EC336-M336,3))</f>
        <v/>
      </c>
      <c r="DE336" s="0" t="str">
        <f aca="false">IF(OR(ISBLANK(AX336),ISBLANK(AU336)),"",ROUND(ABS((AX336-AU336)*EC336-M336),4))</f>
        <v/>
      </c>
      <c r="DY336" s="0" t="str">
        <f aca="false">IF(OR(ISBLANK(AX336),ISBLANK(AU336)),"",((AX336-AU336)*EC336-M336)^2)</f>
        <v/>
      </c>
    </row>
    <row r="337" customFormat="false" ht="12.8" hidden="false" customHeight="false" outlineLevel="0" collapsed="false">
      <c r="BB337" s="0" t="str">
        <f aca="false">IF(OR(ISBLANK(O337),ISBLANK(N337)),"",ROUND((O337-N337)*EC337,2))</f>
        <v/>
      </c>
      <c r="BP337" s="0" t="str">
        <f aca="false">=IF(OR(ISBLANK(AX337),ISBLANK(AU337)),"",ROUND((AX337-AU337)*EC337,2))</f>
        <v/>
      </c>
      <c r="CI337" s="0" t="str">
        <f aca="false">IF(OR(ISBLANK(AX337),ISBLANK(AU337)),"",ROUND((AX337-AU337)*EC337-M337,3))</f>
        <v/>
      </c>
      <c r="DE337" s="0" t="str">
        <f aca="false">IF(OR(ISBLANK(AX337),ISBLANK(AU337)),"",ROUND(ABS((AX337-AU337)*EC337-M337),4))</f>
        <v/>
      </c>
      <c r="DY337" s="0" t="str">
        <f aca="false">IF(OR(ISBLANK(AX337),ISBLANK(AU337)),"",((AX337-AU337)*EC337-M337)^2)</f>
        <v/>
      </c>
    </row>
    <row r="338" customFormat="false" ht="12.8" hidden="false" customHeight="false" outlineLevel="0" collapsed="false">
      <c r="BB338" s="0" t="str">
        <f aca="false">IF(OR(ISBLANK(O338),ISBLANK(N338)),"",ROUND((O338-N338)*EC338,2))</f>
        <v/>
      </c>
      <c r="BP338" s="0" t="str">
        <f aca="false">=IF(OR(ISBLANK(AX338),ISBLANK(AU338)),"",ROUND((AX338-AU338)*EC338,2))</f>
        <v/>
      </c>
      <c r="CI338" s="0" t="str">
        <f aca="false">IF(OR(ISBLANK(AX338),ISBLANK(AU338)),"",ROUND((AX338-AU338)*EC338-M338,3))</f>
        <v/>
      </c>
      <c r="DE338" s="0" t="str">
        <f aca="false">IF(OR(ISBLANK(AX338),ISBLANK(AU338)),"",ROUND(ABS((AX338-AU338)*EC338-M338),4))</f>
        <v/>
      </c>
      <c r="DY338" s="0" t="str">
        <f aca="false">IF(OR(ISBLANK(AX338),ISBLANK(AU338)),"",((AX338-AU338)*EC338-M338)^2)</f>
        <v/>
      </c>
    </row>
    <row r="339" customFormat="false" ht="12.8" hidden="false" customHeight="false" outlineLevel="0" collapsed="false">
      <c r="BB339" s="0" t="str">
        <f aca="false">IF(OR(ISBLANK(O339),ISBLANK(N339)),"",ROUND((O339-N339)*EC339,2))</f>
        <v/>
      </c>
      <c r="BP339" s="0" t="str">
        <f aca="false">=IF(OR(ISBLANK(AX339),ISBLANK(AU339)),"",ROUND((AX339-AU339)*EC339,2))</f>
        <v/>
      </c>
      <c r="CI339" s="0" t="str">
        <f aca="false">IF(OR(ISBLANK(AX339),ISBLANK(AU339)),"",ROUND((AX339-AU339)*EC339-M339,3))</f>
        <v/>
      </c>
      <c r="DE339" s="0" t="str">
        <f aca="false">IF(OR(ISBLANK(AX339),ISBLANK(AU339)),"",ROUND(ABS((AX339-AU339)*EC339-M339),4))</f>
        <v/>
      </c>
      <c r="DY339" s="0" t="str">
        <f aca="false">IF(OR(ISBLANK(AX339),ISBLANK(AU339)),"",((AX339-AU339)*EC339-M339)^2)</f>
        <v/>
      </c>
    </row>
    <row r="340" customFormat="false" ht="12.8" hidden="false" customHeight="false" outlineLevel="0" collapsed="false">
      <c r="BB340" s="0" t="str">
        <f aca="false">IF(OR(ISBLANK(O340),ISBLANK(N340)),"",ROUND((O340-N340)*EC340,2))</f>
        <v/>
      </c>
      <c r="BP340" s="0" t="str">
        <f aca="false">=IF(OR(ISBLANK(AX340),ISBLANK(AU340)),"",ROUND((AX340-AU340)*EC340,2))</f>
        <v/>
      </c>
      <c r="CI340" s="0" t="str">
        <f aca="false">IF(OR(ISBLANK(AX340),ISBLANK(AU340)),"",ROUND((AX340-AU340)*EC340-M340,3))</f>
        <v/>
      </c>
      <c r="DE340" s="0" t="str">
        <f aca="false">IF(OR(ISBLANK(AX340),ISBLANK(AU340)),"",ROUND(ABS((AX340-AU340)*EC340-M340),4))</f>
        <v/>
      </c>
      <c r="DY340" s="0" t="str">
        <f aca="false">IF(OR(ISBLANK(AX340),ISBLANK(AU340)),"",((AX340-AU340)*EC340-M340)^2)</f>
        <v/>
      </c>
    </row>
    <row r="341" customFormat="false" ht="12.8" hidden="false" customHeight="false" outlineLevel="0" collapsed="false">
      <c r="BB341" s="0" t="str">
        <f aca="false">IF(OR(ISBLANK(O341),ISBLANK(N341)),"",ROUND((O341-N341)*EC341,2))</f>
        <v/>
      </c>
      <c r="BP341" s="0" t="str">
        <f aca="false">=IF(OR(ISBLANK(AX341),ISBLANK(AU341)),"",ROUND((AX341-AU341)*EC341,2))</f>
        <v/>
      </c>
      <c r="CI341" s="0" t="str">
        <f aca="false">IF(OR(ISBLANK(AX341),ISBLANK(AU341)),"",ROUND((AX341-AU341)*EC341-M341,3))</f>
        <v/>
      </c>
      <c r="DE341" s="0" t="str">
        <f aca="false">IF(OR(ISBLANK(AX341),ISBLANK(AU341)),"",ROUND(ABS((AX341-AU341)*EC341-M341),4))</f>
        <v/>
      </c>
      <c r="DY341" s="0" t="str">
        <f aca="false">IF(OR(ISBLANK(AX341),ISBLANK(AU341)),"",((AX341-AU341)*EC341-M341)^2)</f>
        <v/>
      </c>
    </row>
    <row r="342" customFormat="false" ht="12.8" hidden="false" customHeight="false" outlineLevel="0" collapsed="false">
      <c r="BB342" s="0" t="str">
        <f aca="false">IF(OR(ISBLANK(O342),ISBLANK(N342)),"",ROUND((O342-N342)*EC342,2))</f>
        <v/>
      </c>
      <c r="BP342" s="0" t="str">
        <f aca="false">=IF(OR(ISBLANK(AX342),ISBLANK(AU342)),"",ROUND((AX342-AU342)*EC342,2))</f>
        <v/>
      </c>
      <c r="CI342" s="0" t="str">
        <f aca="false">IF(OR(ISBLANK(AX342),ISBLANK(AU342)),"",ROUND((AX342-AU342)*EC342-M342,3))</f>
        <v/>
      </c>
      <c r="DE342" s="0" t="str">
        <f aca="false">IF(OR(ISBLANK(AX342),ISBLANK(AU342)),"",ROUND(ABS((AX342-AU342)*EC342-M342),4))</f>
        <v/>
      </c>
      <c r="DY342" s="0" t="str">
        <f aca="false">IF(OR(ISBLANK(AX342),ISBLANK(AU342)),"",((AX342-AU342)*EC342-M342)^2)</f>
        <v/>
      </c>
    </row>
    <row r="343" customFormat="false" ht="12.8" hidden="false" customHeight="false" outlineLevel="0" collapsed="false">
      <c r="BB343" s="0" t="str">
        <f aca="false">IF(OR(ISBLANK(O343),ISBLANK(N343)),"",ROUND((O343-N343)*EC343,2))</f>
        <v/>
      </c>
      <c r="BP343" s="0" t="str">
        <f aca="false">=IF(OR(ISBLANK(AX343),ISBLANK(AU343)),"",ROUND((AX343-AU343)*EC343,2))</f>
        <v/>
      </c>
      <c r="CI343" s="0" t="str">
        <f aca="false">IF(OR(ISBLANK(AX343),ISBLANK(AU343)),"",ROUND((AX343-AU343)*EC343-M343,3))</f>
        <v/>
      </c>
      <c r="DE343" s="0" t="str">
        <f aca="false">IF(OR(ISBLANK(AX343),ISBLANK(AU343)),"",ROUND(ABS((AX343-AU343)*EC343-M343),4))</f>
        <v/>
      </c>
      <c r="DY343" s="0" t="str">
        <f aca="false">IF(OR(ISBLANK(AX343),ISBLANK(AU343)),"",((AX343-AU343)*EC343-M343)^2)</f>
        <v/>
      </c>
    </row>
    <row r="344" customFormat="false" ht="12.8" hidden="false" customHeight="false" outlineLevel="0" collapsed="false">
      <c r="BB344" s="0" t="str">
        <f aca="false">IF(OR(ISBLANK(O344),ISBLANK(N344)),"",ROUND((O344-N344)*EC344,2))</f>
        <v/>
      </c>
      <c r="BP344" s="0" t="str">
        <f aca="false">=IF(OR(ISBLANK(AX344),ISBLANK(AU344)),"",ROUND((AX344-AU344)*EC344,2))</f>
        <v/>
      </c>
      <c r="CI344" s="0" t="str">
        <f aca="false">IF(OR(ISBLANK(AX344),ISBLANK(AU344)),"",ROUND((AX344-AU344)*EC344-M344,3))</f>
        <v/>
      </c>
      <c r="DE344" s="0" t="str">
        <f aca="false">IF(OR(ISBLANK(AX344),ISBLANK(AU344)),"",ROUND(ABS((AX344-AU344)*EC344-M344),4))</f>
        <v/>
      </c>
      <c r="DY344" s="0" t="str">
        <f aca="false">IF(OR(ISBLANK(AX344),ISBLANK(AU344)),"",((AX344-AU344)*EC344-M344)^2)</f>
        <v/>
      </c>
    </row>
    <row r="345" customFormat="false" ht="12.8" hidden="false" customHeight="false" outlineLevel="0" collapsed="false">
      <c r="BB345" s="0" t="str">
        <f aca="false">IF(OR(ISBLANK(O345),ISBLANK(N345)),"",ROUND((O345-N345)*EC345,2))</f>
        <v/>
      </c>
      <c r="BP345" s="0" t="str">
        <f aca="false">=IF(OR(ISBLANK(AX345),ISBLANK(AU345)),"",ROUND((AX345-AU345)*EC345,2))</f>
        <v/>
      </c>
      <c r="CI345" s="0" t="str">
        <f aca="false">IF(OR(ISBLANK(AX345),ISBLANK(AU345)),"",ROUND((AX345-AU345)*EC345-M345,3))</f>
        <v/>
      </c>
      <c r="DE345" s="0" t="str">
        <f aca="false">IF(OR(ISBLANK(AX345),ISBLANK(AU345)),"",ROUND(ABS((AX345-AU345)*EC345-M345),4))</f>
        <v/>
      </c>
      <c r="DY345" s="0" t="str">
        <f aca="false">IF(OR(ISBLANK(AX345),ISBLANK(AU345)),"",((AX345-AU345)*EC345-M345)^2)</f>
        <v/>
      </c>
    </row>
    <row r="346" customFormat="false" ht="12.8" hidden="false" customHeight="false" outlineLevel="0" collapsed="false">
      <c r="BB346" s="0" t="str">
        <f aca="false">IF(OR(ISBLANK(O346),ISBLANK(N346)),"",ROUND((O346-N346)*EC346,2))</f>
        <v/>
      </c>
      <c r="BP346" s="0" t="str">
        <f aca="false">=IF(OR(ISBLANK(AX346),ISBLANK(AU346)),"",ROUND((AX346-AU346)*EC346,2))</f>
        <v/>
      </c>
      <c r="CI346" s="0" t="str">
        <f aca="false">IF(OR(ISBLANK(AX346),ISBLANK(AU346)),"",ROUND((AX346-AU346)*EC346-M346,3))</f>
        <v/>
      </c>
      <c r="DE346" s="0" t="str">
        <f aca="false">IF(OR(ISBLANK(AX346),ISBLANK(AU346)),"",ROUND(ABS((AX346-AU346)*EC346-M346),4))</f>
        <v/>
      </c>
      <c r="DY346" s="0" t="str">
        <f aca="false">IF(OR(ISBLANK(AX346),ISBLANK(AU346)),"",((AX346-AU346)*EC346-M346)^2)</f>
        <v/>
      </c>
    </row>
    <row r="347" customFormat="false" ht="12.8" hidden="false" customHeight="false" outlineLevel="0" collapsed="false">
      <c r="BB347" s="0" t="str">
        <f aca="false">IF(OR(ISBLANK(O347),ISBLANK(N347)),"",ROUND((O347-N347)*EC347,2))</f>
        <v/>
      </c>
      <c r="BP347" s="0" t="str">
        <f aca="false">=IF(OR(ISBLANK(AX347),ISBLANK(AU347)),"",ROUND((AX347-AU347)*EC347,2))</f>
        <v/>
      </c>
      <c r="CI347" s="0" t="str">
        <f aca="false">IF(OR(ISBLANK(AX347),ISBLANK(AU347)),"",ROUND((AX347-AU347)*EC347-M347,3))</f>
        <v/>
      </c>
      <c r="DE347" s="0" t="str">
        <f aca="false">IF(OR(ISBLANK(AX347),ISBLANK(AU347)),"",ROUND(ABS((AX347-AU347)*EC347-M347),4))</f>
        <v/>
      </c>
      <c r="DY347" s="0" t="str">
        <f aca="false">IF(OR(ISBLANK(AX347),ISBLANK(AU347)),"",((AX347-AU347)*EC347-M347)^2)</f>
        <v/>
      </c>
    </row>
    <row r="348" customFormat="false" ht="12.8" hidden="false" customHeight="false" outlineLevel="0" collapsed="false">
      <c r="BB348" s="0" t="str">
        <f aca="false">IF(OR(ISBLANK(O348),ISBLANK(N348)),"",ROUND((O348-N348)*EC348,2))</f>
        <v/>
      </c>
      <c r="BP348" s="0" t="str">
        <f aca="false">=IF(OR(ISBLANK(AX348),ISBLANK(AU348)),"",ROUND((AX348-AU348)*EC348,2))</f>
        <v/>
      </c>
      <c r="CI348" s="0" t="str">
        <f aca="false">IF(OR(ISBLANK(AX348),ISBLANK(AU348)),"",ROUND((AX348-AU348)*EC348-M348,3))</f>
        <v/>
      </c>
      <c r="DE348" s="0" t="str">
        <f aca="false">IF(OR(ISBLANK(AX348),ISBLANK(AU348)),"",ROUND(ABS((AX348-AU348)*EC348-M348),4))</f>
        <v/>
      </c>
      <c r="DY348" s="0" t="str">
        <f aca="false">IF(OR(ISBLANK(AX348),ISBLANK(AU348)),"",((AX348-AU348)*EC348-M348)^2)</f>
        <v/>
      </c>
    </row>
    <row r="349" customFormat="false" ht="12.8" hidden="false" customHeight="false" outlineLevel="0" collapsed="false">
      <c r="BB349" s="0" t="str">
        <f aca="false">IF(OR(ISBLANK(O349),ISBLANK(N349)),"",ROUND((O349-N349)*EC349,2))</f>
        <v/>
      </c>
      <c r="BP349" s="0" t="str">
        <f aca="false">=IF(OR(ISBLANK(AX349),ISBLANK(AU349)),"",ROUND((AX349-AU349)*EC349,2))</f>
        <v/>
      </c>
      <c r="CI349" s="0" t="str">
        <f aca="false">IF(OR(ISBLANK(AX349),ISBLANK(AU349)),"",ROUND((AX349-AU349)*EC349-M349,3))</f>
        <v/>
      </c>
      <c r="DE349" s="0" t="str">
        <f aca="false">IF(OR(ISBLANK(AX349),ISBLANK(AU349)),"",ROUND(ABS((AX349-AU349)*EC349-M349),4))</f>
        <v/>
      </c>
      <c r="DY349" s="0" t="str">
        <f aca="false">IF(OR(ISBLANK(AX349),ISBLANK(AU349)),"",((AX349-AU349)*EC349-M349)^2)</f>
        <v/>
      </c>
    </row>
    <row r="350" customFormat="false" ht="12.8" hidden="false" customHeight="false" outlineLevel="0" collapsed="false">
      <c r="BB350" s="0" t="str">
        <f aca="false">IF(OR(ISBLANK(O350),ISBLANK(N350)),"",ROUND((O350-N350)*EC350,2))</f>
        <v/>
      </c>
      <c r="BP350" s="0" t="str">
        <f aca="false">=IF(OR(ISBLANK(AX350),ISBLANK(AU350)),"",ROUND((AX350-AU350)*EC350,2))</f>
        <v/>
      </c>
      <c r="CI350" s="0" t="str">
        <f aca="false">IF(OR(ISBLANK(AX350),ISBLANK(AU350)),"",ROUND((AX350-AU350)*EC350-M350,3))</f>
        <v/>
      </c>
      <c r="DE350" s="0" t="str">
        <f aca="false">IF(OR(ISBLANK(AX350),ISBLANK(AU350)),"",ROUND(ABS((AX350-AU350)*EC350-M350),4))</f>
        <v/>
      </c>
      <c r="DY350" s="0" t="str">
        <f aca="false">IF(OR(ISBLANK(AX350),ISBLANK(AU350)),"",((AX350-AU350)*EC350-M350)^2)</f>
        <v/>
      </c>
    </row>
    <row r="351" customFormat="false" ht="12.8" hidden="false" customHeight="false" outlineLevel="0" collapsed="false">
      <c r="BB351" s="0" t="str">
        <f aca="false">IF(OR(ISBLANK(O351),ISBLANK(N351)),"",ROUND((O351-N351)*EC351,2))</f>
        <v/>
      </c>
      <c r="BP351" s="0" t="str">
        <f aca="false">=IF(OR(ISBLANK(AX351),ISBLANK(AU351)),"",ROUND((AX351-AU351)*EC351,2))</f>
        <v/>
      </c>
      <c r="CI351" s="0" t="str">
        <f aca="false">IF(OR(ISBLANK(AX351),ISBLANK(AU351)),"",ROUND((AX351-AU351)*EC351-M351,3))</f>
        <v/>
      </c>
      <c r="DE351" s="0" t="str">
        <f aca="false">IF(OR(ISBLANK(AX351),ISBLANK(AU351)),"",ROUND(ABS((AX351-AU351)*EC351-M351),4))</f>
        <v/>
      </c>
      <c r="DY351" s="0" t="str">
        <f aca="false">IF(OR(ISBLANK(AX351),ISBLANK(AU351)),"",((AX351-AU351)*EC351-M351)^2)</f>
        <v/>
      </c>
    </row>
    <row r="352" customFormat="false" ht="12.8" hidden="false" customHeight="false" outlineLevel="0" collapsed="false">
      <c r="BB352" s="0" t="str">
        <f aca="false">IF(OR(ISBLANK(O352),ISBLANK(N352)),"",ROUND((O352-N352)*EC352,2))</f>
        <v/>
      </c>
      <c r="BP352" s="0" t="str">
        <f aca="false">=IF(OR(ISBLANK(AX352),ISBLANK(AU352)),"",ROUND((AX352-AU352)*EC352,2))</f>
        <v/>
      </c>
      <c r="CI352" s="0" t="str">
        <f aca="false">IF(OR(ISBLANK(AX352),ISBLANK(AU352)),"",ROUND((AX352-AU352)*EC352-M352,3))</f>
        <v/>
      </c>
      <c r="DE352" s="0" t="str">
        <f aca="false">IF(OR(ISBLANK(AX352),ISBLANK(AU352)),"",ROUND(ABS((AX352-AU352)*EC352-M352),4))</f>
        <v/>
      </c>
      <c r="DY352" s="0" t="str">
        <f aca="false">IF(OR(ISBLANK(AX352),ISBLANK(AU352)),"",((AX352-AU352)*EC352-M352)^2)</f>
        <v/>
      </c>
    </row>
    <row r="353" customFormat="false" ht="12.8" hidden="false" customHeight="false" outlineLevel="0" collapsed="false">
      <c r="BB353" s="0" t="str">
        <f aca="false">IF(OR(ISBLANK(O353),ISBLANK(N353)),"",ROUND((O353-N353)*EC353,2))</f>
        <v/>
      </c>
      <c r="BP353" s="0" t="str">
        <f aca="false">=IF(OR(ISBLANK(AX353),ISBLANK(AU353)),"",ROUND((AX353-AU353)*EC353,2))</f>
        <v/>
      </c>
      <c r="CI353" s="0" t="str">
        <f aca="false">IF(OR(ISBLANK(AX353),ISBLANK(AU353)),"",ROUND((AX353-AU353)*EC353-M353,3))</f>
        <v/>
      </c>
      <c r="DE353" s="0" t="str">
        <f aca="false">IF(OR(ISBLANK(AX353),ISBLANK(AU353)),"",ROUND(ABS((AX353-AU353)*EC353-M353),4))</f>
        <v/>
      </c>
      <c r="DY353" s="0" t="str">
        <f aca="false">IF(OR(ISBLANK(AX353),ISBLANK(AU353)),"",((AX353-AU353)*EC353-M353)^2)</f>
        <v/>
      </c>
    </row>
    <row r="354" customFormat="false" ht="12.8" hidden="false" customHeight="false" outlineLevel="0" collapsed="false">
      <c r="BB354" s="0" t="str">
        <f aca="false">IF(OR(ISBLANK(O354),ISBLANK(N354)),"",ROUND((O354-N354)*EC354,2))</f>
        <v/>
      </c>
      <c r="BP354" s="0" t="str">
        <f aca="false">=IF(OR(ISBLANK(AX354),ISBLANK(AU354)),"",ROUND((AX354-AU354)*EC354,2))</f>
        <v/>
      </c>
      <c r="CI354" s="0" t="str">
        <f aca="false">IF(OR(ISBLANK(AX354),ISBLANK(AU354)),"",ROUND((AX354-AU354)*EC354-M354,3))</f>
        <v/>
      </c>
      <c r="DE354" s="0" t="str">
        <f aca="false">IF(OR(ISBLANK(AX354),ISBLANK(AU354)),"",ROUND(ABS((AX354-AU354)*EC354-M354),4))</f>
        <v/>
      </c>
      <c r="DY354" s="0" t="str">
        <f aca="false">IF(OR(ISBLANK(AX354),ISBLANK(AU354)),"",((AX354-AU354)*EC354-M354)^2)</f>
        <v/>
      </c>
    </row>
    <row r="355" customFormat="false" ht="12.8" hidden="false" customHeight="false" outlineLevel="0" collapsed="false">
      <c r="BB355" s="0" t="str">
        <f aca="false">IF(OR(ISBLANK(O355),ISBLANK(N355)),"",ROUND((O355-N355)*EC355,2))</f>
        <v/>
      </c>
      <c r="BP355" s="0" t="str">
        <f aca="false">=IF(OR(ISBLANK(AX355),ISBLANK(AU355)),"",ROUND((AX355-AU355)*EC355,2))</f>
        <v/>
      </c>
      <c r="CI355" s="0" t="str">
        <f aca="false">IF(OR(ISBLANK(AX355),ISBLANK(AU355)),"",ROUND((AX355-AU355)*EC355-M355,3))</f>
        <v/>
      </c>
      <c r="DE355" s="0" t="str">
        <f aca="false">IF(OR(ISBLANK(AX355),ISBLANK(AU355)),"",ROUND(ABS((AX355-AU355)*EC355-M355),4))</f>
        <v/>
      </c>
      <c r="DY355" s="0" t="str">
        <f aca="false">IF(OR(ISBLANK(AX355),ISBLANK(AU355)),"",((AX355-AU355)*EC355-M355)^2)</f>
        <v/>
      </c>
    </row>
    <row r="356" customFormat="false" ht="12.8" hidden="false" customHeight="false" outlineLevel="0" collapsed="false">
      <c r="BB356" s="0" t="str">
        <f aca="false">IF(OR(ISBLANK(O356),ISBLANK(N356)),"",ROUND((O356-N356)*EC356,2))</f>
        <v/>
      </c>
      <c r="BP356" s="0" t="str">
        <f aca="false">=IF(OR(ISBLANK(AX356),ISBLANK(AU356)),"",ROUND((AX356-AU356)*EC356,2))</f>
        <v/>
      </c>
      <c r="CI356" s="0" t="str">
        <f aca="false">IF(OR(ISBLANK(AX356),ISBLANK(AU356)),"",ROUND((AX356-AU356)*EC356-M356,3))</f>
        <v/>
      </c>
      <c r="DE356" s="0" t="str">
        <f aca="false">IF(OR(ISBLANK(AX356),ISBLANK(AU356)),"",ROUND(ABS((AX356-AU356)*EC356-M356),4))</f>
        <v/>
      </c>
      <c r="DY356" s="0" t="str">
        <f aca="false">IF(OR(ISBLANK(AX356),ISBLANK(AU356)),"",((AX356-AU356)*EC356-M356)^2)</f>
        <v/>
      </c>
    </row>
    <row r="357" customFormat="false" ht="12.8" hidden="false" customHeight="false" outlineLevel="0" collapsed="false">
      <c r="BB357" s="0" t="str">
        <f aca="false">IF(OR(ISBLANK(O357),ISBLANK(N357)),"",ROUND((O357-N357)*EC357,2))</f>
        <v/>
      </c>
      <c r="BP357" s="0" t="str">
        <f aca="false">=IF(OR(ISBLANK(AX357),ISBLANK(AU357)),"",ROUND((AX357-AU357)*EC357,2))</f>
        <v/>
      </c>
      <c r="CI357" s="0" t="str">
        <f aca="false">IF(OR(ISBLANK(AX357),ISBLANK(AU357)),"",ROUND((AX357-AU357)*EC357-M357,3))</f>
        <v/>
      </c>
      <c r="DE357" s="0" t="str">
        <f aca="false">IF(OR(ISBLANK(AX357),ISBLANK(AU357)),"",ROUND(ABS((AX357-AU357)*EC357-M357),4))</f>
        <v/>
      </c>
      <c r="DY357" s="0" t="str">
        <f aca="false">IF(OR(ISBLANK(AX357),ISBLANK(AU357)),"",((AX357-AU357)*EC357-M357)^2)</f>
        <v/>
      </c>
    </row>
    <row r="358" customFormat="false" ht="12.8" hidden="false" customHeight="false" outlineLevel="0" collapsed="false">
      <c r="BB358" s="0" t="str">
        <f aca="false">IF(OR(ISBLANK(O358),ISBLANK(N358)),"",ROUND((O358-N358)*EC358,2))</f>
        <v/>
      </c>
      <c r="BP358" s="0" t="str">
        <f aca="false">=IF(OR(ISBLANK(AX358),ISBLANK(AU358)),"",ROUND((AX358-AU358)*EC358,2))</f>
        <v/>
      </c>
      <c r="CI358" s="0" t="str">
        <f aca="false">IF(OR(ISBLANK(AX358),ISBLANK(AU358)),"",ROUND((AX358-AU358)*EC358-M358,3))</f>
        <v/>
      </c>
      <c r="DE358" s="0" t="str">
        <f aca="false">IF(OR(ISBLANK(AX358),ISBLANK(AU358)),"",ROUND(ABS((AX358-AU358)*EC358-M358),4))</f>
        <v/>
      </c>
      <c r="DY358" s="0" t="str">
        <f aca="false">IF(OR(ISBLANK(AX358),ISBLANK(AU358)),"",((AX358-AU358)*EC358-M358)^2)</f>
        <v/>
      </c>
    </row>
    <row r="359" customFormat="false" ht="12.8" hidden="false" customHeight="false" outlineLevel="0" collapsed="false">
      <c r="BB359" s="0" t="str">
        <f aca="false">IF(OR(ISBLANK(O359),ISBLANK(N359)),"",ROUND((O359-N359)*EC359,2))</f>
        <v/>
      </c>
      <c r="BP359" s="0" t="str">
        <f aca="false">=IF(OR(ISBLANK(AX359),ISBLANK(AU359)),"",ROUND((AX359-AU359)*EC359,2))</f>
        <v/>
      </c>
      <c r="CI359" s="0" t="str">
        <f aca="false">IF(OR(ISBLANK(AX359),ISBLANK(AU359)),"",ROUND((AX359-AU359)*EC359-M359,3))</f>
        <v/>
      </c>
      <c r="DE359" s="0" t="str">
        <f aca="false">IF(OR(ISBLANK(AX359),ISBLANK(AU359)),"",ROUND(ABS((AX359-AU359)*EC359-M359),4))</f>
        <v/>
      </c>
      <c r="DY359" s="0" t="str">
        <f aca="false">IF(OR(ISBLANK(AX359),ISBLANK(AU359)),"",((AX359-AU359)*EC359-M359)^2)</f>
        <v/>
      </c>
    </row>
    <row r="360" customFormat="false" ht="12.8" hidden="false" customHeight="false" outlineLevel="0" collapsed="false">
      <c r="BB360" s="0" t="str">
        <f aca="false">IF(OR(ISBLANK(O360),ISBLANK(N360)),"",ROUND((O360-N360)*EC360,2))</f>
        <v/>
      </c>
      <c r="BP360" s="0" t="str">
        <f aca="false">=IF(OR(ISBLANK(AX360),ISBLANK(AU360)),"",ROUND((AX360-AU360)*EC360,2))</f>
        <v/>
      </c>
      <c r="CI360" s="0" t="str">
        <f aca="false">IF(OR(ISBLANK(AX360),ISBLANK(AU360)),"",ROUND((AX360-AU360)*EC360-M360,3))</f>
        <v/>
      </c>
      <c r="DE360" s="0" t="str">
        <f aca="false">IF(OR(ISBLANK(AX360),ISBLANK(AU360)),"",ROUND(ABS((AX360-AU360)*EC360-M360),4))</f>
        <v/>
      </c>
      <c r="DY360" s="0" t="str">
        <f aca="false">IF(OR(ISBLANK(AX360),ISBLANK(AU360)),"",((AX360-AU360)*EC360-M360)^2)</f>
        <v/>
      </c>
    </row>
    <row r="361" customFormat="false" ht="12.8" hidden="false" customHeight="false" outlineLevel="0" collapsed="false">
      <c r="BB361" s="0" t="str">
        <f aca="false">IF(OR(ISBLANK(O361),ISBLANK(N361)),"",ROUND((O361-N361)*EC361,2))</f>
        <v/>
      </c>
      <c r="BP361" s="0" t="str">
        <f aca="false">=IF(OR(ISBLANK(AX361),ISBLANK(AU361)),"",ROUND((AX361-AU361)*EC361,2))</f>
        <v/>
      </c>
      <c r="CI361" s="0" t="str">
        <f aca="false">IF(OR(ISBLANK(AX361),ISBLANK(AU361)),"",ROUND((AX361-AU361)*EC361-M361,3))</f>
        <v/>
      </c>
      <c r="DY361" s="0" t="str">
        <f aca="false">IF(OR(ISBLANK(AX361),ISBLANK(AU361)),"",((AX361-AU361)*EC361-M361)^2)</f>
        <v/>
      </c>
    </row>
    <row r="362" customFormat="false" ht="12.8" hidden="false" customHeight="false" outlineLevel="0" collapsed="false">
      <c r="BB362" s="0" t="str">
        <f aca="false">IF(OR(ISBLANK(O362),ISBLANK(N362)),"",ROUND((O362-N362)*EC362,2))</f>
        <v/>
      </c>
      <c r="BP362" s="0" t="str">
        <f aca="false">=IF(OR(ISBLANK(AX362),ISBLANK(AU362)),"",ROUND((AX362-AU362)*EC362,2))</f>
        <v/>
      </c>
      <c r="CI362" s="0" t="str">
        <f aca="false">IF(OR(ISBLANK(AX362),ISBLANK(AU362)),"",ROUND((AX362-AU362)*EC362-M362,3))</f>
        <v/>
      </c>
      <c r="DY362" s="0" t="str">
        <f aca="false">IF(OR(ISBLANK(AX362),ISBLANK(AU362)),"",((AX362-AU362)*EC362-M362)^2)</f>
        <v/>
      </c>
    </row>
    <row r="363" customFormat="false" ht="12.8" hidden="false" customHeight="false" outlineLevel="0" collapsed="false">
      <c r="BB363" s="0" t="str">
        <f aca="false">IF(OR(ISBLANK(O363),ISBLANK(N363)),"",ROUND((O363-N363)*EC363,2))</f>
        <v/>
      </c>
      <c r="BP363" s="0" t="str">
        <f aca="false">=IF(OR(ISBLANK(AX363),ISBLANK(AU363)),"",ROUND((AX363-AU363)*EC363,2))</f>
        <v/>
      </c>
      <c r="CI363" s="0" t="str">
        <f aca="false">IF(OR(ISBLANK(AX363),ISBLANK(AU363)),"",ROUND((AX363-AU363)*EC363-M363,3))</f>
        <v/>
      </c>
      <c r="DY363" s="0" t="str">
        <f aca="false">IF(OR(ISBLANK(AX363),ISBLANK(AU363)),"",((AX363-AU363)*EC363-M363)^2)</f>
        <v/>
      </c>
    </row>
    <row r="364" customFormat="false" ht="12.8" hidden="false" customHeight="false" outlineLevel="0" collapsed="false">
      <c r="BB364" s="0" t="str">
        <f aca="false">IF(OR(ISBLANK(O364),ISBLANK(N364)),"",ROUND((O364-N364)*EC364,2))</f>
        <v/>
      </c>
      <c r="BP364" s="0" t="str">
        <f aca="false">=IF(OR(ISBLANK(AX364),ISBLANK(AU364)),"",ROUND((AX364-AU364)*EC364,2))</f>
        <v/>
      </c>
      <c r="CI364" s="0" t="str">
        <f aca="false">IF(OR(ISBLANK(AX364),ISBLANK(AU364)),"",ROUND((AX364-AU364)*EC364-M364,3))</f>
        <v/>
      </c>
      <c r="DY364" s="0" t="str">
        <f aca="false">IF(OR(ISBLANK(AX364),ISBLANK(AU364)),"",((AX364-AU364)*EC364-M364)^2)</f>
        <v/>
      </c>
    </row>
    <row r="365" customFormat="false" ht="12.8" hidden="false" customHeight="false" outlineLevel="0" collapsed="false">
      <c r="BB365" s="0" t="str">
        <f aca="false">IF(OR(ISBLANK(O365),ISBLANK(N365)),"",ROUND((O365-N365)*EC365,2))</f>
        <v/>
      </c>
      <c r="BP365" s="0" t="str">
        <f aca="false">=IF(OR(ISBLANK(AX365),ISBLANK(AU365)),"",ROUND((AX365-AU365)*EC365,2))</f>
        <v/>
      </c>
      <c r="CI365" s="0" t="str">
        <f aca="false">IF(OR(ISBLANK(AX365),ISBLANK(AU365)),"",ROUND((AX365-AU365)*EC365-M365,3))</f>
        <v/>
      </c>
      <c r="DY365" s="0" t="str">
        <f aca="false">IF(OR(ISBLANK(AX365),ISBLANK(AU365)),"",((AX365-AU365)*EC365-M365)^2)</f>
        <v/>
      </c>
    </row>
    <row r="366" customFormat="false" ht="12.8" hidden="false" customHeight="false" outlineLevel="0" collapsed="false">
      <c r="BB366" s="0" t="str">
        <f aca="false">IF(OR(ISBLANK(O366),ISBLANK(N366)),"",ROUND((O366-N366)*EC366,2))</f>
        <v/>
      </c>
      <c r="BP366" s="0" t="str">
        <f aca="false">=IF(OR(ISBLANK(AX366),ISBLANK(AU366)),"",ROUND((AX366-AU366)*EC366,2))</f>
        <v/>
      </c>
      <c r="CI366" s="0" t="str">
        <f aca="false">IF(OR(ISBLANK(AX366),ISBLANK(AU366)),"",ROUND((AX366-AU366)*EC366-M366,3))</f>
        <v/>
      </c>
      <c r="DY366" s="0" t="str">
        <f aca="false">IF(OR(ISBLANK(AX366),ISBLANK(AU366)),"",((AX366-AU366)*EC366-M366)^2)</f>
        <v/>
      </c>
    </row>
    <row r="367" customFormat="false" ht="12.8" hidden="false" customHeight="false" outlineLevel="0" collapsed="false">
      <c r="BB367" s="0" t="str">
        <f aca="false">IF(OR(ISBLANK(O367),ISBLANK(N367)),"",ROUND((O367-N367)*EC367,2))</f>
        <v/>
      </c>
      <c r="BP367" s="0" t="str">
        <f aca="false">=IF(OR(ISBLANK(AX367),ISBLANK(AU367)),"",ROUND((AX367-AU367)*EC367,2))</f>
        <v/>
      </c>
      <c r="CI367" s="0" t="str">
        <f aca="false">IF(OR(ISBLANK(AX367),ISBLANK(AU367)),"",ROUND((AX367-AU367)*EC367-M367,3))</f>
        <v/>
      </c>
      <c r="DY367" s="0" t="str">
        <f aca="false">IF(OR(ISBLANK(AX367),ISBLANK(AU367)),"",((AX367-AU367)*EC367-M367)^2)</f>
        <v/>
      </c>
    </row>
    <row r="368" customFormat="false" ht="12.8" hidden="false" customHeight="false" outlineLevel="0" collapsed="false">
      <c r="BB368" s="0" t="str">
        <f aca="false">IF(OR(ISBLANK(O368),ISBLANK(N368)),"",ROUND((O368-N368)*EC368,2))</f>
        <v/>
      </c>
      <c r="BP368" s="0" t="str">
        <f aca="false">=IF(OR(ISBLANK(AX368),ISBLANK(AU368)),"",ROUND((AX368-AU368)*EC368,2))</f>
        <v/>
      </c>
      <c r="CI368" s="0" t="str">
        <f aca="false">IF(OR(ISBLANK(AX368),ISBLANK(AU368)),"",ROUND((AX368-AU368)*EC368-M368,3))</f>
        <v/>
      </c>
      <c r="DY368" s="0" t="str">
        <f aca="false">IF(OR(ISBLANK(AX368),ISBLANK(AU368)),"",((AX368-AU368)*EC368-M368)^2)</f>
        <v/>
      </c>
    </row>
    <row r="369" customFormat="false" ht="12.8" hidden="false" customHeight="false" outlineLevel="0" collapsed="false">
      <c r="BB369" s="0" t="str">
        <f aca="false">IF(OR(ISBLANK(O369),ISBLANK(N369)),"",ROUND((O369-N369)*EC369,2))</f>
        <v/>
      </c>
      <c r="BP369" s="0" t="str">
        <f aca="false">=IF(OR(ISBLANK(AX369),ISBLANK(AU369)),"",ROUND((AX369-AU369)*EC369,2))</f>
        <v/>
      </c>
      <c r="CI369" s="0" t="str">
        <f aca="false">IF(OR(ISBLANK(AX369),ISBLANK(AU369)),"",ROUND((AX369-AU369)*EC369-M369,3))</f>
        <v/>
      </c>
      <c r="DY369" s="0" t="str">
        <f aca="false">IF(OR(ISBLANK(AX369),ISBLANK(AU369)),"",((AX369-AU369)*EC369-M369)^2)</f>
        <v/>
      </c>
    </row>
    <row r="370" customFormat="false" ht="12.8" hidden="false" customHeight="false" outlineLevel="0" collapsed="false">
      <c r="BB370" s="0" t="str">
        <f aca="false">IF(OR(ISBLANK(O370),ISBLANK(N370)),"",ROUND((O370-N370)*EC370,2))</f>
        <v/>
      </c>
      <c r="BP370" s="0" t="str">
        <f aca="false">=IF(OR(ISBLANK(AX370),ISBLANK(AU370)),"",ROUND((AX370-AU370)*EC370,2))</f>
        <v/>
      </c>
      <c r="CI370" s="0" t="str">
        <f aca="false">IF(OR(ISBLANK(AX370),ISBLANK(AU370)),"",ROUND((AX370-AU370)*EC370-M370,3))</f>
        <v/>
      </c>
      <c r="DY370" s="0" t="str">
        <f aca="false">IF(OR(ISBLANK(AX370),ISBLANK(AU370)),"",ROUND(((AX370-AU370)*EC370-M370)^2,4))</f>
        <v/>
      </c>
    </row>
    <row r="371" customFormat="false" ht="12.8" hidden="false" customHeight="false" outlineLevel="0" collapsed="false">
      <c r="BB371" s="0" t="str">
        <f aca="false">IF(OR(ISBLANK(O371),ISBLANK(N371)),"",ROUND((O371-N371)*EC371,2))</f>
        <v/>
      </c>
      <c r="BP371" s="0" t="str">
        <f aca="false">=IF(OR(ISBLANK(AX371),ISBLANK(AU371)),"",ROUND((AX371-AU371)*EC371,2))</f>
        <v/>
      </c>
      <c r="CI371" s="0" t="str">
        <f aca="false">IF(OR(ISBLANK(AX371),ISBLANK(AU371)),"",ROUND((AX371-AU371)*EC371-M371,3))</f>
        <v/>
      </c>
      <c r="DY371" s="0" t="str">
        <f aca="false">IF(OR(ISBLANK(AX371),ISBLANK(AU371)),"",ROUND(((AX371-AU371)*EC371-M371)^2,4))</f>
        <v/>
      </c>
    </row>
    <row r="372" customFormat="false" ht="12.8" hidden="false" customHeight="false" outlineLevel="0" collapsed="false">
      <c r="BB372" s="0" t="str">
        <f aca="false">IF(OR(ISBLANK(O372),ISBLANK(N372)),"",ROUND((O372-N372)*EC372,2))</f>
        <v/>
      </c>
      <c r="BP372" s="0" t="str">
        <f aca="false">=IF(OR(ISBLANK(AX372),ISBLANK(AU372)),"",ROUND((AX372-AU372)*EC372,2))</f>
        <v/>
      </c>
      <c r="CI372" s="0" t="str">
        <f aca="false">IF(OR(ISBLANK(AX372),ISBLANK(AU372)),"",ROUND((AX372-AU372)*EC372-M372,3))</f>
        <v/>
      </c>
      <c r="DY372" s="0" t="str">
        <f aca="false">IF(OR(ISBLANK(AX372),ISBLANK(AU372)),"",ROUND(((AX372-AU372)*EC372-M372)^2,4))</f>
        <v/>
      </c>
    </row>
    <row r="373" customFormat="false" ht="12.8" hidden="false" customHeight="false" outlineLevel="0" collapsed="false">
      <c r="BB373" s="0" t="str">
        <f aca="false">IF(OR(ISBLANK(O373),ISBLANK(N373)),"",ROUND((O373-N373)*EC373,2))</f>
        <v/>
      </c>
      <c r="BP373" s="0" t="str">
        <f aca="false">=IF(OR(ISBLANK(AX373),ISBLANK(AU373)),"",ROUND((AX373-AU373)*EC373,2))</f>
        <v/>
      </c>
      <c r="CI373" s="0" t="str">
        <f aca="false">IF(OR(ISBLANK(AX373),ISBLANK(AU373)),"",ROUND((AX373-AU373)*EC373-M373,3))</f>
        <v/>
      </c>
      <c r="DY373" s="0" t="str">
        <f aca="false">IF(OR(ISBLANK(AX373),ISBLANK(AU373)),"",ROUND(((AX373-AU373)*EC373-M373)^2,4))</f>
        <v/>
      </c>
    </row>
    <row r="374" customFormat="false" ht="12.8" hidden="false" customHeight="false" outlineLevel="0" collapsed="false">
      <c r="BB374" s="0" t="str">
        <f aca="false">IF(OR(ISBLANK(O374),ISBLANK(N374)),"",ROUND((O374-N374)*EC374,2))</f>
        <v/>
      </c>
      <c r="BP374" s="0" t="str">
        <f aca="false">=IF(OR(ISBLANK(AX374),ISBLANK(AU374)),"",ROUND((AX374-AU374)*EC374,2))</f>
        <v/>
      </c>
      <c r="CI374" s="0" t="str">
        <f aca="false">IF(OR(ISBLANK(AX374),ISBLANK(AU374)),"",ROUND((AX374-AU374)*EC374-M374,3))</f>
        <v/>
      </c>
      <c r="DY374" s="0" t="str">
        <f aca="false">IF(OR(ISBLANK(AX374),ISBLANK(AU374)),"",ROUND(((AX374-AU374)*EC374-M374)^2,4))</f>
        <v/>
      </c>
    </row>
    <row r="375" customFormat="false" ht="12.8" hidden="false" customHeight="false" outlineLevel="0" collapsed="false">
      <c r="BB375" s="0" t="str">
        <f aca="false">IF(OR(ISBLANK(O375),ISBLANK(N375)),"",ROUND((O375-N375)*EC375,2))</f>
        <v/>
      </c>
      <c r="BP375" s="0" t="str">
        <f aca="false">=IF(OR(ISBLANK(AX375),ISBLANK(AU375)),"",ROUND((AX375-AU375)*EC375,2))</f>
        <v/>
      </c>
      <c r="CI375" s="0" t="str">
        <f aca="false">IF(OR(ISBLANK(AX375),ISBLANK(AU375)),"",ROUND((AX375-AU375)*EC375-M375,3))</f>
        <v/>
      </c>
      <c r="DY375" s="0" t="str">
        <f aca="false">IF(OR(ISBLANK(AX375),ISBLANK(AU375)),"",ROUND(((AX375-AU375)*EC375-M375)^2,4))</f>
        <v/>
      </c>
    </row>
    <row r="376" customFormat="false" ht="12.8" hidden="false" customHeight="false" outlineLevel="0" collapsed="false">
      <c r="BB376" s="0" t="str">
        <f aca="false">IF(OR(ISBLANK(O376),ISBLANK(N376)),"",ROUND((O376-N376)*EC376,2))</f>
        <v/>
      </c>
      <c r="BP376" s="0" t="str">
        <f aca="false">=IF(OR(ISBLANK(AX376),ISBLANK(AU376)),"",ROUND((AX376-AU376)*EC376,2))</f>
        <v/>
      </c>
      <c r="CI376" s="0" t="str">
        <f aca="false">IF(OR(ISBLANK(AX376),ISBLANK(AU376)),"",ROUND((AX376-AU376)*EC376-M376,3))</f>
        <v/>
      </c>
      <c r="DY376" s="0" t="str">
        <f aca="false">IF(OR(ISBLANK(AX376),ISBLANK(AU376)),"",ROUND(((AX376-AU376)*EC376-M376)^2,4))</f>
        <v/>
      </c>
    </row>
    <row r="377" customFormat="false" ht="12.8" hidden="false" customHeight="false" outlineLevel="0" collapsed="false">
      <c r="BB377" s="0" t="str">
        <f aca="false">IF(OR(ISBLANK(O377),ISBLANK(N377)),"",ROUND((O377-N377)*EC377,2))</f>
        <v/>
      </c>
      <c r="BP377" s="0" t="str">
        <f aca="false">=IF(OR(ISBLANK(AX377),ISBLANK(AU377)),"",ROUND((AX377-AU377)*EC377,2))</f>
        <v/>
      </c>
      <c r="CI377" s="0" t="str">
        <f aca="false">IF(OR(ISBLANK(AX377),ISBLANK(AU377)),"",ROUND((AX377-AU377)*EC377-M377,3))</f>
        <v/>
      </c>
      <c r="DY377" s="0" t="str">
        <f aca="false">IF(OR(ISBLANK(AX377),ISBLANK(AU377)),"",ROUND(((AX377-AU377)*EC377-M377)^2,4))</f>
        <v/>
      </c>
    </row>
    <row r="378" customFormat="false" ht="12.8" hidden="false" customHeight="false" outlineLevel="0" collapsed="false">
      <c r="BB378" s="0" t="str">
        <f aca="false">IF(OR(ISBLANK(O378),ISBLANK(N378)),"",ROUND((O378-N378)*EC378,2))</f>
        <v/>
      </c>
      <c r="BP378" s="0" t="str">
        <f aca="false">=IF(OR(ISBLANK(AX378),ISBLANK(AU378)),"",ROUND((AX378-AU378)*EC378,2))</f>
        <v/>
      </c>
      <c r="CI378" s="0" t="str">
        <f aca="false">IF(OR(ISBLANK(AX378),ISBLANK(AU378)),"",ROUND((AX378-AU378)*EC378-M378,3))</f>
        <v/>
      </c>
      <c r="DY378" s="0" t="str">
        <f aca="false">IF(OR(ISBLANK(AX378),ISBLANK(AU378)),"",ROUND(((AX378-AU378)*EC378-M378)^2,4))</f>
        <v/>
      </c>
    </row>
    <row r="379" customFormat="false" ht="12.8" hidden="false" customHeight="false" outlineLevel="0" collapsed="false">
      <c r="BB379" s="0" t="str">
        <f aca="false">IF(OR(ISBLANK(O379),ISBLANK(N379)),"",ROUND((O379-N379)*EC379,2))</f>
        <v/>
      </c>
      <c r="BP379" s="0" t="str">
        <f aca="false">=IF(OR(ISBLANK(AX379),ISBLANK(AU379)),"",ROUND((AX379-AU379)*EC379,2))</f>
        <v/>
      </c>
      <c r="CI379" s="0" t="str">
        <f aca="false">IF(OR(ISBLANK(AX379),ISBLANK(AU379)),"",ROUND((AX379-AU379)*EC379-M379,3))</f>
        <v/>
      </c>
      <c r="DY379" s="0" t="str">
        <f aca="false">IF(OR(ISBLANK(AX379),ISBLANK(AU379)),"",ROUND(((AX379-AU379)*EC379-M379)^2,4))</f>
        <v/>
      </c>
    </row>
    <row r="380" customFormat="false" ht="12.8" hidden="false" customHeight="false" outlineLevel="0" collapsed="false">
      <c r="BB380" s="0" t="str">
        <f aca="false">IF(OR(ISBLANK(O380),ISBLANK(N380)),"",ROUND((O380-N380)*EC380,2))</f>
        <v/>
      </c>
      <c r="BP380" s="0" t="str">
        <f aca="false">=IF(OR(ISBLANK(AX380),ISBLANK(AU380)),"",ROUND((AX380-AU380)*EC380,2))</f>
        <v/>
      </c>
      <c r="CI380" s="0" t="str">
        <f aca="false">IF(OR(ISBLANK(AX380),ISBLANK(AU380)),"",ROUND((AX380-AU380)*EC380-M380,3))</f>
        <v/>
      </c>
      <c r="DY380" s="0" t="str">
        <f aca="false">IF(OR(ISBLANK(AX380),ISBLANK(AU380)),"",ROUND(((AX380-AU380)*EC380-M380)^2,4))</f>
        <v/>
      </c>
    </row>
    <row r="381" customFormat="false" ht="12.8" hidden="false" customHeight="false" outlineLevel="0" collapsed="false">
      <c r="BB381" s="0" t="str">
        <f aca="false">IF(OR(ISBLANK(O381),ISBLANK(N381)),"",ROUND((O381-N381)*EC381,2))</f>
        <v/>
      </c>
      <c r="BP381" s="0" t="str">
        <f aca="false">=IF(OR(ISBLANK(AX381),ISBLANK(AU381)),"",ROUND((AX381-AU381)*EC381,2))</f>
        <v/>
      </c>
      <c r="CI381" s="0" t="str">
        <f aca="false">IF(OR(ISBLANK(AX381),ISBLANK(AU381)),"",ROUND((AX381-AU381)*EC381-M381,3))</f>
        <v/>
      </c>
      <c r="DY381" s="0" t="str">
        <f aca="false">IF(OR(ISBLANK(AX381),ISBLANK(AU381)),"",ROUND(((AX381-AU381)*EC381-M381)^2,4))</f>
        <v/>
      </c>
    </row>
    <row r="382" customFormat="false" ht="12.8" hidden="false" customHeight="false" outlineLevel="0" collapsed="false">
      <c r="BB382" s="0" t="str">
        <f aca="false">IF(OR(ISBLANK(O382),ISBLANK(N382)),"",ROUND((O382-N382)*EC382,2))</f>
        <v/>
      </c>
      <c r="BP382" s="0" t="str">
        <f aca="false">=IF(OR(ISBLANK(AX382),ISBLANK(AU382)),"",ROUND((AX382-AU382)*EC382,2))</f>
        <v/>
      </c>
      <c r="CI382" s="0" t="str">
        <f aca="false">IF(OR(ISBLANK(AX382),ISBLANK(AU382)),"",ROUND((AX382-AU382)*EC382-M382,3))</f>
        <v/>
      </c>
      <c r="DY382" s="0" t="str">
        <f aca="false">IF(OR(ISBLANK(AX382),ISBLANK(AU382)),"",ROUND(((AX382-AU382)*EC382-M382)^2,4))</f>
        <v/>
      </c>
    </row>
    <row r="383" customFormat="false" ht="12.8" hidden="false" customHeight="false" outlineLevel="0" collapsed="false">
      <c r="BB383" s="0" t="str">
        <f aca="false">IF(OR(ISBLANK(O383),ISBLANK(N383)),"",ROUND((O383-N383)*EC383,2))</f>
        <v/>
      </c>
      <c r="BP383" s="0" t="str">
        <f aca="false">=IF(OR(ISBLANK(AX383),ISBLANK(AU383)),"",ROUND((AX383-AU383)*EC383,2))</f>
        <v/>
      </c>
      <c r="CI383" s="0" t="str">
        <f aca="false">IF(OR(ISBLANK(AX383),ISBLANK(AU383)),"",ROUND((AX383-AU383)*EC383-M383,3))</f>
        <v/>
      </c>
      <c r="DY383" s="0" t="str">
        <f aca="false">IF(OR(ISBLANK(AX383),ISBLANK(AU383)),"",ROUND(((AX383-AU383)*EC383-M383)^2,4))</f>
        <v/>
      </c>
    </row>
    <row r="384" customFormat="false" ht="12.8" hidden="false" customHeight="false" outlineLevel="0" collapsed="false">
      <c r="BB384" s="0" t="str">
        <f aca="false">IF(OR(ISBLANK(O384),ISBLANK(N384)),"",ROUND((O384-N384)*EC384,2))</f>
        <v/>
      </c>
      <c r="BP384" s="0" t="str">
        <f aca="false">=IF(OR(ISBLANK(AX384),ISBLANK(AU384)),"",ROUND((AX384-AU384)*EC384,2))</f>
        <v/>
      </c>
      <c r="CI384" s="0" t="str">
        <f aca="false">IF(OR(ISBLANK(AX384),ISBLANK(AU384)),"",ROUND((AX384-AU384)*EC384-M384,3))</f>
        <v/>
      </c>
      <c r="DY384" s="0" t="str">
        <f aca="false">IF(OR(ISBLANK(AX384),ISBLANK(AU384)),"",ROUND(((AX384-AU384)*EC384-M384)^2,4))</f>
        <v/>
      </c>
    </row>
    <row r="385" customFormat="false" ht="12.8" hidden="false" customHeight="false" outlineLevel="0" collapsed="false">
      <c r="BB385" s="0" t="str">
        <f aca="false">IF(OR(ISBLANK(O385),ISBLANK(N385)),"",ROUND((O385-N385)*EC385,2))</f>
        <v/>
      </c>
      <c r="BP385" s="0" t="str">
        <f aca="false">=IF(OR(ISBLANK(AX385),ISBLANK(AU385)),"",ROUND((AX385-AU385)*EC385,2))</f>
        <v/>
      </c>
      <c r="CI385" s="0" t="str">
        <f aca="false">IF(OR(ISBLANK(AX385),ISBLANK(AU385)),"",ROUND((AX385-AU385)*EC385-M385,3))</f>
        <v/>
      </c>
      <c r="DY385" s="0" t="str">
        <f aca="false">IF(OR(ISBLANK(AX385),ISBLANK(AU385)),"",ROUND(((AX385-AU385)*EC385-M385)^2,4))</f>
        <v/>
      </c>
    </row>
    <row r="386" customFormat="false" ht="12.8" hidden="false" customHeight="false" outlineLevel="0" collapsed="false">
      <c r="BB386" s="0" t="str">
        <f aca="false">IF(OR(ISBLANK(O386),ISBLANK(N386)),"",ROUND((O386-N386)*EC386,2))</f>
        <v/>
      </c>
      <c r="BP386" s="0" t="str">
        <f aca="false">=IF(OR(ISBLANK(AX386),ISBLANK(AU386)),"",ROUND((AX386-AU386)*EC386,2))</f>
        <v/>
      </c>
      <c r="CI386" s="0" t="str">
        <f aca="false">IF(OR(ISBLANK(AX386),ISBLANK(AU386)),"",ROUND((AX386-AU386)*EC386-M386,3))</f>
        <v/>
      </c>
      <c r="DY386" s="0" t="str">
        <f aca="false">IF(OR(ISBLANK(AX386),ISBLANK(AU386)),"",ROUND(((AX386-AU386)*EC386-M386)^2,4))</f>
        <v/>
      </c>
    </row>
    <row r="387" customFormat="false" ht="12.8" hidden="false" customHeight="false" outlineLevel="0" collapsed="false">
      <c r="BB387" s="0" t="str">
        <f aca="false">IF(OR(ISBLANK(O387),ISBLANK(N387)),"",ROUND((O387-N387)*EC387,2))</f>
        <v/>
      </c>
      <c r="BP387" s="0" t="str">
        <f aca="false">=IF(OR(ISBLANK(AX387),ISBLANK(AU387)),"",ROUND((AX387-AU387)*EC387,2))</f>
        <v/>
      </c>
      <c r="CI387" s="0" t="str">
        <f aca="false">IF(OR(ISBLANK(AX387),ISBLANK(AU387)),"",ROUND((AX387-AU387)*EC387-M387,3))</f>
        <v/>
      </c>
      <c r="DY387" s="0" t="str">
        <f aca="false">IF(OR(ISBLANK(AX387),ISBLANK(AU387)),"",ROUND(((AX387-AU387)*EC387-M387)^2,4))</f>
        <v/>
      </c>
    </row>
    <row r="388" customFormat="false" ht="12.8" hidden="false" customHeight="false" outlineLevel="0" collapsed="false">
      <c r="BB388" s="0" t="str">
        <f aca="false">IF(OR(ISBLANK(O388),ISBLANK(N388)),"",ROUND((O388-N388)*EC388,2))</f>
        <v/>
      </c>
      <c r="BP388" s="0" t="str">
        <f aca="false">=IF(OR(ISBLANK(AX388),ISBLANK(AU388)),"",ROUND((AX388-AU388)*EC388,2))</f>
        <v/>
      </c>
      <c r="CI388" s="0" t="str">
        <f aca="false">IF(OR(ISBLANK(AX388),ISBLANK(AU388)),"",ROUND((AX388-AU388)*EC388-M388,3))</f>
        <v/>
      </c>
      <c r="DY388" s="0" t="str">
        <f aca="false">IF(OR(ISBLANK(AX388),ISBLANK(AU388)),"",ROUND(((AX388-AU388)*EC388-M388)^2,4))</f>
        <v/>
      </c>
    </row>
    <row r="389" customFormat="false" ht="12.8" hidden="false" customHeight="false" outlineLevel="0" collapsed="false">
      <c r="BB389" s="0" t="str">
        <f aca="false">IF(OR(ISBLANK(O389),ISBLANK(N389)),"",ROUND((O389-N389)*EC389,2))</f>
        <v/>
      </c>
      <c r="BP389" s="0" t="str">
        <f aca="false">=IF(OR(ISBLANK(AX389),ISBLANK(AU389)),"",ROUND((AX389-AU389)*EC389,2))</f>
        <v/>
      </c>
      <c r="CI389" s="0" t="str">
        <f aca="false">IF(OR(ISBLANK(AX389),ISBLANK(AU389)),"",ROUND((AX389-AU389)*EC389-M389,3))</f>
        <v/>
      </c>
      <c r="DY389" s="0" t="str">
        <f aca="false">IF(OR(ISBLANK(AX389),ISBLANK(AU389)),"",ROUND(((AX389-AU389)*EC389-M389)^2,4))</f>
        <v/>
      </c>
    </row>
    <row r="390" customFormat="false" ht="12.8" hidden="false" customHeight="false" outlineLevel="0" collapsed="false">
      <c r="BB390" s="0" t="str">
        <f aca="false">IF(OR(ISBLANK(O390),ISBLANK(N390)),"",ROUND((O390-N390)*EC390,2))</f>
        <v/>
      </c>
      <c r="BP390" s="0" t="str">
        <f aca="false">=IF(OR(ISBLANK(AX390),ISBLANK(AU390)),"",ROUND((AX390-AU390)*EC390,2))</f>
        <v/>
      </c>
      <c r="CI390" s="0" t="str">
        <f aca="false">IF(OR(ISBLANK(AX390),ISBLANK(AU390)),"",ROUND((AX390-AU390)*EC390-M390,3))</f>
        <v/>
      </c>
      <c r="DY390" s="0" t="str">
        <f aca="false">IF(OR(ISBLANK(AX390),ISBLANK(AU390)),"",ROUND(((AX390-AU390)*EC390-M390)^2,4))</f>
        <v/>
      </c>
    </row>
    <row r="391" customFormat="false" ht="12.8" hidden="false" customHeight="false" outlineLevel="0" collapsed="false">
      <c r="BB391" s="0" t="str">
        <f aca="false">IF(OR(ISBLANK(O391),ISBLANK(N391)),"",ROUND((O391-N391)*EC391,2))</f>
        <v/>
      </c>
      <c r="BP391" s="0" t="str">
        <f aca="false">=IF(OR(ISBLANK(AX391),ISBLANK(AU391)),"",ROUND((AX391-AU391)*EC391,2))</f>
        <v/>
      </c>
      <c r="CI391" s="0" t="str">
        <f aca="false">IF(OR(ISBLANK(AX391),ISBLANK(AU391)),"",ROUND((AX391-AU391)*EC391-M391,3))</f>
        <v/>
      </c>
      <c r="DY391" s="0" t="str">
        <f aca="false">IF(OR(ISBLANK(AX391),ISBLANK(AU391)),"",ROUND(((AX391-AU391)*EC391-M391)^2,4))</f>
        <v/>
      </c>
    </row>
    <row r="392" customFormat="false" ht="12.8" hidden="false" customHeight="false" outlineLevel="0" collapsed="false">
      <c r="BB392" s="0" t="str">
        <f aca="false">IF(OR(ISBLANK(O392),ISBLANK(N392)),"",ROUND((O392-N392)*EC392,2))</f>
        <v/>
      </c>
      <c r="BP392" s="0" t="str">
        <f aca="false">=IF(OR(ISBLANK(AX392),ISBLANK(AU392)),"",ROUND((AX392-AU392)*EC392,2))</f>
        <v/>
      </c>
      <c r="CI392" s="0" t="str">
        <f aca="false">IF(OR(ISBLANK(AX392),ISBLANK(AU392)),"",ROUND((AX392-AU392)*EC392-M392,3))</f>
        <v/>
      </c>
      <c r="DY392" s="0" t="str">
        <f aca="false">IF(OR(ISBLANK(AX392),ISBLANK(AU392)),"",ROUND(((AX392-AU392)*EC392-M392)^2,4))</f>
        <v/>
      </c>
    </row>
    <row r="393" customFormat="false" ht="12.8" hidden="false" customHeight="false" outlineLevel="0" collapsed="false">
      <c r="BB393" s="0" t="str">
        <f aca="false">IF(OR(ISBLANK(O393),ISBLANK(N393)),"",ROUND((O393-N393)*EC393,2))</f>
        <v/>
      </c>
      <c r="BP393" s="0" t="str">
        <f aca="false">=IF(OR(ISBLANK(AX393),ISBLANK(AU393)),"",ROUND((AX393-AU393)*EC393,2))</f>
        <v/>
      </c>
      <c r="CI393" s="0" t="str">
        <f aca="false">IF(OR(ISBLANK(AX393),ISBLANK(AU393)),"",ROUND((AX393-AU393)*EC393-M393,3))</f>
        <v/>
      </c>
      <c r="DY393" s="0" t="str">
        <f aca="false">IF(OR(ISBLANK(AX393),ISBLANK(AU393)),"",ROUND(((AX393-AU393)*EC393-M393)^2,4))</f>
        <v/>
      </c>
    </row>
    <row r="394" customFormat="false" ht="12.8" hidden="false" customHeight="false" outlineLevel="0" collapsed="false">
      <c r="BB394" s="0" t="str">
        <f aca="false">IF(OR(ISBLANK(O394),ISBLANK(N394)),"",ROUND((O394-N394)*EC394,2))</f>
        <v/>
      </c>
      <c r="CI394" s="0" t="str">
        <f aca="false">IF(OR(ISBLANK(AX394),ISBLANK(AU394)),"",ROUND((AX394-AU394)*EC394-M394,3))</f>
        <v/>
      </c>
      <c r="DY394" s="0" t="str">
        <f aca="false">IF(OR(ISBLANK(AX394),ISBLANK(AU394)),"",ROUND(((AX394-AU394)*EC394-M394)^2,4))</f>
        <v/>
      </c>
    </row>
    <row r="395" customFormat="false" ht="12.8" hidden="false" customHeight="false" outlineLevel="0" collapsed="false">
      <c r="BB395" s="0" t="str">
        <f aca="false">IF(OR(ISBLANK(O395),ISBLANK(N395)),"",ROUND((O395-N395)*EC395,2))</f>
        <v/>
      </c>
      <c r="CI395" s="0" t="str">
        <f aca="false">IF(OR(ISBLANK(AX395),ISBLANK(AU395)),"",ROUND((AX395-AU395)*EC395-M395,3))</f>
        <v/>
      </c>
      <c r="DY395" s="0" t="str">
        <f aca="false">IF(OR(ISBLANK(AX395),ISBLANK(AU395)),"",ROUND(((AX395-AU395)*EC395-M395)^2,4))</f>
        <v/>
      </c>
    </row>
    <row r="396" customFormat="false" ht="12.8" hidden="false" customHeight="false" outlineLevel="0" collapsed="false">
      <c r="BB396" s="0" t="str">
        <f aca="false">IF(OR(ISBLANK(O396),ISBLANK(N396)),"",ROUND((O396-N396)*EC396,2))</f>
        <v/>
      </c>
      <c r="CI396" s="0" t="str">
        <f aca="false">IF(OR(ISBLANK(AX396),ISBLANK(AU396)),"",ROUND((AX396-AU396)*EC396-M396,3))</f>
        <v/>
      </c>
      <c r="DY396" s="0" t="str">
        <f aca="false">IF(OR(ISBLANK(AX396),ISBLANK(AU396)),"",ROUND(((AX396-AU396)*EC396-M396)^2,4))</f>
        <v/>
      </c>
    </row>
    <row r="397" customFormat="false" ht="12.8" hidden="false" customHeight="false" outlineLevel="0" collapsed="false">
      <c r="BB397" s="0" t="str">
        <f aca="false">IF(OR(ISBLANK(O397),ISBLANK(N397)),"",ROUND((O397-N397)*EC397,2))</f>
        <v/>
      </c>
      <c r="CI397" s="0" t="str">
        <f aca="false">IF(OR(ISBLANK(AX397),ISBLANK(AU397)),"",ROUND((AX397-AU397)*EC397-M397,3))</f>
        <v/>
      </c>
      <c r="DY397" s="0" t="str">
        <f aca="false">IF(OR(ISBLANK(AX397),ISBLANK(AU397)),"",ROUND(((AX397-AU397)*EC397-M397)^2,4))</f>
        <v/>
      </c>
    </row>
    <row r="398" customFormat="false" ht="12.8" hidden="false" customHeight="false" outlineLevel="0" collapsed="false">
      <c r="BB398" s="0" t="str">
        <f aca="false">IF(OR(ISBLANK(O398),ISBLANK(N398)),"",ROUND((O398-N398)*EC398,2))</f>
        <v/>
      </c>
      <c r="CI398" s="0" t="str">
        <f aca="false">IF(OR(ISBLANK(AX398),ISBLANK(AU398)),"",ROUND((AX398-AU398)*EC398-M398,3))</f>
        <v/>
      </c>
      <c r="DY398" s="0" t="str">
        <f aca="false">IF(OR(ISBLANK(AX398),ISBLANK(AU398)),"",ROUND(((AX398-AU398)*EC398-M398)^2,4))</f>
        <v/>
      </c>
    </row>
    <row r="399" customFormat="false" ht="12.8" hidden="false" customHeight="false" outlineLevel="0" collapsed="false">
      <c r="BB399" s="0" t="str">
        <f aca="false">IF(OR(ISBLANK(O399),ISBLANK(N399)),"",ROUND((O399-N399)*EC399,2))</f>
        <v/>
      </c>
      <c r="CI399" s="0" t="str">
        <f aca="false">IF(OR(ISBLANK(AX399),ISBLANK(AU399)),"",ROUND((AX399-AU399)*EC399-M399,3))</f>
        <v/>
      </c>
      <c r="DY399" s="0" t="str">
        <f aca="false">IF(OR(ISBLANK(AX399),ISBLANK(AU399)),"",ROUND(((AX399-AU399)*EC399-M399)^2,4))</f>
        <v/>
      </c>
    </row>
    <row r="400" customFormat="false" ht="12.8" hidden="false" customHeight="false" outlineLevel="0" collapsed="false">
      <c r="BB400" s="0" t="str">
        <f aca="false">IF(OR(ISBLANK(O400),ISBLANK(N400)),"",ROUND((O400-N400)*EC400,2))</f>
        <v/>
      </c>
      <c r="CI400" s="0" t="str">
        <f aca="false">IF(OR(ISBLANK(AX400),ISBLANK(AU400)),"",ROUND((AX400-AU400)*EC400-M400,3))</f>
        <v/>
      </c>
      <c r="DY400" s="0" t="str">
        <f aca="false">IF(OR(ISBLANK(AX400),ISBLANK(AU400)),"",ROUND(((AX400-AU400)*EC400-M400)^2,4))</f>
        <v/>
      </c>
    </row>
    <row r="401" customFormat="false" ht="12.8" hidden="false" customHeight="false" outlineLevel="0" collapsed="false">
      <c r="BB401" s="0" t="str">
        <f aca="false">IF(OR(ISBLANK(O401),ISBLANK(N401)),"",ROUND((O401-N401)*EC401,2))</f>
        <v/>
      </c>
      <c r="CI401" s="0" t="str">
        <f aca="false">IF(OR(ISBLANK(AX401),ISBLANK(AU401)),"",ROUND((AX401-AU401)*EC401-M401,3))</f>
        <v/>
      </c>
      <c r="DY401" s="0" t="str">
        <f aca="false">IF(OR(ISBLANK(AX401),ISBLANK(AU401)),"",ROUND(((AX401-AU401)*EC401-M401)^2,4))</f>
        <v/>
      </c>
    </row>
    <row r="402" customFormat="false" ht="12.8" hidden="false" customHeight="false" outlineLevel="0" collapsed="false">
      <c r="BB402" s="0" t="str">
        <f aca="false">IF(OR(ISBLANK(O402),ISBLANK(N402)),"",ROUND((O402-N402)*EC402,2))</f>
        <v/>
      </c>
      <c r="CI402" s="0" t="str">
        <f aca="false">IF(OR(ISBLANK(AX402),ISBLANK(AU402)),"",ROUND((AX402-AU402)*EC402-M402,3))</f>
        <v/>
      </c>
      <c r="DY402" s="0" t="str">
        <f aca="false">IF(OR(ISBLANK(AX402),ISBLANK(AU402)),"",ROUND(((AX402-AU402)*EC402-M402)^2,4))</f>
        <v/>
      </c>
    </row>
    <row r="403" customFormat="false" ht="12.8" hidden="false" customHeight="false" outlineLevel="0" collapsed="false">
      <c r="BB403" s="0" t="str">
        <f aca="false">IF(OR(ISBLANK(O403),ISBLANK(N403)),"",ROUND((O403-N403)*EC403,2))</f>
        <v/>
      </c>
      <c r="CI403" s="0" t="str">
        <f aca="false">IF(OR(ISBLANK(AX403),ISBLANK(AU403)),"",ROUND((AX403-AU403)*EC403-M403,3))</f>
        <v/>
      </c>
      <c r="DY403" s="0" t="str">
        <f aca="false">IF(OR(ISBLANK(AX403),ISBLANK(AU403)),"",ROUND(((AX403-AU403)*EC403-M403)^2,4))</f>
        <v/>
      </c>
    </row>
    <row r="404" customFormat="false" ht="12.8" hidden="false" customHeight="false" outlineLevel="0" collapsed="false">
      <c r="BB404" s="0" t="str">
        <f aca="false">IF(OR(ISBLANK(O404),ISBLANK(N404)),"",ROUND((O404-N404)*EC404,2))</f>
        <v/>
      </c>
      <c r="CI404" s="0" t="str">
        <f aca="false">IF(OR(ISBLANK(AX404),ISBLANK(AU404)),"",ROUND((AX404-AU404)*EC404-M404,3))</f>
        <v/>
      </c>
      <c r="DY404" s="0" t="str">
        <f aca="false">IF(OR(ISBLANK(AX404),ISBLANK(AU404)),"",ROUND(((AX404-AU404)*EC404-M404)^2,4))</f>
        <v/>
      </c>
    </row>
    <row r="405" customFormat="false" ht="12.8" hidden="false" customHeight="false" outlineLevel="0" collapsed="false">
      <c r="BB405" s="0" t="str">
        <f aca="false">IF(OR(ISBLANK(O405),ISBLANK(N405)),"",ROUND((O405-N405)*EC405,2))</f>
        <v/>
      </c>
      <c r="CI405" s="0" t="str">
        <f aca="false">IF(OR(ISBLANK(AX405),ISBLANK(AU405)),"",ROUND((AX405-AU405)*EC405-M405,3))</f>
        <v/>
      </c>
      <c r="DY405" s="0" t="str">
        <f aca="false">IF(OR(ISBLANK(AX405),ISBLANK(AU405)),"",ROUND(((AX405-AU405)*EC405-M405)^2,4))</f>
        <v/>
      </c>
    </row>
    <row r="406" customFormat="false" ht="12.8" hidden="false" customHeight="false" outlineLevel="0" collapsed="false">
      <c r="BB406" s="0" t="str">
        <f aca="false">IF(OR(ISBLANK(O406),ISBLANK(N406)),"",ROUND((O406-N406)*EC406,2))</f>
        <v/>
      </c>
      <c r="CI406" s="0" t="str">
        <f aca="false">IF(OR(ISBLANK(AX406),ISBLANK(AU406)),"",ROUND((AX406-AU406)*EC406-M406,3))</f>
        <v/>
      </c>
      <c r="DY406" s="0" t="str">
        <f aca="false">IF(OR(ISBLANK(AX406),ISBLANK(AU406)),"",ROUND(((AX406-AU406)*EC406-M406)^2,4))</f>
        <v/>
      </c>
    </row>
    <row r="407" customFormat="false" ht="12.8" hidden="false" customHeight="false" outlineLevel="0" collapsed="false">
      <c r="BB407" s="0" t="str">
        <f aca="false">IF(OR(ISBLANK(O407),ISBLANK(N407)),"",ROUND((O407-N407)*EC407,2))</f>
        <v/>
      </c>
      <c r="CI407" s="0" t="str">
        <f aca="false">IF(OR(ISBLANK(AX407),ISBLANK(AU407)),"",ROUND((AX407-AU407)*EC407-M407,3))</f>
        <v/>
      </c>
      <c r="DY407" s="0" t="str">
        <f aca="false">IF(OR(ISBLANK(AX407),ISBLANK(AU407)),"",ROUND(((AX407-AU407)*EC407-M407)^2,4))</f>
        <v/>
      </c>
    </row>
    <row r="408" customFormat="false" ht="12.8" hidden="false" customHeight="false" outlineLevel="0" collapsed="false">
      <c r="BB408" s="0" t="str">
        <f aca="false">IF(OR(ISBLANK(O408),ISBLANK(N408)),"",ROUND((O408-N408)*EC408,2))</f>
        <v/>
      </c>
      <c r="CI408" s="0" t="str">
        <f aca="false">IF(OR(ISBLANK(AX408),ISBLANK(AU408)),"",ROUND((AX408-AU408)*EC408-M408,3))</f>
        <v/>
      </c>
      <c r="DY408" s="0" t="str">
        <f aca="false">IF(OR(ISBLANK(AX408),ISBLANK(AU408)),"",ROUND(((AX408-AU408)*EC408-M408)^2,4))</f>
        <v/>
      </c>
    </row>
    <row r="409" customFormat="false" ht="12.8" hidden="false" customHeight="false" outlineLevel="0" collapsed="false">
      <c r="BB409" s="0" t="str">
        <f aca="false">IF(OR(ISBLANK(O409),ISBLANK(N409)),"",ROUND((O409-N409)*EC409,2))</f>
        <v/>
      </c>
      <c r="CI409" s="0" t="str">
        <f aca="false">IF(OR(ISBLANK(AX409),ISBLANK(AU409)),"",ROUND((AX409-AU409)*EC409-M409,3))</f>
        <v/>
      </c>
      <c r="DY409" s="0" t="str">
        <f aca="false">IF(OR(ISBLANK(AX409),ISBLANK(AU409)),"",ROUND(((AX409-AU409)*EC409-M409)^2,4))</f>
        <v/>
      </c>
    </row>
    <row r="410" customFormat="false" ht="12.8" hidden="false" customHeight="false" outlineLevel="0" collapsed="false">
      <c r="BB410" s="0" t="str">
        <f aca="false">IF(OR(ISBLANK(O410),ISBLANK(N410)),"",ROUND((O410-N410)*EC410,2))</f>
        <v/>
      </c>
      <c r="CI410" s="0" t="str">
        <f aca="false">IF(OR(ISBLANK(AX410),ISBLANK(AU410)),"",ROUND((AX410-AU410)*EC410-M410,3))</f>
        <v/>
      </c>
      <c r="DY410" s="0" t="str">
        <f aca="false">IF(OR(ISBLANK(AX410),ISBLANK(AU410)),"",ROUND(((AX410-AU410)*EC410-M410)^2,4))</f>
        <v/>
      </c>
    </row>
    <row r="411" customFormat="false" ht="12.8" hidden="false" customHeight="false" outlineLevel="0" collapsed="false">
      <c r="BB411" s="0" t="str">
        <f aca="false">IF(OR(ISBLANK(O411),ISBLANK(N411)),"",ROUND((O411-N411)*EC411,2))</f>
        <v/>
      </c>
      <c r="CI411" s="0" t="str">
        <f aca="false">IF(OR(ISBLANK(AX411),ISBLANK(AU411)),"",ROUND((AX411-AU411)*EC411-M411,3))</f>
        <v/>
      </c>
      <c r="DY411" s="0" t="str">
        <f aca="false">IF(OR(ISBLANK(AX411),ISBLANK(AU411)),"",ROUND(((AX411-AU411)*EC411-M411)^2,4))</f>
        <v/>
      </c>
    </row>
    <row r="412" customFormat="false" ht="12.8" hidden="false" customHeight="false" outlineLevel="0" collapsed="false">
      <c r="BB412" s="0" t="str">
        <f aca="false">IF(OR(ISBLANK(O412),ISBLANK(N412)),"",ROUND((O412-N412)*EC412,2))</f>
        <v/>
      </c>
      <c r="CI412" s="0" t="str">
        <f aca="false">IF(OR(ISBLANK(AX412),ISBLANK(AU412)),"",ROUND((AX412-AU412)*EC412-M412,3))</f>
        <v/>
      </c>
      <c r="DY412" s="0" t="str">
        <f aca="false">IF(OR(ISBLANK(AX412),ISBLANK(AU412)),"",ROUND(((AX412-AU412)*EC412-M412)^2,4))</f>
        <v/>
      </c>
    </row>
    <row r="413" customFormat="false" ht="12.8" hidden="false" customHeight="false" outlineLevel="0" collapsed="false">
      <c r="BB413" s="0" t="str">
        <f aca="false">IF(OR(ISBLANK(O413),ISBLANK(N413)),"",ROUND((O413-N413)*EC413,2))</f>
        <v/>
      </c>
      <c r="CI413" s="0" t="str">
        <f aca="false">IF(OR(ISBLANK(AX413),ISBLANK(AU413)),"",ROUND((AX413-AU413)*EC413-M413,3))</f>
        <v/>
      </c>
      <c r="DY413" s="0" t="str">
        <f aca="false">IF(OR(ISBLANK(AX413),ISBLANK(AU413)),"",ROUND(((AX413-AU413)*EC413-M413)^2,4))</f>
        <v/>
      </c>
    </row>
    <row r="414" customFormat="false" ht="12.8" hidden="false" customHeight="false" outlineLevel="0" collapsed="false">
      <c r="BB414" s="0" t="str">
        <f aca="false">IF(OR(ISBLANK(O414),ISBLANK(N414)),"",ROUND((O414-N414)*EC414,2))</f>
        <v/>
      </c>
      <c r="CI414" s="0" t="str">
        <f aca="false">IF(OR(ISBLANK(AX414),ISBLANK(AU414)),"",ROUND((AX414-AU414)*EC414-M414,3))</f>
        <v/>
      </c>
      <c r="DY414" s="0" t="str">
        <f aca="false">IF(OR(ISBLANK(AX414),ISBLANK(AU414)),"",ROUND(((AX414-AU414)*EC414-M414)^2,4))</f>
        <v/>
      </c>
    </row>
    <row r="415" customFormat="false" ht="12.8" hidden="false" customHeight="false" outlineLevel="0" collapsed="false">
      <c r="BB415" s="0" t="str">
        <f aca="false">IF(OR(ISBLANK(O415),ISBLANK(N415)),"",ROUND((O415-N415)*EC415,2))</f>
        <v/>
      </c>
      <c r="CI415" s="0" t="str">
        <f aca="false">IF(OR(ISBLANK(AX415),ISBLANK(AU415)),"",ROUND((AX415-AU415)*EC415-M415,3))</f>
        <v/>
      </c>
      <c r="DY415" s="0" t="str">
        <f aca="false">IF(OR(ISBLANK(AX415),ISBLANK(AU415)),"",ROUND(((AX415-AU415)*EC415-M415)^2,4))</f>
        <v/>
      </c>
    </row>
    <row r="416" customFormat="false" ht="12.8" hidden="false" customHeight="false" outlineLevel="0" collapsed="false">
      <c r="BB416" s="0" t="str">
        <f aca="false">IF(OR(ISBLANK(O416),ISBLANK(N416)),"",ROUND((O416-N416)*EC416,2))</f>
        <v/>
      </c>
      <c r="CI416" s="0" t="str">
        <f aca="false">IF(OR(ISBLANK(AX416),ISBLANK(AU416)),"",ROUND((AX416-AU416)*EC416-M416,3))</f>
        <v/>
      </c>
      <c r="DY416" s="0" t="str">
        <f aca="false">IF(OR(ISBLANK(AX416),ISBLANK(AU416)),"",ROUND(((AX416-AU416)*EC416-M416)^2,4))</f>
        <v/>
      </c>
    </row>
    <row r="417" customFormat="false" ht="12.8" hidden="false" customHeight="false" outlineLevel="0" collapsed="false">
      <c r="BB417" s="0" t="str">
        <f aca="false">IF(OR(ISBLANK(O417),ISBLANK(N417)),"",ROUND((O417-N417)*EC417,2))</f>
        <v/>
      </c>
      <c r="CI417" s="0" t="str">
        <f aca="false">IF(OR(ISBLANK(AX417),ISBLANK(AU417)),"",ROUND((AX417-AU417)*EC417-M417,3))</f>
        <v/>
      </c>
      <c r="DY417" s="0" t="str">
        <f aca="false">IF(OR(ISBLANK(AX417),ISBLANK(AU417)),"",ROUND(((AX417-AU417)*EC417-M417)^2,4))</f>
        <v/>
      </c>
    </row>
    <row r="418" customFormat="false" ht="12.8" hidden="false" customHeight="false" outlineLevel="0" collapsed="false">
      <c r="BB418" s="0" t="str">
        <f aca="false">IF(OR(ISBLANK(O418),ISBLANK(N418)),"",ROUND((O418-N418)*EC418,2))</f>
        <v/>
      </c>
      <c r="CI418" s="0" t="str">
        <f aca="false">IF(OR(ISBLANK(AX418),ISBLANK(AU418)),"",ROUND((AX418-AU418)*EC418-M418,3))</f>
        <v/>
      </c>
      <c r="DY418" s="0" t="str">
        <f aca="false">IF(OR(ISBLANK(AX418),ISBLANK(AU418)),"",ROUND(((AX418-AU418)*EC418-M418)^2,4))</f>
        <v/>
      </c>
    </row>
    <row r="419" customFormat="false" ht="12.8" hidden="false" customHeight="false" outlineLevel="0" collapsed="false">
      <c r="BB419" s="0" t="str">
        <f aca="false">IF(OR(ISBLANK(O419),ISBLANK(N419)),"",ROUND((O419-N419)*EC419,2))</f>
        <v/>
      </c>
      <c r="CI419" s="0" t="str">
        <f aca="false">IF(OR(ISBLANK(AX419),ISBLANK(AU419)),"",ROUND((AX419-AU419)*EC419-M419,3))</f>
        <v/>
      </c>
      <c r="DY419" s="0" t="str">
        <f aca="false">IF(OR(ISBLANK(AX419),ISBLANK(AU419)),"",ROUND(((AX419-AU419)*EC419-M419)^2,4))</f>
        <v/>
      </c>
    </row>
    <row r="420" customFormat="false" ht="12.8" hidden="false" customHeight="false" outlineLevel="0" collapsed="false">
      <c r="BB420" s="0" t="str">
        <f aca="false">IF(OR(ISBLANK(O420),ISBLANK(N420)),"",ROUND((O420-N420)*EC420,2))</f>
        <v/>
      </c>
      <c r="CI420" s="0" t="str">
        <f aca="false">IF(OR(ISBLANK(AX420),ISBLANK(AU420)),"",ROUND((AX420-AU420)*EC420-M420,3))</f>
        <v/>
      </c>
      <c r="DY420" s="0" t="str">
        <f aca="false">IF(OR(ISBLANK(AX420),ISBLANK(AU420)),"",ROUND(((AX420-AU420)*EC420-M420)^2,4))</f>
        <v/>
      </c>
    </row>
    <row r="421" customFormat="false" ht="12.8" hidden="false" customHeight="false" outlineLevel="0" collapsed="false">
      <c r="BB421" s="0" t="str">
        <f aca="false">IF(OR(ISBLANK(O421),ISBLANK(N421)),"",ROUND((O421-N421)*EC421,2))</f>
        <v/>
      </c>
      <c r="CI421" s="0" t="str">
        <f aca="false">IF(OR(ISBLANK(AX421),ISBLANK(AU421)),"",ROUND((AX421-AU421)*EC421-M421,3))</f>
        <v/>
      </c>
      <c r="DY421" s="0" t="str">
        <f aca="false">IF(OR(ISBLANK(AX421),ISBLANK(AU421)),"",ROUND(((AX421-AU421)*EC421-M421)^2,4))</f>
        <v/>
      </c>
    </row>
    <row r="422" customFormat="false" ht="12.8" hidden="false" customHeight="false" outlineLevel="0" collapsed="false">
      <c r="BB422" s="0" t="str">
        <f aca="false">IF(OR(ISBLANK(O422),ISBLANK(N422)),"",ROUND((O422-N422)*EC422,2))</f>
        <v/>
      </c>
      <c r="CI422" s="0" t="str">
        <f aca="false">IF(OR(ISBLANK(AX422),ISBLANK(AU422)),"",ROUND((AX422-AU422)*EC422-M422,3))</f>
        <v/>
      </c>
      <c r="DY422" s="0" t="str">
        <f aca="false">IF(OR(ISBLANK(AX422),ISBLANK(AU422)),"",ROUND(((AX422-AU422)*EC422-M422)^2,4))</f>
        <v/>
      </c>
    </row>
    <row r="423" customFormat="false" ht="12.8" hidden="false" customHeight="false" outlineLevel="0" collapsed="false">
      <c r="BB423" s="0" t="str">
        <f aca="false">IF(OR(ISBLANK(O423),ISBLANK(N423)),"",ROUND((O423-N423)*EC423,2))</f>
        <v/>
      </c>
      <c r="CI423" s="0" t="str">
        <f aca="false">IF(OR(ISBLANK(AX423),ISBLANK(AU423)),"",ROUND((AX423-AU423)*EC423-M423,3))</f>
        <v/>
      </c>
      <c r="DY423" s="0" t="str">
        <f aca="false">IF(OR(ISBLANK(AX423),ISBLANK(AU423)),"",ROUND(((AX423-AU423)*EC423-M423)^2,4))</f>
        <v/>
      </c>
    </row>
    <row r="424" customFormat="false" ht="12.8" hidden="false" customHeight="false" outlineLevel="0" collapsed="false">
      <c r="BB424" s="0" t="str">
        <f aca="false">IF(OR(ISBLANK(O424),ISBLANK(N424)),"",ROUND((O424-N424)*EC424,2))</f>
        <v/>
      </c>
      <c r="CI424" s="0" t="str">
        <f aca="false">IF(OR(ISBLANK(AX424),ISBLANK(AU424)),"",ROUND((AX424-AU424)*EC424-M424,3))</f>
        <v/>
      </c>
      <c r="DY424" s="0" t="str">
        <f aca="false">IF(OR(ISBLANK(AX424),ISBLANK(AU424)),"",ROUND(((AX424-AU424)*EC424-M424)^2,4))</f>
        <v/>
      </c>
    </row>
    <row r="425" customFormat="false" ht="12.8" hidden="false" customHeight="false" outlineLevel="0" collapsed="false">
      <c r="BB425" s="0" t="str">
        <f aca="false">IF(OR(ISBLANK(O425),ISBLANK(N425)),"",ROUND((O425-N425)*EC425,2))</f>
        <v/>
      </c>
      <c r="CI425" s="0" t="str">
        <f aca="false">IF(OR(ISBLANK(AX425),ISBLANK(AU425)),"",ROUND((AX425-AU425)*EC425-M425,3))</f>
        <v/>
      </c>
      <c r="DY425" s="0" t="str">
        <f aca="false">IF(OR(ISBLANK(AX425),ISBLANK(AU425)),"",ROUND(((AX425-AU425)*EC425-M425)^2,4))</f>
        <v/>
      </c>
    </row>
    <row r="426" customFormat="false" ht="12.8" hidden="false" customHeight="false" outlineLevel="0" collapsed="false">
      <c r="BB426" s="0" t="str">
        <f aca="false">IF(OR(ISBLANK(O426),ISBLANK(N426)),"",ROUND((O426-N426)*EC426,2))</f>
        <v/>
      </c>
      <c r="CI426" s="0" t="str">
        <f aca="false">IF(OR(ISBLANK(AX426),ISBLANK(AU426)),"",ROUND((AX426-AU426)*EC426-M426,3))</f>
        <v/>
      </c>
      <c r="DY426" s="0" t="str">
        <f aca="false">IF(OR(ISBLANK(AX426),ISBLANK(AU426)),"",ROUND(((AX426-AU426)*EC426-M426)^2,4))</f>
        <v/>
      </c>
    </row>
    <row r="427" customFormat="false" ht="12.8" hidden="false" customHeight="false" outlineLevel="0" collapsed="false">
      <c r="BB427" s="0" t="str">
        <f aca="false">IF(OR(ISBLANK(O427),ISBLANK(N427)),"",ROUND((O427-N427)*EC427,2))</f>
        <v/>
      </c>
      <c r="CI427" s="0" t="str">
        <f aca="false">IF(OR(ISBLANK(AX427),ISBLANK(AU427)),"",ROUND((AX427-AU427)*EC427-M427,3))</f>
        <v/>
      </c>
      <c r="DY427" s="0" t="str">
        <f aca="false">IF(OR(ISBLANK(AX427),ISBLANK(AU427)),"",ROUND(((AX427-AU427)*EC427-M427)^2,4))</f>
        <v/>
      </c>
    </row>
    <row r="428" customFormat="false" ht="12.8" hidden="false" customHeight="false" outlineLevel="0" collapsed="false">
      <c r="BB428" s="0" t="str">
        <f aca="false">IF(OR(ISBLANK(O428),ISBLANK(N428)),"",ROUND((O428-N428)*EC428,2))</f>
        <v/>
      </c>
      <c r="CI428" s="0" t="str">
        <f aca="false">IF(OR(ISBLANK(AX428),ISBLANK(AU428)),"",ROUND((AX428-AU428)*EC428-M428,3))</f>
        <v/>
      </c>
      <c r="DY428" s="0" t="str">
        <f aca="false">IF(OR(ISBLANK(AX428),ISBLANK(AU428)),"",ROUND(((AX428-AU428)*EC428-M428)^2,4))</f>
        <v/>
      </c>
    </row>
    <row r="429" customFormat="false" ht="12.8" hidden="false" customHeight="false" outlineLevel="0" collapsed="false">
      <c r="BB429" s="0" t="str">
        <f aca="false">IF(OR(ISBLANK(O429),ISBLANK(N429)),"",ROUND((O429-N429)*EC429,2))</f>
        <v/>
      </c>
      <c r="CI429" s="0" t="str">
        <f aca="false">IF(OR(ISBLANK(AX429),ISBLANK(AU429)),"",ROUND((AX429-AU429)*EC429-M429,3))</f>
        <v/>
      </c>
      <c r="DY429" s="0" t="str">
        <f aca="false">IF(OR(ISBLANK(AX429),ISBLANK(AU429)),"",ROUND(((AX429-AU429)*EC429-M429)^2,4))</f>
        <v/>
      </c>
    </row>
    <row r="430" customFormat="false" ht="12.8" hidden="false" customHeight="false" outlineLevel="0" collapsed="false">
      <c r="BB430" s="0" t="str">
        <f aca="false">IF(OR(ISBLANK(O430),ISBLANK(N430)),"",ROUND((O430-N430)*EC430,2))</f>
        <v/>
      </c>
      <c r="CI430" s="0" t="str">
        <f aca="false">IF(OR(ISBLANK(AX430),ISBLANK(AU430)),"",ROUND((AX430-AU430)*EC430-M430,3))</f>
        <v/>
      </c>
      <c r="DY430" s="0" t="str">
        <f aca="false">IF(OR(ISBLANK(AX430),ISBLANK(AU430)),"",ROUND(((AX430-AU430)*EC430-M430)^2,4))</f>
        <v/>
      </c>
    </row>
    <row r="431" customFormat="false" ht="12.8" hidden="false" customHeight="false" outlineLevel="0" collapsed="false">
      <c r="BB431" s="0" t="str">
        <f aca="false">IF(OR(ISBLANK(O431),ISBLANK(N431)),"",ROUND((O431-N431)*EC431,2))</f>
        <v/>
      </c>
      <c r="CI431" s="0" t="str">
        <f aca="false">IF(OR(ISBLANK(AX431),ISBLANK(AU431)),"",ROUND((AX431-AU431)*EC431-M431,3))</f>
        <v/>
      </c>
      <c r="DY431" s="0" t="str">
        <f aca="false">IF(OR(ISBLANK(AX431),ISBLANK(AU431)),"",ROUND(((AX431-AU431)*EC431-M431)^2,4))</f>
        <v/>
      </c>
    </row>
    <row r="432" customFormat="false" ht="12.8" hidden="false" customHeight="false" outlineLevel="0" collapsed="false">
      <c r="CI432" s="0" t="str">
        <f aca="false">IF(OR(ISBLANK(AX432),ISBLANK(AU432)),"",ROUND((AX432-AU432)*EC432-M432,3))</f>
        <v/>
      </c>
      <c r="DY432" s="0" t="str">
        <f aca="false">IF(OR(ISBLANK(AX432),ISBLANK(AU432)),"",ROUND(((AX432-AU432)*EC432-M432)^2,4))</f>
        <v/>
      </c>
    </row>
    <row r="433" customFormat="false" ht="12.8" hidden="false" customHeight="false" outlineLevel="0" collapsed="false">
      <c r="CI433" s="0" t="str">
        <f aca="false">IF(OR(ISBLANK(AX433),ISBLANK(AU433)),"",ROUND((AX433-AU433)*EC433-M433,3))</f>
        <v/>
      </c>
      <c r="DY433" s="0" t="str">
        <f aca="false">IF(OR(ISBLANK(AX433),ISBLANK(AU433)),"",ROUND(((AX433-AU433)*EC433-M433)^2,4))</f>
        <v/>
      </c>
    </row>
    <row r="434" customFormat="false" ht="12.8" hidden="false" customHeight="false" outlineLevel="0" collapsed="false">
      <c r="CI434" s="0" t="str">
        <f aca="false">IF(OR(ISBLANK(AX434),ISBLANK(AU434)),"",ROUND((AX434-AU434)*EC434-M434,3))</f>
        <v/>
      </c>
      <c r="DY434" s="0" t="str">
        <f aca="false">IF(OR(ISBLANK(AX434),ISBLANK(AU434)),"",ROUND(((AX434-AU434)*EC434-M434)^2,4))</f>
        <v/>
      </c>
    </row>
    <row r="435" customFormat="false" ht="12.8" hidden="false" customHeight="false" outlineLevel="0" collapsed="false">
      <c r="CI435" s="0" t="str">
        <f aca="false">IF(OR(ISBLANK(AX435),ISBLANK(AU435)),"",ROUND((AX435-AU435)*EC435-M435,3))</f>
        <v/>
      </c>
      <c r="DY435" s="0" t="str">
        <f aca="false">IF(OR(ISBLANK(AX435),ISBLANK(AU435)),"",ROUND(((AX435-AU435)*EC435-M435)^2,4))</f>
        <v/>
      </c>
    </row>
    <row r="436" customFormat="false" ht="12.8" hidden="false" customHeight="false" outlineLevel="0" collapsed="false">
      <c r="CI436" s="0" t="str">
        <f aca="false">IF(OR(ISBLANK(AX436),ISBLANK(AU436)),"",ROUND((AX436-AU436)*EC436-M436,3))</f>
        <v/>
      </c>
      <c r="DY436" s="0" t="str">
        <f aca="false">IF(OR(ISBLANK(AX436),ISBLANK(AU436)),"",ROUND(((AX436-AU436)*EC436-M436)^2,4))</f>
        <v/>
      </c>
    </row>
    <row r="437" customFormat="false" ht="12.8" hidden="false" customHeight="false" outlineLevel="0" collapsed="false">
      <c r="CI437" s="0" t="str">
        <f aca="false">IF(OR(ISBLANK(AX437),ISBLANK(AU437)),"",ROUND((AX437-AU437)*EC437-M437,3))</f>
        <v/>
      </c>
      <c r="DY437" s="0" t="str">
        <f aca="false">IF(OR(ISBLANK(AX437),ISBLANK(AU437)),"",ROUND(((AX437-AU437)*EC437-M437)^2,4))</f>
        <v/>
      </c>
    </row>
    <row r="438" customFormat="false" ht="12.8" hidden="false" customHeight="false" outlineLevel="0" collapsed="false">
      <c r="CI438" s="0" t="str">
        <f aca="false">IF(OR(ISBLANK(AX438),ISBLANK(AU438)),"",ROUND((AX438-AU438)*EC438-M438,3))</f>
        <v/>
      </c>
      <c r="DY438" s="0" t="str">
        <f aca="false">IF(OR(ISBLANK(AX438),ISBLANK(AU438)),"",ROUND(((AX438-AU438)*EC438-M438)^2,4))</f>
        <v/>
      </c>
    </row>
    <row r="439" customFormat="false" ht="12.8" hidden="false" customHeight="false" outlineLevel="0" collapsed="false">
      <c r="CI439" s="0" t="str">
        <f aca="false">IF(OR(ISBLANK(AX439),ISBLANK(AU439)),"",ROUND((AX439-AU439)*EC439-M439,3))</f>
        <v/>
      </c>
      <c r="DY439" s="0" t="str">
        <f aca="false">IF(OR(ISBLANK(AX439),ISBLANK(AU439)),"",ROUND(((AX439-AU439)*EC439-M439)^2,4))</f>
        <v/>
      </c>
    </row>
    <row r="440" customFormat="false" ht="12.8" hidden="false" customHeight="false" outlineLevel="0" collapsed="false">
      <c r="CI440" s="0" t="str">
        <f aca="false">IF(OR(ISBLANK(AX440),ISBLANK(AU440)),"",ROUND((AX440-AU440)*EC440-M440,3))</f>
        <v/>
      </c>
      <c r="DY440" s="0" t="str">
        <f aca="false">IF(OR(ISBLANK(AX440),ISBLANK(AU440)),"",ROUND(((AX440-AU440)*EC440-M440)^2,4))</f>
        <v/>
      </c>
    </row>
    <row r="441" customFormat="false" ht="12.8" hidden="false" customHeight="false" outlineLevel="0" collapsed="false">
      <c r="CI441" s="0" t="str">
        <f aca="false">IF(OR(ISBLANK(AX441),ISBLANK(AU441)),"",ROUND((AX441-AU441)*EC441-M441,3))</f>
        <v/>
      </c>
      <c r="DY441" s="0" t="str">
        <f aca="false">IF(OR(ISBLANK(AX441),ISBLANK(AU441)),"",ROUND(((AX441-AU441)*EC441-M441)^2,4))</f>
        <v/>
      </c>
    </row>
    <row r="442" customFormat="false" ht="12.8" hidden="false" customHeight="false" outlineLevel="0" collapsed="false">
      <c r="CI442" s="0" t="str">
        <f aca="false">IF(OR(ISBLANK(AX442),ISBLANK(AU442)),"",ROUND((AX442-AU442)*EC442-M442,3))</f>
        <v/>
      </c>
      <c r="DY442" s="0" t="str">
        <f aca="false">IF(OR(ISBLANK(AX442),ISBLANK(AU442)),"",ROUND(((AX442-AU442)*EC442-M442)^2,4))</f>
        <v/>
      </c>
    </row>
    <row r="443" customFormat="false" ht="12.8" hidden="false" customHeight="false" outlineLevel="0" collapsed="false">
      <c r="CI443" s="0" t="str">
        <f aca="false">IF(OR(ISBLANK(AX443),ISBLANK(AU443)),"",ROUND((AX443-AU443)*EC443-M443,3))</f>
        <v/>
      </c>
      <c r="DY443" s="0" t="str">
        <f aca="false">IF(OR(ISBLANK(AX443),ISBLANK(AU443)),"",ROUND(((AX443-AU443)*EC443-M443)^2,4))</f>
        <v/>
      </c>
    </row>
    <row r="444" customFormat="false" ht="12.8" hidden="false" customHeight="false" outlineLevel="0" collapsed="false">
      <c r="CI444" s="0" t="str">
        <f aca="false">IF(OR(ISBLANK(AX444),ISBLANK(AU444)),"",ROUND((AX444-AU444)*EC444-M444,3))</f>
        <v/>
      </c>
      <c r="DY444" s="0" t="str">
        <f aca="false">IF(OR(ISBLANK(AX444),ISBLANK(AU444)),"",ROUND(((AX444-AU444)*EC444-M444)^2,4))</f>
        <v/>
      </c>
    </row>
    <row r="445" customFormat="false" ht="12.8" hidden="false" customHeight="false" outlineLevel="0" collapsed="false">
      <c r="CI445" s="0" t="str">
        <f aca="false">IF(OR(ISBLANK(AX445),ISBLANK(AU445)),"",ROUND((AX445-AU445)*EC445-M445,3))</f>
        <v/>
      </c>
      <c r="DY445" s="0" t="str">
        <f aca="false">IF(OR(ISBLANK(AX445),ISBLANK(AU445)),"",ROUND(((AX445-AU445)*EC445-M445)^2,4))</f>
        <v/>
      </c>
    </row>
    <row r="446" customFormat="false" ht="12.8" hidden="false" customHeight="false" outlineLevel="0" collapsed="false">
      <c r="CI446" s="0" t="str">
        <f aca="false">IF(OR(ISBLANK(AX446),ISBLANK(AU446)),"",ROUND((AX446-AU446)*EC446-M446,3))</f>
        <v/>
      </c>
      <c r="DY446" s="0" t="str">
        <f aca="false">IF(OR(ISBLANK(AX446),ISBLANK(AU446)),"",ROUND(((AX446-AU446)*EC446-M446)^2,4))</f>
        <v/>
      </c>
    </row>
    <row r="447" customFormat="false" ht="12.8" hidden="false" customHeight="false" outlineLevel="0" collapsed="false">
      <c r="CI447" s="0" t="str">
        <f aca="false">IF(OR(ISBLANK(AX447),ISBLANK(AU447)),"",ROUND((AX447-AU447)*EC447-M447,3))</f>
        <v/>
      </c>
      <c r="DY447" s="0" t="str">
        <f aca="false">IF(OR(ISBLANK(AX447),ISBLANK(AU447)),"",ROUND(((AX447-AU447)*EC447-M447)^2,4))</f>
        <v/>
      </c>
    </row>
    <row r="448" customFormat="false" ht="12.8" hidden="false" customHeight="false" outlineLevel="0" collapsed="false">
      <c r="CI448" s="0" t="str">
        <f aca="false">IF(OR(ISBLANK(AX448),ISBLANK(AU448)),"",ROUND((AX448-AU448)*EC448-M448,3))</f>
        <v/>
      </c>
      <c r="DY448" s="0" t="str">
        <f aca="false">IF(OR(ISBLANK(AX448),ISBLANK(AU448)),"",ROUND(((AX448-AU448)*EC448-M448)^2,4))</f>
        <v/>
      </c>
    </row>
    <row r="449" customFormat="false" ht="12.8" hidden="false" customHeight="false" outlineLevel="0" collapsed="false">
      <c r="CI449" s="0" t="str">
        <f aca="false">IF(OR(ISBLANK(AX449),ISBLANK(AU449)),"",ROUND((AX449-AU449)*EC449-M449,3))</f>
        <v/>
      </c>
      <c r="DY449" s="0" t="str">
        <f aca="false">IF(OR(ISBLANK(AX449),ISBLANK(AU449)),"",ROUND(((AX449-AU449)*EC449-M449)^2,4))</f>
        <v/>
      </c>
    </row>
    <row r="450" customFormat="false" ht="12.8" hidden="false" customHeight="false" outlineLevel="0" collapsed="false">
      <c r="CI450" s="0" t="str">
        <f aca="false">IF(OR(ISBLANK(AX450),ISBLANK(AU450)),"",ROUND((AX450-AU450)*EC450-M450,3))</f>
        <v/>
      </c>
      <c r="DY450" s="0" t="str">
        <f aca="false">IF(OR(ISBLANK(AX450),ISBLANK(AU450)),"",ROUND(((AX450-AU450)*EC450-M450)^2,4))</f>
        <v/>
      </c>
    </row>
    <row r="451" customFormat="false" ht="12.8" hidden="false" customHeight="false" outlineLevel="0" collapsed="false">
      <c r="CI451" s="0" t="str">
        <f aca="false">IF(OR(ISBLANK(AX451),ISBLANK(AU451)),"",ROUND((AX451-AU451)*EC451-M451,3))</f>
        <v/>
      </c>
      <c r="DY451" s="0" t="str">
        <f aca="false">IF(OR(ISBLANK(AX451),ISBLANK(AU451)),"",ROUND(((AX451-AU451)*EC451-M451)^2,4))</f>
        <v/>
      </c>
    </row>
    <row r="452" customFormat="false" ht="12.8" hidden="false" customHeight="false" outlineLevel="0" collapsed="false">
      <c r="CI452" s="0" t="str">
        <f aca="false">IF(OR(ISBLANK(AX452),ISBLANK(AU452)),"",ROUND((AX452-AU452)*EC452-M452,3))</f>
        <v/>
      </c>
      <c r="DY452" s="0" t="str">
        <f aca="false">IF(OR(ISBLANK(AX452),ISBLANK(AU452)),"",ROUND(((AX452-AU452)*EC452-M452)^2,4))</f>
        <v/>
      </c>
    </row>
    <row r="453" customFormat="false" ht="12.8" hidden="false" customHeight="false" outlineLevel="0" collapsed="false">
      <c r="CI453" s="0" t="str">
        <f aca="false">IF(OR(ISBLANK(AX453),ISBLANK(AU453)),"",ROUND((AX453-AU453)*EC453-M453,3))</f>
        <v/>
      </c>
      <c r="DY453" s="0" t="str">
        <f aca="false">IF(OR(ISBLANK(AX453),ISBLANK(AU453)),"",ROUND(((AX453-AU453)*EC453-M453)^2,4))</f>
        <v/>
      </c>
    </row>
    <row r="454" customFormat="false" ht="12.8" hidden="false" customHeight="false" outlineLevel="0" collapsed="false">
      <c r="CI454" s="0" t="str">
        <f aca="false">IF(OR(ISBLANK(AX454),ISBLANK(AU454)),"",ROUND((AX454-AU454)*EC454-M454,3))</f>
        <v/>
      </c>
      <c r="DY454" s="0" t="str">
        <f aca="false">IF(OR(ISBLANK(AX454),ISBLANK(AU454)),"",ROUND(((AX454-AU454)*EC454-M454)^2,4))</f>
        <v/>
      </c>
    </row>
    <row r="455" customFormat="false" ht="12.8" hidden="false" customHeight="false" outlineLevel="0" collapsed="false">
      <c r="CI455" s="0" t="str">
        <f aca="false">IF(OR(ISBLANK(AX455),ISBLANK(AU455)),"",ROUND((AX455-AU455)*EC455-M455,3))</f>
        <v/>
      </c>
      <c r="DY455" s="0" t="str">
        <f aca="false">IF(OR(ISBLANK(AX455),ISBLANK(AU455)),"",ROUND(((AX455-AU455)*EC455-M455)^2,4))</f>
        <v/>
      </c>
    </row>
    <row r="456" customFormat="false" ht="12.8" hidden="false" customHeight="false" outlineLevel="0" collapsed="false">
      <c r="CI456" s="0" t="str">
        <f aca="false">IF(OR(ISBLANK(AX456),ISBLANK(AU456)),"",ROUND((AX456-AU456)*EC456-M456,3))</f>
        <v/>
      </c>
      <c r="DY456" s="0" t="str">
        <f aca="false">IF(OR(ISBLANK(AX456),ISBLANK(AU456)),"",ROUND(((AX456-AU456)*EC456-M456)^2,4))</f>
        <v/>
      </c>
    </row>
    <row r="457" customFormat="false" ht="12.8" hidden="false" customHeight="false" outlineLevel="0" collapsed="false">
      <c r="CI457" s="0" t="str">
        <f aca="false">IF(OR(ISBLANK(AX457),ISBLANK(AU457)),"",ROUND((AX457-AU457)*EC457-M457,3))</f>
        <v/>
      </c>
      <c r="DY457" s="0" t="str">
        <f aca="false">IF(OR(ISBLANK(AX457),ISBLANK(AU457)),"",ROUND(((AX457-AU457)*EC457-M457)^2,4))</f>
        <v/>
      </c>
    </row>
    <row r="458" customFormat="false" ht="12.8" hidden="false" customHeight="false" outlineLevel="0" collapsed="false">
      <c r="CI458" s="0" t="str">
        <f aca="false">IF(OR(ISBLANK(AX458),ISBLANK(AU458)),"",ROUND((AX458-AU458)*EC458-M458,3))</f>
        <v/>
      </c>
      <c r="DY458" s="0" t="str">
        <f aca="false">IF(OR(ISBLANK(AX458),ISBLANK(AU458)),"",ROUND(((AX458-AU458)*EC458-M458)^2,4))</f>
        <v/>
      </c>
    </row>
    <row r="459" customFormat="false" ht="12.8" hidden="false" customHeight="false" outlineLevel="0" collapsed="false">
      <c r="CI459" s="0" t="str">
        <f aca="false">IF(OR(ISBLANK(AX459),ISBLANK(AU459)),"",ROUND((AX459-AU459)*EC459-M459,3))</f>
        <v/>
      </c>
      <c r="DY459" s="0" t="str">
        <f aca="false">IF(OR(ISBLANK(AX459),ISBLANK(AU459)),"",ROUND(((AX459-AU459)*EC459-M459)^2,4))</f>
        <v/>
      </c>
    </row>
    <row r="460" customFormat="false" ht="12.8" hidden="false" customHeight="false" outlineLevel="0" collapsed="false">
      <c r="CI460" s="0" t="str">
        <f aca="false">IF(OR(ISBLANK(AX460),ISBLANK(AU460)),"",ROUND((AX460-AU460)*EC460-M460,3))</f>
        <v/>
      </c>
      <c r="DY460" s="0" t="str">
        <f aca="false">IF(OR(ISBLANK(AX460),ISBLANK(AU460)),"",ROUND(((AX460-AU460)*EC460-M460)^2,4))</f>
        <v/>
      </c>
    </row>
    <row r="461" customFormat="false" ht="12.8" hidden="false" customHeight="false" outlineLevel="0" collapsed="false">
      <c r="CI461" s="0" t="str">
        <f aca="false">IF(OR(ISBLANK(AX461),ISBLANK(AU461)),"",ROUND((AX461-AU461)*EC461-M461,3))</f>
        <v/>
      </c>
      <c r="DY461" s="0" t="str">
        <f aca="false">IF(OR(ISBLANK(AX461),ISBLANK(AU461)),"",ROUND(((AX461-AU461)*EC461-M461)^2,4))</f>
        <v/>
      </c>
    </row>
    <row r="462" customFormat="false" ht="12.8" hidden="false" customHeight="false" outlineLevel="0" collapsed="false">
      <c r="CI462" s="0" t="str">
        <f aca="false">IF(OR(ISBLANK(AX462),ISBLANK(AU462)),"",ROUND((AX462-AU462)*EC462-M462,3))</f>
        <v/>
      </c>
      <c r="DY462" s="0" t="str">
        <f aca="false">IF(OR(ISBLANK(AX462),ISBLANK(AU462)),"",ROUND(((AX462-AU462)*EC462-M462)^2,4))</f>
        <v/>
      </c>
    </row>
    <row r="463" customFormat="false" ht="12.8" hidden="false" customHeight="false" outlineLevel="0" collapsed="false">
      <c r="CI463" s="0" t="str">
        <f aca="false">IF(OR(ISBLANK(AX463),ISBLANK(AU463)),"",ROUND((AX463-AU463)*EC463-M463,3))</f>
        <v/>
      </c>
      <c r="DY463" s="0" t="str">
        <f aca="false">IF(OR(ISBLANK(AX463),ISBLANK(AU463)),"",ROUND(((AX463-AU463)*EC463-M463)^2,4))</f>
        <v/>
      </c>
    </row>
    <row r="464" customFormat="false" ht="12.8" hidden="false" customHeight="false" outlineLevel="0" collapsed="false">
      <c r="CI464" s="0" t="str">
        <f aca="false">IF(OR(ISBLANK(AX464),ISBLANK(AU464)),"",ROUND((AX464-AU464)*EC464-M464,3))</f>
        <v/>
      </c>
      <c r="DY464" s="0" t="str">
        <f aca="false">IF(OR(ISBLANK(AX464),ISBLANK(AU464)),"",ROUND(((AX464-AU464)*EC464-M464)^2,4))</f>
        <v/>
      </c>
    </row>
    <row r="465" customFormat="false" ht="12.8" hidden="false" customHeight="false" outlineLevel="0" collapsed="false">
      <c r="CI465" s="0" t="str">
        <f aca="false">IF(OR(ISBLANK(AX465),ISBLANK(AU465)),"",ROUND((AX465-AU465)*EC465-M465,3))</f>
        <v/>
      </c>
      <c r="DY465" s="0" t="str">
        <f aca="false">IF(OR(ISBLANK(AX465),ISBLANK(AU465)),"",ROUND(((AX465-AU465)*EC465-M465)^2,4))</f>
        <v/>
      </c>
    </row>
    <row r="466" customFormat="false" ht="12.8" hidden="false" customHeight="false" outlineLevel="0" collapsed="false">
      <c r="CI466" s="0" t="str">
        <f aca="false">IF(OR(ISBLANK(AX466),ISBLANK(AU466)),"",ROUND((AX466-AU466)*EC466-M466,3))</f>
        <v/>
      </c>
      <c r="DY466" s="0" t="str">
        <f aca="false">IF(OR(ISBLANK(AX466),ISBLANK(AU466)),"",ROUND(((AX466-AU466)*EC466-M466)^2,4))</f>
        <v/>
      </c>
    </row>
    <row r="467" customFormat="false" ht="12.8" hidden="false" customHeight="false" outlineLevel="0" collapsed="false">
      <c r="CI467" s="0" t="str">
        <f aca="false">IF(OR(ISBLANK(AX467),ISBLANK(AU467)),"",ROUND((AX467-AU467)*EC467-M467,3))</f>
        <v/>
      </c>
      <c r="DY467" s="0" t="str">
        <f aca="false">IF(OR(ISBLANK(AX467),ISBLANK(AU467)),"",ROUND(((AX467-AU467)*EC467-M467)^2,4))</f>
        <v/>
      </c>
    </row>
    <row r="468" customFormat="false" ht="12.8" hidden="false" customHeight="false" outlineLevel="0" collapsed="false">
      <c r="CI468" s="0" t="str">
        <f aca="false">IF(OR(ISBLANK(AX468),ISBLANK(AU468)),"",ROUND((AX468-AU468)*EC468-M468,3))</f>
        <v/>
      </c>
      <c r="DY468" s="0" t="str">
        <f aca="false">IF(OR(ISBLANK(AX468),ISBLANK(AU468)),"",ROUND(((AX468-AU468)*EC468-M468)^2,4))</f>
        <v/>
      </c>
    </row>
    <row r="469" customFormat="false" ht="12.8" hidden="false" customHeight="false" outlineLevel="0" collapsed="false">
      <c r="CI469" s="0" t="str">
        <f aca="false">IF(OR(ISBLANK(AX469),ISBLANK(AU469)),"",ROUND((AX469-AU469)*EC469-M469,3))</f>
        <v/>
      </c>
      <c r="DY469" s="0" t="str">
        <f aca="false">IF(OR(ISBLANK(AX469),ISBLANK(AU469)),"",ROUND(((AX469-AU469)*EC469-M469)^2,4))</f>
        <v/>
      </c>
    </row>
    <row r="470" customFormat="false" ht="12.8" hidden="false" customHeight="false" outlineLevel="0" collapsed="false">
      <c r="CI470" s="0" t="str">
        <f aca="false">IF(OR(ISBLANK(AX470),ISBLANK(AU470)),"",ROUND((AX470-AU470)*EC470-M470,3))</f>
        <v/>
      </c>
      <c r="DY470" s="0" t="str">
        <f aca="false">IF(OR(ISBLANK(AX470),ISBLANK(AU470)),"",ROUND(((AX470-AU470)*EC470-M470)^2,4))</f>
        <v/>
      </c>
    </row>
    <row r="471" customFormat="false" ht="12.8" hidden="false" customHeight="false" outlineLevel="0" collapsed="false">
      <c r="CI471" s="0" t="str">
        <f aca="false">IF(OR(ISBLANK(AX471),ISBLANK(AU471)),"",ROUND((AX471-AU471)*EC471-M471,3))</f>
        <v/>
      </c>
      <c r="DY471" s="0" t="str">
        <f aca="false">IF(OR(ISBLANK(AX471),ISBLANK(AU471)),"",ROUND(((AX471-AU471)*EC471-M471)^2,4))</f>
        <v/>
      </c>
    </row>
    <row r="472" customFormat="false" ht="12.8" hidden="false" customHeight="false" outlineLevel="0" collapsed="false">
      <c r="CI472" s="0" t="str">
        <f aca="false">IF(OR(ISBLANK(AX472),ISBLANK(AU472)),"",ROUND((AX472-AU472)*EC472-M472,3))</f>
        <v/>
      </c>
      <c r="DY472" s="0" t="str">
        <f aca="false">IF(OR(ISBLANK(AX472),ISBLANK(AU472)),"",ROUND(((AX472-AU472)*EC472-M472)^2,4))</f>
        <v/>
      </c>
    </row>
    <row r="473" customFormat="false" ht="12.8" hidden="false" customHeight="false" outlineLevel="0" collapsed="false">
      <c r="CI473" s="0" t="str">
        <f aca="false">IF(OR(ISBLANK(AX473),ISBLANK(AU473)),"",ROUND((AX473-AU473)*EC473-M473,3))</f>
        <v/>
      </c>
      <c r="DY473" s="0" t="str">
        <f aca="false">IF(OR(ISBLANK(AX473),ISBLANK(AU473)),"",ROUND(((AX473-AU473)*EC473-M473)^2,4))</f>
        <v/>
      </c>
    </row>
    <row r="474" customFormat="false" ht="12.8" hidden="false" customHeight="false" outlineLevel="0" collapsed="false">
      <c r="CI474" s="0" t="str">
        <f aca="false">IF(OR(ISBLANK(AX474),ISBLANK(AU474)),"",ROUND((AX474-AU474)*EC474-M474,3))</f>
        <v/>
      </c>
      <c r="DY474" s="0" t="str">
        <f aca="false">IF(OR(ISBLANK(AX474),ISBLANK(AU474)),"",ROUND(((AX474-AU474)*EC474-M474)^2,4))</f>
        <v/>
      </c>
    </row>
    <row r="475" customFormat="false" ht="12.8" hidden="false" customHeight="false" outlineLevel="0" collapsed="false">
      <c r="CI475" s="0" t="str">
        <f aca="false">IF(OR(ISBLANK(AX475),ISBLANK(AU475)),"",ROUND((AX475-AU475)*EC475-M475,3))</f>
        <v/>
      </c>
      <c r="DY475" s="0" t="str">
        <f aca="false">IF(OR(ISBLANK(AX475),ISBLANK(AU475)),"",ROUND(((AX475-AU475)*EC475-M475)^2,4))</f>
        <v/>
      </c>
    </row>
    <row r="476" customFormat="false" ht="12.8" hidden="false" customHeight="false" outlineLevel="0" collapsed="false">
      <c r="CI476" s="0" t="str">
        <f aca="false">IF(OR(ISBLANK(AX476),ISBLANK(AU476)),"",ROUND((AX476-AU476)*EC476-M476,3))</f>
        <v/>
      </c>
      <c r="DY476" s="0" t="str">
        <f aca="false">IF(OR(ISBLANK(AX476),ISBLANK(AU476)),"",ROUND(((AX476-AU476)*EC476-M476)^2,4))</f>
        <v/>
      </c>
    </row>
    <row r="477" customFormat="false" ht="12.8" hidden="false" customHeight="false" outlineLevel="0" collapsed="false">
      <c r="CI477" s="0" t="str">
        <f aca="false">IF(OR(ISBLANK(AX477),ISBLANK(AU477)),"",ROUND((AX477-AU477)*EC477-M477,3))</f>
        <v/>
      </c>
      <c r="DY477" s="0" t="str">
        <f aca="false">IF(OR(ISBLANK(AX477),ISBLANK(AU477)),"",ROUND(((AX477-AU477)*EC477-M477)^2,4))</f>
        <v/>
      </c>
    </row>
    <row r="478" customFormat="false" ht="12.8" hidden="false" customHeight="false" outlineLevel="0" collapsed="false">
      <c r="CI478" s="0" t="str">
        <f aca="false">IF(OR(ISBLANK(AX478),ISBLANK(AU478)),"",ROUND((AX478-AU478)*EC478-M478,3))</f>
        <v/>
      </c>
      <c r="DY478" s="0" t="str">
        <f aca="false">IF(OR(ISBLANK(AX478),ISBLANK(AU478)),"",ROUND(((AX478-AU478)*EC478-M478)^2,4))</f>
        <v/>
      </c>
    </row>
    <row r="479" customFormat="false" ht="12.8" hidden="false" customHeight="false" outlineLevel="0" collapsed="false">
      <c r="CI479" s="0" t="str">
        <f aca="false">IF(OR(ISBLANK(AX479),ISBLANK(AU479)),"",ROUND((AX479-AU479)*EC479-M479,3))</f>
        <v/>
      </c>
      <c r="DY479" s="0" t="str">
        <f aca="false">IF(OR(ISBLANK(AX479),ISBLANK(AU479)),"",ROUND(((AX479-AU479)*EC479-M479)^2,4))</f>
        <v/>
      </c>
    </row>
    <row r="480" customFormat="false" ht="12.8" hidden="false" customHeight="false" outlineLevel="0" collapsed="false">
      <c r="CI480" s="0" t="str">
        <f aca="false">IF(OR(ISBLANK(AX480),ISBLANK(AU480)),"",ROUND((AX480-AU480)*EC480-M480,3))</f>
        <v/>
      </c>
      <c r="DY480" s="0" t="str">
        <f aca="false">IF(OR(ISBLANK(AX480),ISBLANK(AU480)),"",ROUND(((AX480-AU480)*EC480-M480)^2,4))</f>
        <v/>
      </c>
    </row>
    <row r="481" customFormat="false" ht="12.8" hidden="false" customHeight="false" outlineLevel="0" collapsed="false">
      <c r="CI481" s="0" t="str">
        <f aca="false">IF(OR(ISBLANK(AX481),ISBLANK(AU481)),"",ROUND((AX481-AU481)*EC481-M481,3))</f>
        <v/>
      </c>
      <c r="DY481" s="0" t="str">
        <f aca="false">IF(OR(ISBLANK(AX481),ISBLANK(AU481)),"",ROUND(((AX481-AU481)*EC481-M481)^2,4))</f>
        <v/>
      </c>
    </row>
    <row r="482" customFormat="false" ht="12.8" hidden="false" customHeight="false" outlineLevel="0" collapsed="false">
      <c r="CI482" s="0" t="str">
        <f aca="false">IF(OR(ISBLANK(AX482),ISBLANK(AU482)),"",ROUND((AX482-AU482)*EC482-M482,3))</f>
        <v/>
      </c>
      <c r="DY482" s="0" t="str">
        <f aca="false">IF(OR(ISBLANK(AX482),ISBLANK(AU482)),"",ROUND(((AX482-AU482)*EC482-M482)^2,4))</f>
        <v/>
      </c>
    </row>
    <row r="483" customFormat="false" ht="12.8" hidden="false" customHeight="false" outlineLevel="0" collapsed="false">
      <c r="CI483" s="0" t="str">
        <f aca="false">IF(OR(ISBLANK(AX483),ISBLANK(AU483)),"",ROUND((AX483-AU483)*EC483-M483,3))</f>
        <v/>
      </c>
      <c r="DY483" s="0" t="str">
        <f aca="false">IF(OR(ISBLANK(AX483),ISBLANK(AU483)),"",ROUND(((AX483-AU483)*EC483-M483)^2,4))</f>
        <v/>
      </c>
    </row>
    <row r="484" customFormat="false" ht="12.8" hidden="false" customHeight="false" outlineLevel="0" collapsed="false">
      <c r="CI484" s="0" t="str">
        <f aca="false">IF(OR(ISBLANK(AX484),ISBLANK(AU484)),"",ROUND((AX484-AU484)*EC484-M484,3))</f>
        <v/>
      </c>
      <c r="DY484" s="0" t="str">
        <f aca="false">IF(OR(ISBLANK(AX484),ISBLANK(AU484)),"",ROUND(((AX484-AU484)*EC484-M484)^2,4))</f>
        <v/>
      </c>
    </row>
    <row r="485" customFormat="false" ht="12.8" hidden="false" customHeight="false" outlineLevel="0" collapsed="false">
      <c r="CI485" s="0" t="str">
        <f aca="false">IF(OR(ISBLANK(AX485),ISBLANK(AU485)),"",ROUND((AX485-AU485)*EC485-M485,3))</f>
        <v/>
      </c>
      <c r="DY485" s="0" t="str">
        <f aca="false">IF(OR(ISBLANK(AX485),ISBLANK(AU485)),"",ROUND(((AX485-AU485)*EC485-M485)^2,4))</f>
        <v/>
      </c>
    </row>
    <row r="486" customFormat="false" ht="12.8" hidden="false" customHeight="false" outlineLevel="0" collapsed="false">
      <c r="CI486" s="0" t="str">
        <f aca="false">IF(OR(ISBLANK(AX486),ISBLANK(AU486)),"",ROUND((AX486-AU486)*EC486-M486,3))</f>
        <v/>
      </c>
      <c r="DY486" s="0" t="str">
        <f aca="false">IF(OR(ISBLANK(AX486),ISBLANK(AU486)),"",ROUND(((AX486-AU486)*EC486-M486)^2,4))</f>
        <v/>
      </c>
    </row>
    <row r="487" customFormat="false" ht="12.8" hidden="false" customHeight="false" outlineLevel="0" collapsed="false">
      <c r="CI487" s="0" t="str">
        <f aca="false">IF(OR(ISBLANK(AX487),ISBLANK(AU487)),"",ROUND((AX487-AU487)*EC487-M487,3))</f>
        <v/>
      </c>
    </row>
    <row r="488" customFormat="false" ht="12.8" hidden="false" customHeight="false" outlineLevel="0" collapsed="false">
      <c r="CI488" s="0" t="str">
        <f aca="false">IF(OR(ISBLANK(AX488),ISBLANK(AU488)),"",ROUND((AX488-AU488)*EC488-M488,3))</f>
        <v/>
      </c>
    </row>
    <row r="489" customFormat="false" ht="12.8" hidden="false" customHeight="false" outlineLevel="0" collapsed="false">
      <c r="CI489" s="0" t="str">
        <f aca="false">IF(OR(ISBLANK(AX489),ISBLANK(AU489)),"",ROUND((AX489-AU489)*EC489-M489,3))</f>
        <v/>
      </c>
    </row>
    <row r="490" customFormat="false" ht="12.8" hidden="false" customHeight="false" outlineLevel="0" collapsed="false">
      <c r="CI490" s="0" t="str">
        <f aca="false">IF(OR(ISBLANK(AX490),ISBLANK(AU490)),"",ROUND((AX490-AU490)*EC490-M490,3))</f>
        <v/>
      </c>
    </row>
    <row r="491" customFormat="false" ht="12.8" hidden="false" customHeight="false" outlineLevel="0" collapsed="false">
      <c r="CI491" s="0" t="str">
        <f aca="false">IF(OR(ISBLANK(AX491),ISBLANK(AU491)),"",ROUND((AX491-AU491)*EC491-M491,3))</f>
        <v/>
      </c>
    </row>
    <row r="492" customFormat="false" ht="12.8" hidden="false" customHeight="false" outlineLevel="0" collapsed="false">
      <c r="CI492" s="0" t="str">
        <f aca="false">IF(OR(ISBLANK(AX492),ISBLANK(AU492)),"",ROUND((AX492-AU492)*EC492-M492,3))</f>
        <v/>
      </c>
    </row>
    <row r="493" customFormat="false" ht="12.8" hidden="false" customHeight="false" outlineLevel="0" collapsed="false">
      <c r="CI493" s="0" t="str">
        <f aca="false">IF(OR(ISBLANK(AX493),ISBLANK(AU493)),"",ROUND((AX493-AU493)*EC493-M493,3))</f>
        <v/>
      </c>
    </row>
    <row r="494" customFormat="false" ht="12.8" hidden="false" customHeight="false" outlineLevel="0" collapsed="false">
      <c r="CI494" s="0" t="str">
        <f aca="false">IF(OR(ISBLANK(AX494),ISBLANK(AU494)),"",ROUND((AX494-AU494)*EC494-M494,3))</f>
        <v/>
      </c>
    </row>
    <row r="495" customFormat="false" ht="12.8" hidden="false" customHeight="false" outlineLevel="0" collapsed="false">
      <c r="CI495" s="0" t="str">
        <f aca="false">IF(OR(ISBLANK(AX495),ISBLANK(AU495)),"",ROUND((AX495-AU495)*EC495-M495,3))</f>
        <v/>
      </c>
    </row>
    <row r="496" customFormat="false" ht="12.8" hidden="false" customHeight="false" outlineLevel="0" collapsed="false">
      <c r="CI496" s="0" t="str">
        <f aca="false">IF(OR(ISBLANK(AX496),ISBLANK(AU496)),"",ROUND((AX496-AU496)*EC496-M496,3))</f>
        <v/>
      </c>
    </row>
    <row r="497" customFormat="false" ht="12.8" hidden="false" customHeight="false" outlineLevel="0" collapsed="false">
      <c r="CI497" s="0" t="str">
        <f aca="false">IF(OR(ISBLANK(AX497),ISBLANK(AU497)),"",ROUND((AX497-AU497)*EC497-M497,3))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2022-06-02T11:56:22Z</dcterms:created>
  <dc:creator/>
  <dc:description/>
  <dc:language>en-US</dc:language>
  <cp:lastModifiedBy/>
  <dcterms:modified xsi:type="dcterms:W3CDTF">2023-08-28T15:16:07Z</dcterms:modified>
  <cp:revision>807</cp:revision>
  <dc:subject/>
  <dc:title/>
</cp:coreProperties>
</file>