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hCI vs eCI vs sCI" sheetId="1" state="visible" r:id="rId2"/>
    <sheet name="Higher order hCI vs eCI" sheetId="2" state="visible" r:id="rId3"/>
    <sheet name="S2 eigenstate vs not S2 eigenstate" sheetId="3" state="visible" r:id="rId4"/>
    <sheet name="cyclobutadiene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<sst xmlns="http://schemas.openxmlformats.org/spreadsheetml/2006/main" count="1253" uniqueCount="233">
  <si>
    <t xml:space="preserve">molecule</t>
  </si>
  <si>
    <t xml:space="preserve">e-</t>
  </si>
  <si>
    <t xml:space="preserve">core e-</t>
  </si>
  <si>
    <t xml:space="preserve">val e-</t>
  </si>
  <si>
    <t xml:space="preserve">basis set</t>
  </si>
  <si>
    <t xml:space="preserve">size</t>
  </si>
  <si>
    <t xml:space="preserve">group</t>
  </si>
  <si>
    <t xml:space="preserve">state</t>
  </si>
  <si>
    <t xml:space="preserve">S/T</t>
  </si>
  <si>
    <t xml:space="preserve">V/R</t>
  </si>
  <si>
    <t xml:space="preserve">type</t>
  </si>
  <si>
    <t xml:space="preserve">ref method</t>
  </si>
  <si>
    <t xml:space="preserve">ref energy</t>
  </si>
  <si>
    <t xml:space="preserve">CSF 0</t>
  </si>
  <si>
    <t xml:space="preserve">CSF I</t>
  </si>
  <si>
    <t xml:space="preserve">safe</t>
  </si>
  <si>
    <t xml:space="preserve">CIS</t>
  </si>
  <si>
    <t xml:space="preserve">CIS root</t>
  </si>
  <si>
    <t xml:space="preserve">n det</t>
  </si>
  <si>
    <t xml:space="preserve">saddle pt order</t>
  </si>
  <si>
    <t xml:space="preserve">sCI0_0</t>
  </si>
  <si>
    <t xml:space="preserve">sCI0_0+EN2</t>
  </si>
  <si>
    <t xml:space="preserve">sCI2_0</t>
  </si>
  <si>
    <t xml:space="preserve">sCI2_0+EN2</t>
  </si>
  <si>
    <t xml:space="preserve">sCI2_I/HF</t>
  </si>
  <si>
    <t xml:space="preserve">sCI2_I/HF+EN2</t>
  </si>
  <si>
    <t xml:space="preserve">ss-sCI2</t>
  </si>
  <si>
    <t xml:space="preserve">ss-sCI2+EN2</t>
  </si>
  <si>
    <t xml:space="preserve">hCI1_0</t>
  </si>
  <si>
    <t xml:space="preserve">hCI1_I/HF</t>
  </si>
  <si>
    <t xml:space="preserve">hCI1_0+EN2</t>
  </si>
  <si>
    <t xml:space="preserve">hCI1_I/HF+EN2</t>
  </si>
  <si>
    <t xml:space="preserve">hCI1.5_0</t>
  </si>
  <si>
    <t xml:space="preserve">hCI1.5_I/HF</t>
  </si>
  <si>
    <t xml:space="preserve">hCI1.5_0+EN2</t>
  </si>
  <si>
    <t xml:space="preserve">hCI1.5_I/HF+EN2</t>
  </si>
  <si>
    <t xml:space="preserve">hCI2_0</t>
  </si>
  <si>
    <t xml:space="preserve">hCI2_0+EN2</t>
  </si>
  <si>
    <t xml:space="preserve">sshCI1</t>
  </si>
  <si>
    <t xml:space="preserve">sshCI1+EN2</t>
  </si>
  <si>
    <t xml:space="preserve">sshCI1.5</t>
  </si>
  <si>
    <t xml:space="preserve">sshCI1.5+EN2</t>
  </si>
  <si>
    <t xml:space="preserve">sshCI2</t>
  </si>
  <si>
    <t xml:space="preserve">sshCI2+EN2</t>
  </si>
  <si>
    <t xml:space="preserve">CISD_0</t>
  </si>
  <si>
    <t xml:space="preserve">CISD_I</t>
  </si>
  <si>
    <t xml:space="preserve">CISD_0+EN2</t>
  </si>
  <si>
    <t xml:space="preserve">CISD_I+EN2</t>
  </si>
  <si>
    <t xml:space="preserve">ΔCSF</t>
  </si>
  <si>
    <t xml:space="preserve">sCI2/sCI0/HF</t>
  </si>
  <si>
    <t xml:space="preserve">sCI2/sCI0/HF+EN2</t>
  </si>
  <si>
    <t xml:space="preserve">sCI2/HF</t>
  </si>
  <si>
    <t xml:space="preserve">sCI2/HF+EN2</t>
  </si>
  <si>
    <t xml:space="preserve">ΔsCI2/sCI0</t>
  </si>
  <si>
    <t xml:space="preserve">ΔsCI2/sCI0+EN2</t>
  </si>
  <si>
    <t xml:space="preserve">ΔsCI2</t>
  </si>
  <si>
    <t xml:space="preserve">ΔsCI2+EN2</t>
  </si>
  <si>
    <t xml:space="preserve">hCI1/HF</t>
  </si>
  <si>
    <t xml:space="preserve">hCI1/HF+EN2</t>
  </si>
  <si>
    <t xml:space="preserve">hCI1.5/HF</t>
  </si>
  <si>
    <t xml:space="preserve">hCI1.5/HF+EN2</t>
  </si>
  <si>
    <t xml:space="preserve">ΔhCI1</t>
  </si>
  <si>
    <t xml:space="preserve">ΔhCI1+EN2</t>
  </si>
  <si>
    <t xml:space="preserve">ΔhCI1.5</t>
  </si>
  <si>
    <t xml:space="preserve">ΔhCI1.5+EN2</t>
  </si>
  <si>
    <t xml:space="preserve">ΔhCI2</t>
  </si>
  <si>
    <t xml:space="preserve">ΔhCI2+EN2</t>
  </si>
  <si>
    <t xml:space="preserve">ΔCISD</t>
  </si>
  <si>
    <t xml:space="preserve">ΔCISD+EN2</t>
  </si>
  <si>
    <t xml:space="preserve">Hartree to eV</t>
  </si>
  <si>
    <t xml:space="preserve">water</t>
  </si>
  <si>
    <t xml:space="preserve">Aug-cc-pvdz</t>
  </si>
  <si>
    <t xml:space="preserve">sB1</t>
  </si>
  <si>
    <t xml:space="preserve">R</t>
  </si>
  <si>
    <t xml:space="preserve">n3s</t>
  </si>
  <si>
    <t xml:space="preserve">CCSDTQP</t>
  </si>
  <si>
    <t xml:space="preserve">T</t>
  </si>
  <si>
    <t xml:space="preserve">sA2</t>
  </si>
  <si>
    <t xml:space="preserve">n3p</t>
  </si>
  <si>
    <t xml:space="preserve">sA1</t>
  </si>
  <si>
    <t xml:space="preserve">tB1</t>
  </si>
  <si>
    <t xml:space="preserve">tA2</t>
  </si>
  <si>
    <t xml:space="preserve">tA1</t>
  </si>
  <si>
    <t xml:space="preserve">H2S</t>
  </si>
  <si>
    <t xml:space="preserve">n4p</t>
  </si>
  <si>
    <t xml:space="preserve">n4s</t>
  </si>
  <si>
    <t xml:space="preserve">ammonia</t>
  </si>
  <si>
    <t xml:space="preserve">sE</t>
  </si>
  <si>
    <t xml:space="preserve">Hcl</t>
  </si>
  <si>
    <t xml:space="preserve">sPi</t>
  </si>
  <si>
    <t xml:space="preserve">ethylene</t>
  </si>
  <si>
    <t xml:space="preserve">sB3u</t>
  </si>
  <si>
    <t xml:space="preserve">p3s </t>
  </si>
  <si>
    <t xml:space="preserve">CCSDTQ</t>
  </si>
  <si>
    <t xml:space="preserve">sB1u</t>
  </si>
  <si>
    <t xml:space="preserve">V</t>
  </si>
  <si>
    <t xml:space="preserve">ppi</t>
  </si>
  <si>
    <t xml:space="preserve">    </t>
  </si>
  <si>
    <t xml:space="preserve">sB1g</t>
  </si>
  <si>
    <t xml:space="preserve">p3p</t>
  </si>
  <si>
    <t xml:space="preserve">tB1u</t>
  </si>
  <si>
    <t xml:space="preserve">tB3u</t>
  </si>
  <si>
    <t xml:space="preserve">tB1g</t>
  </si>
  <si>
    <t xml:space="preserve">methanimine</t>
  </si>
  <si>
    <t xml:space="preserve">sApp</t>
  </si>
  <si>
    <t xml:space="preserve">npi</t>
  </si>
  <si>
    <t xml:space="preserve">tApp</t>
  </si>
  <si>
    <t xml:space="preserve">acetaldehyde</t>
  </si>
  <si>
    <t xml:space="preserve">CCSDT</t>
  </si>
  <si>
    <t xml:space="preserve">N2</t>
  </si>
  <si>
    <t xml:space="preserve">sPig</t>
  </si>
  <si>
    <t xml:space="preserve">sSigmau-</t>
  </si>
  <si>
    <t xml:space="preserve">sDeltau</t>
  </si>
  <si>
    <t xml:space="preserve">tSigmau+</t>
  </si>
  <si>
    <t xml:space="preserve">tPig</t>
  </si>
  <si>
    <t xml:space="preserve">tDeltau</t>
  </si>
  <si>
    <t xml:space="preserve">glyoxal</t>
  </si>
  <si>
    <t xml:space="preserve">6-31+Gd</t>
  </si>
  <si>
    <t xml:space="preserve">sAu</t>
  </si>
  <si>
    <t xml:space="preserve">sBg</t>
  </si>
  <si>
    <t xml:space="preserve">sAg</t>
  </si>
  <si>
    <t xml:space="preserve">dou</t>
  </si>
  <si>
    <t xml:space="preserve">tAu</t>
  </si>
  <si>
    <t xml:space="preserve">tBg</t>
  </si>
  <si>
    <t xml:space="preserve">tBu</t>
  </si>
  <si>
    <t xml:space="preserve">tAg</t>
  </si>
  <si>
    <t xml:space="preserve">CF2</t>
  </si>
  <si>
    <t xml:space="preserve">spi</t>
  </si>
  <si>
    <t xml:space="preserve">HCCl</t>
  </si>
  <si>
    <t xml:space="preserve">HCF</t>
  </si>
  <si>
    <t xml:space="preserve">HPO</t>
  </si>
  <si>
    <t xml:space="preserve">Silylidene</t>
  </si>
  <si>
    <t xml:space="preserve">pn</t>
  </si>
  <si>
    <t xml:space="preserve">sB2</t>
  </si>
  <si>
    <t xml:space="preserve">BH</t>
  </si>
  <si>
    <t xml:space="preserve">BF</t>
  </si>
  <si>
    <t xml:space="preserve">nitroxyl</t>
  </si>
  <si>
    <t xml:space="preserve">sAp</t>
  </si>
  <si>
    <t xml:space="preserve">exFCI</t>
  </si>
  <si>
    <t xml:space="preserve">tAp</t>
  </si>
  <si>
    <t xml:space="preserve">BeH</t>
  </si>
  <si>
    <t xml:space="preserve">Pi</t>
  </si>
  <si>
    <t xml:space="preserve">allyl</t>
  </si>
  <si>
    <t xml:space="preserve">B1</t>
  </si>
  <si>
    <t xml:space="preserve">A1</t>
  </si>
  <si>
    <t xml:space="preserve">BH2</t>
  </si>
  <si>
    <t xml:space="preserve">vinyl</t>
  </si>
  <si>
    <t xml:space="preserve">App</t>
  </si>
  <si>
    <t xml:space="preserve">CH3</t>
  </si>
  <si>
    <t xml:space="preserve">A1p</t>
  </si>
  <si>
    <t xml:space="preserve">CN</t>
  </si>
  <si>
    <t xml:space="preserve">CO+</t>
  </si>
  <si>
    <t xml:space="preserve">Sigma+</t>
  </si>
  <si>
    <t xml:space="preserve">HCO</t>
  </si>
  <si>
    <t xml:space="preserve">Ap</t>
  </si>
  <si>
    <t xml:space="preserve">HOC</t>
  </si>
  <si>
    <t xml:space="preserve">NH2</t>
  </si>
  <si>
    <t xml:space="preserve">OH</t>
  </si>
  <si>
    <t xml:space="preserve">PH2</t>
  </si>
  <si>
    <t xml:space="preserve">BeF</t>
  </si>
  <si>
    <t xml:space="preserve">MSE</t>
  </si>
  <si>
    <t xml:space="preserve">MAE</t>
  </si>
  <si>
    <t xml:space="preserve">RMSE</t>
  </si>
  <si>
    <t xml:space="preserve">All</t>
  </si>
  <si>
    <t xml:space="preserve">Closed-shell systems </t>
  </si>
  <si>
    <t xml:space="preserve">Open-shell systems</t>
  </si>
  <si>
    <t xml:space="preserve">SDE</t>
  </si>
  <si>
    <t xml:space="preserve">Singlets</t>
  </si>
  <si>
    <t xml:space="preserve">Triplets</t>
  </si>
  <si>
    <t xml:space="preserve">Valence</t>
  </si>
  <si>
    <t xml:space="preserve">Rydberg</t>
  </si>
  <si>
    <t xml:space="preserve">CISD_I/HF</t>
  </si>
  <si>
    <t xml:space="preserve">CISDT_0/HF</t>
  </si>
  <si>
    <t xml:space="preserve">CISDT_I/HF</t>
  </si>
  <si>
    <t xml:space="preserve">CISDTQ_0/HF</t>
  </si>
  <si>
    <t xml:space="preserve">CISDTQ_I/HF</t>
  </si>
  <si>
    <t xml:space="preserve">hCI2_0/HF</t>
  </si>
  <si>
    <t xml:space="preserve">hCI2_0/HF+EN2</t>
  </si>
  <si>
    <t xml:space="preserve">hCI2_I/HF</t>
  </si>
  <si>
    <t xml:space="preserve">hCI2_I/HF+EN2</t>
  </si>
  <si>
    <t xml:space="preserve">HCI2.5_0/HF</t>
  </si>
  <si>
    <t xml:space="preserve">HCI2.5_I/HF</t>
  </si>
  <si>
    <t xml:space="preserve">hCI3_0/HF</t>
  </si>
  <si>
    <t xml:space="preserve">hCI3_I/HF</t>
  </si>
  <si>
    <t xml:space="preserve">HCI3.5_0/HF</t>
  </si>
  <si>
    <t xml:space="preserve">HCI3.5_I/HF</t>
  </si>
  <si>
    <t xml:space="preserve">ssCISDT</t>
  </si>
  <si>
    <t xml:space="preserve">ssCISDTQ</t>
  </si>
  <si>
    <t xml:space="preserve">sshCI2.5</t>
  </si>
  <si>
    <t xml:space="preserve">sshCI3</t>
  </si>
  <si>
    <t xml:space="preserve">sshCI3.5</t>
  </si>
  <si>
    <t xml:space="preserve">CISD/HF</t>
  </si>
  <si>
    <t xml:space="preserve">CISDT/HF</t>
  </si>
  <si>
    <t xml:space="preserve">CISDTQ/HF</t>
  </si>
  <si>
    <t xml:space="preserve">hCI2/HF</t>
  </si>
  <si>
    <t xml:space="preserve">hCI2/HF+EN2</t>
  </si>
  <si>
    <t xml:space="preserve">hCI2.5/HF</t>
  </si>
  <si>
    <t xml:space="preserve">hCI3/HF</t>
  </si>
  <si>
    <t xml:space="preserve">hCI3.5/HF</t>
  </si>
  <si>
    <t xml:space="preserve">ref</t>
  </si>
  <si>
    <t xml:space="preserve">HCI2.5/HF</t>
  </si>
  <si>
    <t xml:space="preserve">HCI3.5/HF</t>
  </si>
  <si>
    <t xml:space="preserve">Closed-shell systems</t>
  </si>
  <si>
    <t xml:space="preserve">hCI1_0 ns2</t>
  </si>
  <si>
    <t xml:space="preserve">s2</t>
  </si>
  <si>
    <t xml:space="preserve">hCI1.5_0 ns2</t>
  </si>
  <si>
    <t xml:space="preserve">hCI2_0 ns2</t>
  </si>
  <si>
    <t xml:space="preserve">sshCI1 ns2</t>
  </si>
  <si>
    <t xml:space="preserve">sshCI1.5 ns2</t>
  </si>
  <si>
    <t xml:space="preserve">sshCI2 ns2</t>
  </si>
  <si>
    <t xml:space="preserve">CISD_0 ns2</t>
  </si>
  <si>
    <t xml:space="preserve">CISD_I ns2</t>
  </si>
  <si>
    <t xml:space="preserve">ΔhCI1 ns2</t>
  </si>
  <si>
    <t xml:space="preserve">ΔhCI1.5 ns2</t>
  </si>
  <si>
    <t xml:space="preserve">ΔhCI2 ns2</t>
  </si>
  <si>
    <t xml:space="preserve">hCI2</t>
  </si>
  <si>
    <t xml:space="preserve">ΔCISD ns2</t>
  </si>
  <si>
    <t xml:space="preserve">ΔhCI1 ns2 – ΔhCI1</t>
  </si>
  <si>
    <t xml:space="preserve">ΔhCI1.5 ns2 – ΔhCI1.5</t>
  </si>
  <si>
    <t xml:space="preserve">ΔhCI2 ns2 – ΔhCI2</t>
  </si>
  <si>
    <t xml:space="preserve">ΔCISD ns2 – ΔCISD </t>
  </si>
  <si>
    <t xml:space="preserve">ref value</t>
  </si>
  <si>
    <t xml:space="preserve">CSF</t>
  </si>
  <si>
    <t xml:space="preserve">det in 0</t>
  </si>
  <si>
    <t xml:space="preserve">CISD</t>
  </si>
  <si>
    <t xml:space="preserve">CISD+EN2</t>
  </si>
  <si>
    <t xml:space="preserve">hCI2+EN2</t>
  </si>
  <si>
    <t xml:space="preserve">D2h s1Ag</t>
  </si>
  <si>
    <t xml:space="preserve">2closed</t>
  </si>
  <si>
    <t xml:space="preserve">D4h s1B1g</t>
  </si>
  <si>
    <t xml:space="preserve">2open</t>
  </si>
  <si>
    <t xml:space="preserve">automerization energy</t>
  </si>
  <si>
    <t xml:space="preserve">error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</si>
</sst>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1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  <font>
      <b val="true"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U5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525" topLeftCell="A1" activePane="bottomLeft" state="split"/>
      <selection pane="topLeft" activeCell="A1" activeCellId="0" sqref="A1"/>
      <selection pane="bottom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23"/>
    <col collapsed="false" customWidth="true" hidden="false" outlineLevel="0" max="2" min="2" style="0" width="3.91"/>
    <col collapsed="false" customWidth="true" hidden="false" outlineLevel="0" max="3" min="3" style="0" width="6.87"/>
    <col collapsed="false" customWidth="true" hidden="false" outlineLevel="0" max="4" min="4" style="0" width="5.72"/>
    <col collapsed="false" customWidth="true" hidden="false" outlineLevel="0" max="5" min="5" style="0" width="9.2"/>
    <col collapsed="false" customWidth="true" hidden="false" outlineLevel="0" max="6" min="6" style="0" width="4.25"/>
    <col collapsed="false" customWidth="true" hidden="false" outlineLevel="0" max="7" min="7" style="0" width="6.21"/>
    <col collapsed="false" customWidth="true" hidden="false" outlineLevel="0" max="8" min="8" style="0" width="8.86"/>
    <col collapsed="false" customWidth="true" hidden="false" outlineLevel="0" max="9" min="9" style="0" width="3.76"/>
    <col collapsed="false" customWidth="true" hidden="false" outlineLevel="0" max="10" min="10" style="0" width="3.98"/>
    <col collapsed="false" customWidth="true" hidden="false" outlineLevel="0" max="11" min="11" style="0" width="5.2"/>
    <col collapsed="false" customWidth="true" hidden="false" outlineLevel="0" max="12" min="12" style="0" width="11.11"/>
    <col collapsed="false" customWidth="true" hidden="false" outlineLevel="0" max="13" min="13" style="0" width="9.9"/>
    <col collapsed="false" customWidth="true" hidden="false" outlineLevel="0" max="14" min="14" style="0" width="7.92"/>
    <col collapsed="false" customWidth="true" hidden="false" outlineLevel="0" max="15" min="15" style="0" width="8.47"/>
    <col collapsed="false" customWidth="true" hidden="false" outlineLevel="0" max="16" min="16" style="0" width="4.44"/>
    <col collapsed="false" customWidth="true" hidden="false" outlineLevel="0" max="17" min="17" style="0" width="5.88"/>
    <col collapsed="false" customWidth="true" hidden="false" outlineLevel="0" max="18" min="18" style="0" width="8.86"/>
    <col collapsed="false" customWidth="true" hidden="false" outlineLevel="0" max="19" min="19" style="0" width="6.08"/>
    <col collapsed="false" customWidth="true" hidden="false" outlineLevel="0" max="20" min="20" style="0" width="14.18"/>
    <col collapsed="false" customWidth="true" hidden="false" outlineLevel="0" max="21" min="21" style="0" width="4.25"/>
    <col collapsed="false" customWidth="true" hidden="false" outlineLevel="0" max="22" min="22" style="0" width="9.44"/>
    <col collapsed="false" customWidth="true" hidden="false" outlineLevel="0" max="23" min="23" style="0" width="11.85"/>
    <col collapsed="false" customWidth="true" hidden="false" outlineLevel="0" max="24" min="24" style="0" width="9.44"/>
    <col collapsed="false" customWidth="true" hidden="false" outlineLevel="0" max="25" min="25" style="0" width="12.41"/>
    <col collapsed="false" customWidth="true" hidden="false" outlineLevel="0" max="26" min="26" style="0" width="9.82"/>
    <col collapsed="false" customWidth="true" hidden="false" outlineLevel="0" max="27" min="27" style="0" width="14.08"/>
    <col collapsed="false" customWidth="true" hidden="false" outlineLevel="0" max="28" min="28" style="0" width="10"/>
    <col collapsed="false" customWidth="true" hidden="false" outlineLevel="0" max="29" min="29" style="0" width="12.59"/>
    <col collapsed="false" customWidth="true" hidden="false" outlineLevel="0" max="30" min="30" style="0" width="8.89"/>
    <col collapsed="false" customWidth="true" hidden="false" outlineLevel="0" max="31" min="31" style="0" width="9.8"/>
    <col collapsed="false" customWidth="true" hidden="false" outlineLevel="0" max="32" min="32" style="0" width="11.98"/>
    <col collapsed="false" customWidth="true" hidden="false" outlineLevel="0" max="33" min="33" style="0" width="14.41"/>
    <col collapsed="false" customWidth="true" hidden="false" outlineLevel="0" max="34" min="34" style="0" width="8.89"/>
    <col collapsed="false" customWidth="true" hidden="false" outlineLevel="0" max="35" min="35" style="0" width="12.33"/>
    <col collapsed="false" customWidth="true" hidden="false" outlineLevel="0" max="36" min="36" style="0" width="13.19"/>
    <col collapsed="false" customWidth="true" hidden="false" outlineLevel="0" max="37" min="37" style="0" width="16.33"/>
    <col collapsed="false" customWidth="true" hidden="false" outlineLevel="0" max="38" min="38" style="0" width="8.89"/>
    <col collapsed="false" customWidth="true" hidden="false" outlineLevel="0" max="39" min="39" style="0" width="12.33"/>
    <col collapsed="false" customWidth="true" hidden="false" outlineLevel="0" max="40" min="40" style="0" width="8.89"/>
    <col collapsed="false" customWidth="true" hidden="false" outlineLevel="0" max="41" min="41" style="0" width="11.98"/>
    <col collapsed="false" customWidth="true" hidden="false" outlineLevel="0" max="42" min="42" style="0" width="8.89"/>
    <col collapsed="false" customWidth="true" hidden="false" outlineLevel="0" max="43" min="43" style="0" width="13.71"/>
    <col collapsed="false" customWidth="true" hidden="false" outlineLevel="0" max="44" min="44" style="0" width="8.89"/>
    <col collapsed="false" customWidth="true" hidden="false" outlineLevel="0" max="45" min="45" style="0" width="11.81"/>
    <col collapsed="false" customWidth="true" hidden="false" outlineLevel="0" max="46" min="46" style="0" width="8.89"/>
    <col collapsed="false" customWidth="true" hidden="false" outlineLevel="0" max="47" min="47" style="0" width="9.9"/>
    <col collapsed="false" customWidth="true" hidden="false" outlineLevel="0" max="49" min="48" style="0" width="12.85"/>
    <col collapsed="false" customWidth="true" hidden="false" outlineLevel="0" max="50" min="50" style="0" width="11.81"/>
    <col collapsed="false" customWidth="true" hidden="false" outlineLevel="0" max="51" min="51" style="0" width="6.69"/>
    <col collapsed="false" customWidth="true" hidden="false" outlineLevel="0" max="52" min="52" style="0" width="12.67"/>
    <col collapsed="false" customWidth="true" hidden="false" outlineLevel="0" max="53" min="53" style="0" width="17.59"/>
    <col collapsed="false" customWidth="true" hidden="false" outlineLevel="0" max="54" min="54" style="0" width="8.17"/>
    <col collapsed="false" customWidth="true" hidden="false" outlineLevel="0" max="55" min="55" style="0" width="12.59"/>
    <col collapsed="false" customWidth="true" hidden="false" outlineLevel="0" max="56" min="56" style="0" width="10.77"/>
    <col collapsed="false" customWidth="true" hidden="false" outlineLevel="0" max="57" min="57" style="0" width="15.93"/>
    <col collapsed="false" customWidth="true" hidden="false" outlineLevel="0" max="58" min="58" style="0" width="8.17"/>
    <col collapsed="false" customWidth="true" hidden="false" outlineLevel="0" max="59" min="59" style="0" width="10.92"/>
    <col collapsed="false" customWidth="true" hidden="false" outlineLevel="0" max="60" min="60" style="0" width="8.17"/>
    <col collapsed="false" customWidth="true" hidden="false" outlineLevel="0" max="61" min="61" style="0" width="13.19"/>
    <col collapsed="false" customWidth="true" hidden="false" outlineLevel="0" max="62" min="62" style="0" width="10.3"/>
    <col collapsed="false" customWidth="true" hidden="false" outlineLevel="0" max="63" min="63" style="0" width="14.59"/>
    <col collapsed="false" customWidth="true" hidden="false" outlineLevel="0" max="64" min="64" style="0" width="6.67"/>
    <col collapsed="false" customWidth="true" hidden="false" outlineLevel="0" max="65" min="65" style="0" width="11.45"/>
    <col collapsed="false" customWidth="true" hidden="false" outlineLevel="0" max="66" min="66" style="0" width="7.68"/>
    <col collapsed="false" customWidth="true" hidden="false" outlineLevel="0" max="67" min="67" style="0" width="12.5"/>
    <col collapsed="false" customWidth="true" hidden="false" outlineLevel="0" max="68" min="68" style="0" width="7.22"/>
    <col collapsed="false" customWidth="true" hidden="false" outlineLevel="0" max="69" min="69" style="0" width="11.64"/>
    <col collapsed="false" customWidth="true" hidden="false" outlineLevel="0" max="70" min="70" style="0" width="6.67"/>
    <col collapsed="false" customWidth="true" hidden="false" outlineLevel="0" max="71" min="71" style="0" width="11.64"/>
    <col collapsed="false" customWidth="true" hidden="false" outlineLevel="0" max="72" min="72" style="0" width="5.83"/>
    <col collapsed="false" customWidth="true" hidden="false" outlineLevel="0" max="73" min="73" style="0" width="6.33"/>
    <col collapsed="false" customWidth="true" hidden="false" outlineLevel="0" max="74" min="74" style="0" width="25.17"/>
    <col collapsed="false" customWidth="true" hidden="false" outlineLevel="0" max="75" min="75" style="0" width="7.49"/>
    <col collapsed="false" customWidth="true" hidden="false" outlineLevel="0" max="76" min="76" style="0" width="13.02"/>
    <col collapsed="false" customWidth="true" hidden="false" outlineLevel="0" max="77" min="77" style="0" width="17.41"/>
    <col collapsed="false" customWidth="true" hidden="false" outlineLevel="0" max="78" min="78" style="0" width="9.2"/>
    <col collapsed="false" customWidth="true" hidden="false" outlineLevel="0" max="79" min="79" style="0" width="12.41"/>
    <col collapsed="false" customWidth="true" hidden="false" outlineLevel="0" max="80" min="80" style="0" width="10.67"/>
    <col collapsed="false" customWidth="true" hidden="false" outlineLevel="0" max="81" min="81" style="0" width="15.74"/>
    <col collapsed="false" customWidth="true" hidden="false" outlineLevel="0" max="82" min="82" style="0" width="7.6"/>
    <col collapsed="false" customWidth="true" hidden="false" outlineLevel="0" max="83" min="83" style="0" width="10.73"/>
    <col collapsed="false" customWidth="true" hidden="false" outlineLevel="0" max="84" min="84" style="0" width="8.51"/>
    <col collapsed="false" customWidth="true" hidden="false" outlineLevel="0" max="85" min="85" style="0" width="13.19"/>
    <col collapsed="false" customWidth="true" hidden="false" outlineLevel="0" max="86" min="86" style="0" width="10.41"/>
    <col collapsed="false" customWidth="true" hidden="false" outlineLevel="0" max="87" min="87" style="0" width="14.59"/>
    <col collapsed="false" customWidth="true" hidden="false" outlineLevel="0" max="88" min="88" style="0" width="7.6"/>
    <col collapsed="false" customWidth="true" hidden="false" outlineLevel="0" max="89" min="89" style="0" width="10.93"/>
    <col collapsed="false" customWidth="true" hidden="false" outlineLevel="0" max="90" min="90" style="0" width="8.51"/>
    <col collapsed="false" customWidth="true" hidden="false" outlineLevel="0" max="91" min="91" style="0" width="12.67"/>
    <col collapsed="false" customWidth="true" hidden="false" outlineLevel="0" max="92" min="92" style="0" width="7.6"/>
    <col collapsed="false" customWidth="true" hidden="false" outlineLevel="0" max="93" min="93" style="0" width="10.93"/>
    <col collapsed="false" customWidth="true" hidden="false" outlineLevel="0" max="94" min="94" style="0" width="7.6"/>
    <col collapsed="false" customWidth="true" hidden="false" outlineLevel="0" max="95" min="95" style="0" width="11.29"/>
    <col collapsed="false" customWidth="true" hidden="false" outlineLevel="0" max="96" min="96" style="0" width="6.37"/>
    <col collapsed="false" customWidth="true" hidden="false" outlineLevel="0" max="97" min="97" style="0" width="4.3"/>
    <col collapsed="false" customWidth="true" hidden="false" outlineLevel="0" max="98" min="98" style="0" width="25.17"/>
    <col collapsed="false" customWidth="true" hidden="false" outlineLevel="0" max="99" min="99" style="0" width="7.22"/>
    <col collapsed="false" customWidth="true" hidden="false" outlineLevel="0" max="100" min="100" style="0" width="12.5"/>
    <col collapsed="false" customWidth="true" hidden="false" outlineLevel="0" max="101" min="101" style="0" width="16.86"/>
    <col collapsed="false" customWidth="true" hidden="false" outlineLevel="0" max="102" min="102" style="0" width="7.84"/>
    <col collapsed="false" customWidth="true" hidden="false" outlineLevel="0" max="103" min="103" style="0" width="12.96"/>
    <col collapsed="false" customWidth="true" hidden="false" outlineLevel="0" max="104" min="104" style="0" width="11.11"/>
    <col collapsed="false" customWidth="true" hidden="false" outlineLevel="0" max="105" min="105" style="0" width="15.56"/>
    <col collapsed="false" customWidth="true" hidden="false" outlineLevel="0" max="106" min="106" style="0" width="7.84"/>
    <col collapsed="false" customWidth="true" hidden="false" outlineLevel="0" max="107" min="107" style="0" width="11.11"/>
    <col collapsed="false" customWidth="true" hidden="false" outlineLevel="0" max="108" min="108" style="0" width="7.84"/>
    <col collapsed="false" customWidth="true" hidden="false" outlineLevel="0" max="109" min="109" style="0" width="13.37"/>
    <col collapsed="false" customWidth="true" hidden="false" outlineLevel="0" max="110" min="110" style="0" width="9.72"/>
    <col collapsed="false" customWidth="true" hidden="false" outlineLevel="0" max="111" min="111" style="0" width="14.59"/>
    <col collapsed="false" customWidth="true" hidden="false" outlineLevel="0" max="112" min="112" style="0" width="7.22"/>
    <col collapsed="false" customWidth="true" hidden="false" outlineLevel="0" max="113" min="113" style="0" width="11.95"/>
    <col collapsed="false" customWidth="true" hidden="false" outlineLevel="0" max="114" min="114" style="0" width="8.52"/>
    <col collapsed="false" customWidth="true" hidden="false" outlineLevel="0" max="115" min="115" style="0" width="13.37"/>
    <col collapsed="false" customWidth="true" hidden="false" outlineLevel="0" max="116" min="116" style="0" width="7.22"/>
    <col collapsed="false" customWidth="true" hidden="false" outlineLevel="0" max="117" min="117" style="0" width="11.45"/>
    <col collapsed="false" customWidth="true" hidden="false" outlineLevel="0" max="118" min="118" style="0" width="7.22"/>
    <col collapsed="false" customWidth="true" hidden="false" outlineLevel="0" max="119" min="119" style="0" width="11.64"/>
    <col collapsed="false" customWidth="true" hidden="false" outlineLevel="0" max="120" min="120" style="0" width="8.48"/>
    <col collapsed="false" customWidth="true" hidden="false" outlineLevel="0" max="121" min="121" style="0" width="4.17"/>
    <col collapsed="false" customWidth="true" hidden="false" outlineLevel="0" max="122" min="122" style="0" width="24.19"/>
    <col collapsed="false" customWidth="true" hidden="false" outlineLevel="0" max="123" min="123" style="0" width="7.16"/>
    <col collapsed="false" customWidth="true" hidden="false" outlineLevel="0" max="124" min="124" style="0" width="12.33"/>
    <col collapsed="false" customWidth="true" hidden="false" outlineLevel="0" max="125" min="125" style="0" width="17.41"/>
    <col collapsed="false" customWidth="true" hidden="false" outlineLevel="0" max="126" min="126" style="0" width="8.17"/>
    <col collapsed="false" customWidth="true" hidden="false" outlineLevel="0" max="127" min="127" style="0" width="12.59"/>
    <col collapsed="false" customWidth="true" hidden="false" outlineLevel="0" max="128" min="128" style="0" width="10.93"/>
    <col collapsed="false" customWidth="true" hidden="false" outlineLevel="0" max="129" min="129" style="0" width="15.37"/>
    <col collapsed="false" customWidth="true" hidden="false" outlineLevel="0" max="130" min="130" style="0" width="8.17"/>
    <col collapsed="false" customWidth="true" hidden="false" outlineLevel="0" max="131" min="131" style="0" width="11.3"/>
    <col collapsed="false" customWidth="true" hidden="false" outlineLevel="0" max="132" min="132" style="0" width="8.17"/>
    <col collapsed="false" customWidth="true" hidden="false" outlineLevel="0" max="133" min="133" style="0" width="13.69"/>
    <col collapsed="false" customWidth="true" hidden="false" outlineLevel="0" max="134" min="134" style="0" width="9.9"/>
    <col collapsed="false" customWidth="true" hidden="false" outlineLevel="0" max="135" min="135" style="0" width="15.28"/>
    <col collapsed="false" customWidth="true" hidden="false" outlineLevel="0" max="136" min="136" style="0" width="7.16"/>
    <col collapsed="false" customWidth="true" hidden="false" outlineLevel="0" max="137" min="137" style="0" width="11.29"/>
    <col collapsed="false" customWidth="true" hidden="false" outlineLevel="0" max="138" min="138" style="0" width="8.01"/>
    <col collapsed="false" customWidth="true" hidden="false" outlineLevel="0" max="139" min="139" style="0" width="13.37"/>
    <col collapsed="false" customWidth="true" hidden="false" outlineLevel="0" max="140" min="140" style="0" width="7.16"/>
    <col collapsed="false" customWidth="true" hidden="false" outlineLevel="0" max="141" min="141" style="0" width="11.81"/>
    <col collapsed="false" customWidth="true" hidden="false" outlineLevel="0" max="142" min="142" style="0" width="7.16"/>
    <col collapsed="false" customWidth="true" hidden="false" outlineLevel="0" max="143" min="143" style="0" width="11.81"/>
    <col collapsed="false" customWidth="true" hidden="false" outlineLevel="0" max="144" min="144" style="0" width="7.31"/>
    <col collapsed="false" customWidth="true" hidden="false" outlineLevel="0" max="145" min="145" style="0" width="4.82"/>
    <col collapsed="false" customWidth="true" hidden="false" outlineLevel="0" max="146" min="146" style="0" width="12.13"/>
    <col collapsed="false" customWidth="false" hidden="false" outlineLevel="0" max="1025" min="147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/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2" t="s">
        <v>28</v>
      </c>
      <c r="AE1" s="1" t="s">
        <v>29</v>
      </c>
      <c r="AF1" s="2" t="s">
        <v>30</v>
      </c>
      <c r="AG1" s="1" t="s">
        <v>31</v>
      </c>
      <c r="AH1" s="2" t="s">
        <v>32</v>
      </c>
      <c r="AI1" s="1" t="s">
        <v>33</v>
      </c>
      <c r="AJ1" s="2" t="s">
        <v>34</v>
      </c>
      <c r="AK1" s="1" t="s">
        <v>35</v>
      </c>
      <c r="AL1" s="2" t="s">
        <v>36</v>
      </c>
      <c r="AM1" s="2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16</v>
      </c>
      <c r="BU1" s="1"/>
      <c r="BV1" s="1"/>
      <c r="BW1" s="1" t="s">
        <v>48</v>
      </c>
      <c r="BX1" s="1" t="s">
        <v>49</v>
      </c>
      <c r="BY1" s="1" t="s">
        <v>50</v>
      </c>
      <c r="BZ1" s="1" t="s">
        <v>51</v>
      </c>
      <c r="CA1" s="1" t="s">
        <v>52</v>
      </c>
      <c r="CB1" s="1" t="s">
        <v>53</v>
      </c>
      <c r="CC1" s="1" t="s">
        <v>54</v>
      </c>
      <c r="CD1" s="1" t="s">
        <v>55</v>
      </c>
      <c r="CE1" s="1" t="s">
        <v>56</v>
      </c>
      <c r="CF1" s="1" t="s">
        <v>57</v>
      </c>
      <c r="CG1" s="1" t="s">
        <v>58</v>
      </c>
      <c r="CH1" s="1" t="s">
        <v>59</v>
      </c>
      <c r="CI1" s="1" t="s">
        <v>60</v>
      </c>
      <c r="CJ1" s="1" t="s">
        <v>61</v>
      </c>
      <c r="CK1" s="1" t="s">
        <v>62</v>
      </c>
      <c r="CL1" s="1" t="s">
        <v>63</v>
      </c>
      <c r="CM1" s="1" t="s">
        <v>64</v>
      </c>
      <c r="CN1" s="1" t="s">
        <v>65</v>
      </c>
      <c r="CO1" s="1" t="s">
        <v>66</v>
      </c>
      <c r="CP1" s="1" t="s">
        <v>67</v>
      </c>
      <c r="CQ1" s="1" t="s">
        <v>68</v>
      </c>
      <c r="CR1" s="1" t="s">
        <v>16</v>
      </c>
      <c r="CS1" s="1"/>
      <c r="CT1" s="1"/>
      <c r="CU1" s="1" t="s">
        <v>48</v>
      </c>
      <c r="CV1" s="1" t="s">
        <v>49</v>
      </c>
      <c r="CW1" s="1" t="s">
        <v>50</v>
      </c>
      <c r="CX1" s="1" t="s">
        <v>51</v>
      </c>
      <c r="CY1" s="1" t="s">
        <v>52</v>
      </c>
      <c r="CZ1" s="1" t="s">
        <v>53</v>
      </c>
      <c r="DA1" s="1" t="s">
        <v>54</v>
      </c>
      <c r="DB1" s="1" t="s">
        <v>55</v>
      </c>
      <c r="DC1" s="1" t="s">
        <v>56</v>
      </c>
      <c r="DD1" s="1" t="s">
        <v>57</v>
      </c>
      <c r="DE1" s="1" t="s">
        <v>58</v>
      </c>
      <c r="DF1" s="1" t="s">
        <v>59</v>
      </c>
      <c r="DG1" s="1" t="s">
        <v>60</v>
      </c>
      <c r="DH1" s="1" t="s">
        <v>61</v>
      </c>
      <c r="DI1" s="1" t="s">
        <v>62</v>
      </c>
      <c r="DJ1" s="1" t="s">
        <v>63</v>
      </c>
      <c r="DK1" s="1" t="s">
        <v>64</v>
      </c>
      <c r="DL1" s="1" t="s">
        <v>65</v>
      </c>
      <c r="DM1" s="1" t="s">
        <v>66</v>
      </c>
      <c r="DN1" s="1" t="s">
        <v>67</v>
      </c>
      <c r="DO1" s="1" t="s">
        <v>68</v>
      </c>
      <c r="DP1" s="1" t="s">
        <v>16</v>
      </c>
      <c r="DQ1" s="1"/>
      <c r="DR1" s="1"/>
      <c r="DS1" s="1" t="s">
        <v>48</v>
      </c>
      <c r="DT1" s="1" t="s">
        <v>49</v>
      </c>
      <c r="DU1" s="1" t="s">
        <v>50</v>
      </c>
      <c r="DV1" s="1" t="s">
        <v>51</v>
      </c>
      <c r="DW1" s="1" t="s">
        <v>52</v>
      </c>
      <c r="DX1" s="1" t="s">
        <v>53</v>
      </c>
      <c r="DY1" s="1" t="s">
        <v>54</v>
      </c>
      <c r="DZ1" s="1" t="s">
        <v>55</v>
      </c>
      <c r="EA1" s="1" t="s">
        <v>56</v>
      </c>
      <c r="EB1" s="1" t="s">
        <v>57</v>
      </c>
      <c r="EC1" s="1" t="s">
        <v>58</v>
      </c>
      <c r="ED1" s="1" t="s">
        <v>59</v>
      </c>
      <c r="EE1" s="1" t="s">
        <v>60</v>
      </c>
      <c r="EF1" s="1" t="s">
        <v>61</v>
      </c>
      <c r="EG1" s="1" t="s">
        <v>62</v>
      </c>
      <c r="EH1" s="1" t="s">
        <v>63</v>
      </c>
      <c r="EI1" s="1" t="s">
        <v>64</v>
      </c>
      <c r="EJ1" s="1" t="s">
        <v>65</v>
      </c>
      <c r="EK1" s="1" t="s">
        <v>66</v>
      </c>
      <c r="EL1" s="1" t="s">
        <v>67</v>
      </c>
      <c r="EM1" s="1" t="s">
        <v>68</v>
      </c>
      <c r="EN1" s="1" t="s">
        <v>16</v>
      </c>
      <c r="EO1" s="1"/>
      <c r="EP1" s="1" t="s">
        <v>69</v>
      </c>
    </row>
    <row r="2" customFormat="false" ht="12.8" hidden="false" customHeight="false" outlineLevel="0" collapsed="false">
      <c r="A2" s="1" t="s">
        <v>70</v>
      </c>
      <c r="B2" s="0" t="n">
        <v>10</v>
      </c>
      <c r="C2" s="0" t="n">
        <v>2</v>
      </c>
      <c r="D2" s="0" t="n">
        <f aca="false">B2-C2</f>
        <v>8</v>
      </c>
      <c r="E2" s="0" t="s">
        <v>71</v>
      </c>
      <c r="F2" s="0" t="n">
        <v>1</v>
      </c>
      <c r="G2" s="0" t="n">
        <v>13</v>
      </c>
      <c r="H2" s="0" t="s">
        <v>72</v>
      </c>
      <c r="I2" s="0" t="n">
        <v>1</v>
      </c>
      <c r="J2" s="0" t="s">
        <v>73</v>
      </c>
      <c r="K2" s="0" t="s">
        <v>74</v>
      </c>
      <c r="L2" s="0" t="s">
        <v>75</v>
      </c>
      <c r="M2" s="0" t="n">
        <v>7.532</v>
      </c>
      <c r="N2" s="0" t="n">
        <v>-76.0413020296</v>
      </c>
      <c r="O2" s="0" t="n">
        <v>-75.8032468821547</v>
      </c>
      <c r="P2" s="0" t="s">
        <v>76</v>
      </c>
      <c r="Q2" s="0" t="n">
        <f aca="false">=IF(ISBLANK(BT2),"",BT2)</f>
        <v>8.66836</v>
      </c>
      <c r="R2" s="0" t="n">
        <v>1</v>
      </c>
      <c r="S2" s="0" t="n">
        <v>2</v>
      </c>
      <c r="T2" s="0" t="n">
        <v>0</v>
      </c>
      <c r="V2" s="0" t="n">
        <v>-76.07471149</v>
      </c>
      <c r="W2" s="0" t="n">
        <v>-76.2847063952927</v>
      </c>
      <c r="X2" s="0" t="n">
        <v>-76.12338206</v>
      </c>
      <c r="Y2" s="0" t="n">
        <v>-76.2790418241457</v>
      </c>
      <c r="Z2" s="0" t="n">
        <v>-75.78384513</v>
      </c>
      <c r="AA2" s="0" t="n">
        <v>-75.989980357753</v>
      </c>
      <c r="AB2" s="0" t="n">
        <v>-75.83068455</v>
      </c>
      <c r="AC2" s="0" t="n">
        <v>-75.9946193272752</v>
      </c>
      <c r="AD2" s="0" t="n">
        <v>-76.07431202</v>
      </c>
      <c r="AE2" s="0" t="n">
        <v>-75.7227467</v>
      </c>
      <c r="AF2" s="0" t="n">
        <v>-76.2823115262747</v>
      </c>
      <c r="AG2" s="0" t="n">
        <v>-75.9958824025789</v>
      </c>
      <c r="AH2" s="0" t="n">
        <v>-76.12151939</v>
      </c>
      <c r="AI2" s="0" t="n">
        <v>-75.76261112</v>
      </c>
      <c r="AJ2" s="0" t="n">
        <v>-76.2763416321777</v>
      </c>
      <c r="AK2" s="0" t="n">
        <v>-75.9862459189072</v>
      </c>
      <c r="AL2" s="0" t="n">
        <v>-76.25989499</v>
      </c>
      <c r="AM2" s="0" t="n">
        <v>-76.2736924775734</v>
      </c>
      <c r="AN2" s="0" t="n">
        <v>-75.84178832</v>
      </c>
      <c r="AO2" s="0" t="n">
        <v>-75.9926533625508</v>
      </c>
      <c r="AP2" s="0" t="n">
        <v>-75.93721289</v>
      </c>
      <c r="AQ2" s="0" t="n">
        <v>-75.9928684084493</v>
      </c>
      <c r="AR2" s="0" t="n">
        <v>-75.98898971</v>
      </c>
      <c r="AS2" s="0" t="n">
        <v>-75.9964559235544</v>
      </c>
      <c r="AT2" s="0" t="n">
        <v>-76.25903834</v>
      </c>
      <c r="AU2" s="0" t="n">
        <v>-75.98702461</v>
      </c>
      <c r="AV2" s="0" t="n">
        <v>-76.2736454898903</v>
      </c>
      <c r="AW2" s="0" t="n">
        <v>-75.9960858615233</v>
      </c>
      <c r="AY2" s="0" t="n">
        <f aca="false">IF(OR(ISBLANK(O2),ISBLANK(N2)),"",(O2-N2)*EP2)</f>
        <v>6.47781056497991</v>
      </c>
      <c r="AZ2" s="3" t="n">
        <f aca="false">IF(OR(ISBLANK(Z2),ISBLANK(V2)),"",(Z2-V2)*EP2)</f>
        <v>7.91487686792447</v>
      </c>
      <c r="BA2" s="3" t="n">
        <f aca="false">IF(OR(ISBLANK(AA2),ISBLANK(W2)),"",(AA2-W2)*EP2)</f>
        <v>8.01990404424243</v>
      </c>
      <c r="BB2" s="3" t="n">
        <f aca="false">IF(OR(ISBLANK(Z2),ISBLANK(X2)),"",(Z2-X2)*EP2)</f>
        <v>9.23927054700683</v>
      </c>
      <c r="BC2" s="3" t="n">
        <f aca="false">IF(OR(ISBLANK(AA2),ISBLANK(Y2)),"",(AA2-Y2)*EP2)</f>
        <v>7.86576321084331</v>
      </c>
      <c r="BD2" s="3" t="n">
        <f aca="false">IF(OR(ISBLANK(AB2),ISBLANK(V2)),"",(AB2-V2)*EP2)</f>
        <v>6.64031131876648</v>
      </c>
      <c r="BE2" s="3" t="n">
        <f aca="false">IF(OR(ISBLANK(AC2),ISBLANK(W2)),"",(AC2-W2)*EP2)</f>
        <v>7.89367125279036</v>
      </c>
      <c r="BF2" s="3" t="n">
        <f aca="false">IF(OR(ISBLANK(AB2),ISBLANK(X2)),"",(AB2-X2)*EP2)</f>
        <v>7.96470499784884</v>
      </c>
      <c r="BG2" s="3" t="n">
        <f aca="false">IF(OR(ISBLANK(AC2),ISBLANK(Y2)),"",(AC2-Y2)*EP2)</f>
        <v>7.73953041939124</v>
      </c>
      <c r="BH2" s="3" t="n">
        <f aca="false">IF(OR(ISBLANK(AE2),ISBLANK(AD2)),"",(AE2-AD2)*EP2)</f>
        <v>9.56657971321414</v>
      </c>
      <c r="BI2" s="3" t="n">
        <f aca="false">IF(OR(ISBLANK(AF2),ISBLANK(AG2)),"",(AG2-AF2)*EP2)</f>
        <v>7.7941335169862</v>
      </c>
      <c r="BJ2" s="3" t="n">
        <f aca="false">IF(OR(ISBLANK(AI2),ISBLANK(AH2)),"",(AI2-AH2)*EP2)</f>
        <v>9.76639156184936</v>
      </c>
      <c r="BK2" s="3" t="n">
        <f aca="false">IF(OR(ISBLANK(AJ2),ISBLANK(AK2)),"",(AK2-AJ2)*EP2)</f>
        <v>7.89390650210905</v>
      </c>
      <c r="BL2" s="3" t="n">
        <f aca="false">IF(OR(ISBLANK(AN2),ISBLANK(AD2)),"",(AN2-AD2)*EP2)</f>
        <v>6.3272922120459</v>
      </c>
      <c r="BM2" s="3" t="n">
        <f aca="false">IF(OR(ISBLANK(AO2),ISBLANK(AF2)),"",(AO2-AF2)*EP2)</f>
        <v>7.88200017239466</v>
      </c>
      <c r="BN2" s="3" t="n">
        <f aca="false">IF(OR(ISBLANK(AP2),ISBLANK(AH2)),"",(AP2-AH2)*EP2)</f>
        <v>5.01523535914633</v>
      </c>
      <c r="BO2" s="3" t="n">
        <f aca="false">IF(OR(ISBLANK(AQ2),ISBLANK(AJ2)),"",(AQ2-AJ2)*EP2)</f>
        <v>7.71369938126906</v>
      </c>
      <c r="BP2" s="3" t="n">
        <f aca="false">IF(OR(ISBLANK(AR2),ISBLANK(AL2)),"",(AR2-AL2)*EP2)</f>
        <v>7.37170821015775</v>
      </c>
      <c r="BQ2" s="3" t="n">
        <f aca="false">IF(OR(ISBLANK(AM2),ISBLANK(AS2)),"",(AS2-AM2)*EP2)</f>
        <v>7.54399095291806</v>
      </c>
      <c r="BR2" s="0" t="n">
        <f aca="false">=IF(OR(ISBLANK(AU2),ISBLANK(AT2)),"",(AU2-AT2)*EP2)</f>
        <v>7.40187067124183</v>
      </c>
      <c r="BS2" s="3" t="n">
        <f aca="false">=IF(OR(ISBLANK(AW2),ISBLANK(AV2)),"",(AW2-AV2)*EP2)</f>
        <v>7.55278225378736</v>
      </c>
      <c r="BT2" s="0" t="n">
        <v>8.66836</v>
      </c>
      <c r="BW2" s="0" t="n">
        <f aca="false">IF(OR(ISBLANK(O2),ISBLANK(N2)),"",(O2-N2)*EP2-M2)</f>
        <v>-1.05418943502009</v>
      </c>
      <c r="BX2" s="3" t="n">
        <f aca="false">IF(OR(ISBLANK(Z2),ISBLANK(V2)),"",(Z2-V2)*EP2-M2)</f>
        <v>0.38287686792447</v>
      </c>
      <c r="BY2" s="3" t="n">
        <f aca="false">IF(OR(ISBLANK(AA2),ISBLANK(W2)),"",(AA2-W2)*EP2-M2)</f>
        <v>0.487904044242434</v>
      </c>
      <c r="BZ2" s="3" t="n">
        <f aca="false">IF(OR(ISBLANK(Z2),ISBLANK(X2)),"",(Z2-X2)*EP2-M2)</f>
        <v>1.70727054700683</v>
      </c>
      <c r="CA2" s="3" t="n">
        <f aca="false">IF(OR(ISBLANK(AA2),ISBLANK(Y2)),"",(AA2-Y2)*EP2-M2)</f>
        <v>0.333763210843313</v>
      </c>
      <c r="CB2" s="3" t="n">
        <f aca="false">IF(OR(ISBLANK(AB2),ISBLANK(V2)),"",(AB2-V2)*EP2-M2)</f>
        <v>-0.891688681233524</v>
      </c>
      <c r="CC2" s="3" t="n">
        <f aca="false">IF(OR(ISBLANK(AC2),ISBLANK(W2)),"",(AC2-W2)*EP2-M2)</f>
        <v>0.361671252790356</v>
      </c>
      <c r="CD2" s="3" t="n">
        <f aca="false">IF(OR(ISBLANK(AB2),ISBLANK(X2)),"",(AB2-X2)*EP2-M2)</f>
        <v>0.432704997848838</v>
      </c>
      <c r="CE2" s="3" t="n">
        <f aca="false">IF(OR(ISBLANK(AC2),ISBLANK(Y2)),"",(AC2-Y2)*EP2-M2)</f>
        <v>0.207530419391236</v>
      </c>
      <c r="CF2" s="3" t="n">
        <f aca="false">IF(OR(ISBLANK(AE2),ISBLANK(AD2)),"",(AE2-AD2)*EP2-M2)</f>
        <v>2.03457971321414</v>
      </c>
      <c r="CG2" s="3" t="n">
        <f aca="false">IF(OR(ISBLANK(AF2),ISBLANK(AG2)),"",(AG2-AF2)*EP2-M2)</f>
        <v>0.262133516986199</v>
      </c>
      <c r="CH2" s="3" t="n">
        <f aca="false">IF(OR(ISBLANK(AI2),ISBLANK(AH2)),"",(AI2-AH2)*EP2-M2)</f>
        <v>2.23439156184936</v>
      </c>
      <c r="CI2" s="3" t="n">
        <f aca="false">IF(OR(ISBLANK(AJ2),ISBLANK(AK2)),"",(AK2-AJ2)*EP2-M2)</f>
        <v>0.361906502109046</v>
      </c>
      <c r="CJ2" s="3" t="n">
        <f aca="false">IF(OR(ISBLANK(AN2),ISBLANK(AD2)),"",(AN2-AD2)*EP2-M2)</f>
        <v>-1.2047077879541</v>
      </c>
      <c r="CK2" s="3" t="n">
        <f aca="false">IF(OR(ISBLANK(AO2),ISBLANK(AF2)),"",(AO2-AF2)*EP2-M2)</f>
        <v>0.350000172394659</v>
      </c>
      <c r="CL2" s="3" t="n">
        <f aca="false">IF(OR(ISBLANK(AP2),ISBLANK(AH2)),"",(AP2-AH2)*EP2-M2)</f>
        <v>-2.51676464085367</v>
      </c>
      <c r="CM2" s="3" t="n">
        <f aca="false">IF(OR(ISBLANK(AQ2),ISBLANK(AJ2)),"",(AQ2-AJ2)*EP2-M2)</f>
        <v>0.181699381269059</v>
      </c>
      <c r="CN2" s="3" t="n">
        <f aca="false">IF(OR(ISBLANK(AR2),ISBLANK(AL2)),"",(AR2-AL2)*EP2-M2)</f>
        <v>-0.160291789842254</v>
      </c>
      <c r="CO2" s="3" t="n">
        <f aca="false">IF(OR(ISBLANK(AM2),ISBLANK(AS2)),"",(AS2-AM2)*EP2-M2)</f>
        <v>0.0119909529180591</v>
      </c>
      <c r="CP2" s="0" t="n">
        <f aca="false">IF(OR(ISBLANK(AU2),ISBLANK(AT2)),"",(AU2-AT2)*EP2-M2)</f>
        <v>-0.130129328758172</v>
      </c>
      <c r="CQ2" s="3" t="n">
        <f aca="false">IF(OR(ISBLANK(AW2),ISBLANK(AV2)),"",(AW2-AV2)*EP2-M2)</f>
        <v>0.020782253787357</v>
      </c>
      <c r="CR2" s="0" t="n">
        <f aca="false">IF(ISBLANK(BT2),"",BT2-M2)</f>
        <v>1.13636</v>
      </c>
      <c r="CU2" s="0" t="n">
        <f aca="false">IF(OR(ISBLANK(O2),ISBLANK(N2)),"",ABS((O2-N2)*EP2-M2))</f>
        <v>1.05418943502009</v>
      </c>
      <c r="CV2" s="3" t="n">
        <f aca="false">IF(OR(ISBLANK(Z2),ISBLANK(V2)),"",ABS((Z2-V2)*EP2-M2))</f>
        <v>0.38287686792447</v>
      </c>
      <c r="CW2" s="3" t="n">
        <f aca="false">IF(OR(ISBLANK(AA2),ISBLANK(W2)),"",ABS((AA2-W2)*EP2-M2))</f>
        <v>0.487904044242434</v>
      </c>
      <c r="CX2" s="3" t="n">
        <f aca="false">IF(OR(ISBLANK(Z2),ISBLANK(X2)),"",ABS((Z2-X2)*EP2-M2))</f>
        <v>1.70727054700683</v>
      </c>
      <c r="CY2" s="3" t="n">
        <f aca="false">IF(OR(ISBLANK(AA2),ISBLANK(Y2)),"",ABS((AA2-Y2)*EP2-M2))</f>
        <v>0.333763210843313</v>
      </c>
      <c r="CZ2" s="3" t="n">
        <f aca="false">IF(OR(ISBLANK(AB2),ISBLANK(V2)),"",ABS((AB2-V2)*EP2-M2))</f>
        <v>0.891688681233524</v>
      </c>
      <c r="DA2" s="3" t="n">
        <f aca="false">IF(OR(ISBLANK(AC2),ISBLANK(W2)),"",ABS((AC2-W2)*EP2-M2))</f>
        <v>0.361671252790356</v>
      </c>
      <c r="DB2" s="3" t="n">
        <f aca="false">IF(OR(ISBLANK(AB2),ISBLANK(X2)),"",ABS((AB2-X2)*EP2-M2))</f>
        <v>0.432704997848838</v>
      </c>
      <c r="DC2" s="3" t="n">
        <f aca="false">IF(OR(ISBLANK(AC2),ISBLANK(Y2)),"",ABS((AC2-Y2)*EP2-M2))</f>
        <v>0.207530419391236</v>
      </c>
      <c r="DD2" s="3" t="n">
        <f aca="false">IF(OR(ISBLANK(AE2),ISBLANK(AD2)),"",ABS((AE2-AD2)*EP2-M2))</f>
        <v>2.03457971321414</v>
      </c>
      <c r="DE2" s="3" t="n">
        <f aca="false">IF(OR(ISBLANK(AG2),ISBLANK(AF2)),"",ABS((AG2-AF2)*EP2-M2))</f>
        <v>0.262133516986199</v>
      </c>
      <c r="DF2" s="3" t="n">
        <f aca="false">IF(OR(ISBLANK(AI2),ISBLANK(AH2)),"",ABS((AI2-AH2)*EP2-M2))</f>
        <v>2.23439156184936</v>
      </c>
      <c r="DG2" s="3" t="n">
        <f aca="false">IF(OR(ISBLANK(AJ2),ISBLANK(AK2)),"",ABS((AK2-AJ2)*EP2-M2))</f>
        <v>0.361906502109046</v>
      </c>
      <c r="DH2" s="3" t="n">
        <f aca="false">IF(OR(ISBLANK(AN2),ISBLANK(AD2)),"",ABS((AN2-AD2)*EP2-M2))</f>
        <v>1.2047077879541</v>
      </c>
      <c r="DI2" s="3" t="n">
        <f aca="false">IF(OR(ISBLANK(AF2),ISBLANK(AO2)),"",ABS((AO2-AF2)*EP2-M2))</f>
        <v>0.350000172394659</v>
      </c>
      <c r="DJ2" s="3" t="n">
        <f aca="false">IF(OR(ISBLANK(AP2),ISBLANK(AH2)),"",ABS((AP2-AH2)*EP2-M2))</f>
        <v>2.51676464085367</v>
      </c>
      <c r="DK2" s="3" t="n">
        <f aca="false">IF(OR(ISBLANK(AQ2),ISBLANK(AJ2)),"",ABS((AQ2-AJ2)*EP2-M2))</f>
        <v>0.181699381269059</v>
      </c>
      <c r="DL2" s="3" t="n">
        <f aca="false">IF(OR(ISBLANK(AR2),ISBLANK(AL2)),"",ABS((AR2-AL2)*EP2-M2))</f>
        <v>0.160291789842254</v>
      </c>
      <c r="DM2" s="3" t="n">
        <f aca="false">IF(OR(ISBLANK(AM2),ISBLANK(AS2)),"",ABS((AS2-AM2)*EP2-M2))</f>
        <v>0.0119909529180591</v>
      </c>
      <c r="DN2" s="0" t="n">
        <f aca="false">IF(OR(ISBLANK(AU2),ISBLANK(AT2)),"",ABS((AU2-AT2)*EP2-M2))</f>
        <v>0.130129328758172</v>
      </c>
      <c r="DO2" s="3" t="n">
        <f aca="false">IF(OR(ISBLANK(AV2),ISBLANK(AW2)),"",ABS((AW2-AV2)*EP2-M2))</f>
        <v>0.020782253787357</v>
      </c>
      <c r="DP2" s="0" t="n">
        <f aca="false">IF(ISBLANK(BT2),"",ABS(BT2-M2))</f>
        <v>1.13636</v>
      </c>
      <c r="DS2" s="0" t="n">
        <f aca="false">IF(OR(ISBLANK(O2),ISBLANK(N2)),"",((O2-N2)*EP2-M2)^2)</f>
        <v>1.11131536490797</v>
      </c>
      <c r="DT2" s="3" t="n">
        <f aca="false">IF(OR(ISBLANK(Z2),ISBLANK(V2)),"",ABS((Z2-V2)*EP2-M2)^2)</f>
        <v>0.146594695991652</v>
      </c>
      <c r="DU2" s="3" t="n">
        <f aca="false">IF(OR(ISBLANK(AA2),ISBLANK(W2)),"",ABS((AA2-W2)*EP2-M2)^2)</f>
        <v>0.238050356388123</v>
      </c>
      <c r="DV2" s="3" t="n">
        <f aca="false">IF(OR(ISBLANK(Z2),ISBLANK(X2)),"",ABS((Z2-X2)*EP2-M2)^2)</f>
        <v>2.91477272067701</v>
      </c>
      <c r="DW2" s="3" t="n">
        <f aca="false">IF(OR(ISBLANK(AA2),ISBLANK(Y2)),"",ABS((AA2-Y2)*EP2-M2)^2)</f>
        <v>0.111397880912438</v>
      </c>
      <c r="DX2" s="3" t="n">
        <f aca="false">IF(OR(ISBLANK(AB2),ISBLANK(V2)),"",ABS((AB2-V2)*EP2-M2)^2)</f>
        <v>0.795108704239981</v>
      </c>
      <c r="DY2" s="3" t="n">
        <f aca="false">IF(OR(ISBLANK(AC2),ISBLANK(W2)),"",ABS((AC2-W2)*EP2-M2)^2)</f>
        <v>0.130806095094946</v>
      </c>
      <c r="DZ2" s="3" t="n">
        <f aca="false">IF(OR(ISBLANK(AB2),ISBLANK(X2)),"",ABS((AB2-X2)*EP2-M2)^2)</f>
        <v>0.187233615163363</v>
      </c>
      <c r="EA2" s="3" t="n">
        <f aca="false">IF(OR(ISBLANK(AC2),ISBLANK(Y2)),"",ABS((AC2-Y2)*EP2-M2)^2)</f>
        <v>0.0430688749727022</v>
      </c>
      <c r="EB2" s="3" t="n">
        <f aca="false">IF(OR(ISBLANK(AE2),ISBLANK(AD2)),"",ABS((AE2-AD2)*EP2-M2)^2)</f>
        <v>4.13951460942255</v>
      </c>
      <c r="EC2" s="3" t="n">
        <f aca="false">IF(OR(ISBLANK(AF2),ISBLANK(AG2)),"",ABS((AG2-AF2)*EP2-M2)^2)</f>
        <v>0.068713980727554</v>
      </c>
      <c r="ED2" s="3" t="n">
        <f aca="false">IF(OR(ISBLANK(AI2),ISBLANK(AH2)),"",ABS((AI2-AH2)*EP2-M2)^2)</f>
        <v>4.99250565166363</v>
      </c>
      <c r="EE2" s="3" t="n">
        <f aca="false">IF(OR(ISBLANK(AJ2),ISBLANK(AK2)),"",ABS((AK2-AJ2)*EP2-M2)^2)</f>
        <v>0.130976316268805</v>
      </c>
      <c r="EF2" s="3" t="n">
        <f aca="false">IF(OR(ISBLANK(AN2),ISBLANK(AD2)),"",ABS((AN2-AD2)*EP2-M2)^2)</f>
        <v>1.45132085435727</v>
      </c>
      <c r="EG2" s="3" t="n">
        <f aca="false">IF(OR(ISBLANK(AF2),ISBLANK(AO2)),"",ABS((AO2-AF2)*EP2-M2)^2)</f>
        <v>0.122500120676291</v>
      </c>
      <c r="EH2" s="3" t="n">
        <f aca="false">IF(OR(ISBLANK(AP2),ISBLANK(AH2)),"",ABS((AP2-AH2)*EP2-M2)^2)</f>
        <v>6.3341042574513</v>
      </c>
      <c r="EI2" s="3" t="n">
        <f aca="false">IF(OR(ISBLANK(AJ2),ISBLANK(AQ2)),"",ABS((AQ2-AJ2)*EP2-M2)^2)</f>
        <v>0.0330146651535589</v>
      </c>
      <c r="EJ2" s="3" t="n">
        <f aca="false">IF(OR(ISBLANK(AR2),ISBLANK(AL2)),"",ABS((AR2-AL2)*EP2-M2)^2)</f>
        <v>0.0256934578908333</v>
      </c>
      <c r="EK2" s="3" t="n">
        <f aca="false">IF(OR(ISBLANK(AS2),ISBLANK(AM2)),"",ABS((AS2-AM2)*EP2-M2)^2)</f>
        <v>0.000143782951883109</v>
      </c>
      <c r="EL2" s="0" t="n">
        <f aca="false">IF(OR(ISBLANK(AU2),ISBLANK(AT2)),"",((AU2-AT2)*EP2-M2)^2)</f>
        <v>0.0169336422030524</v>
      </c>
      <c r="EM2" s="3" t="n">
        <f aca="false">IF(OR(ISBLANK(AV2),ISBLANK(AW2)),"",((AW2-AV2)*EP2-M2)^2)</f>
        <v>0.000431902072482114</v>
      </c>
      <c r="EN2" s="0" t="n">
        <f aca="false">IF(ISBLANK(BT2),"",(BT2-M2)^2)</f>
        <v>1.2913140496</v>
      </c>
      <c r="EP2" s="0" t="n">
        <v>27.211386245988</v>
      </c>
    </row>
    <row r="3" customFormat="false" ht="12.8" hidden="false" customHeight="false" outlineLevel="0" collapsed="false">
      <c r="A3" s="1"/>
      <c r="B3" s="0" t="n">
        <v>10</v>
      </c>
      <c r="C3" s="0" t="n">
        <v>2</v>
      </c>
      <c r="D3" s="0" t="n">
        <f aca="false">B3-C3</f>
        <v>8</v>
      </c>
      <c r="E3" s="0" t="s">
        <v>71</v>
      </c>
      <c r="F3" s="0" t="n">
        <v>1</v>
      </c>
      <c r="G3" s="0" t="n">
        <v>13</v>
      </c>
      <c r="H3" s="0" t="s">
        <v>77</v>
      </c>
      <c r="I3" s="0" t="n">
        <v>1</v>
      </c>
      <c r="J3" s="0" t="s">
        <v>73</v>
      </c>
      <c r="K3" s="0" t="s">
        <v>78</v>
      </c>
      <c r="L3" s="0" t="s">
        <v>75</v>
      </c>
      <c r="M3" s="0" t="n">
        <v>9.318</v>
      </c>
      <c r="N3" s="0" t="n">
        <v>-76.0413020296</v>
      </c>
      <c r="O3" s="0" t="n">
        <v>-75.742375654977</v>
      </c>
      <c r="P3" s="0" t="s">
        <v>76</v>
      </c>
      <c r="Q3" s="0" t="n">
        <f aca="false">=IF(ISBLANK(BT3),"",BT3)</f>
        <v>10.35207</v>
      </c>
      <c r="R3" s="0" t="n">
        <v>2</v>
      </c>
      <c r="S3" s="0" t="n">
        <v>2</v>
      </c>
      <c r="T3" s="0" t="n">
        <v>1</v>
      </c>
      <c r="V3" s="0" t="n">
        <v>-76.07471149</v>
      </c>
      <c r="W3" s="0" t="n">
        <v>-76.2847063952927</v>
      </c>
      <c r="X3" s="0" t="n">
        <v>-76.12338206</v>
      </c>
      <c r="Y3" s="0" t="n">
        <v>-76.2790418241457</v>
      </c>
      <c r="Z3" s="0" t="n">
        <v>-75.71918372</v>
      </c>
      <c r="AA3" s="0" t="n">
        <v>-75.9242652023594</v>
      </c>
      <c r="AB3" s="0" t="n">
        <v>-75.76464431</v>
      </c>
      <c r="AC3" s="0" t="n">
        <v>-75.9252817847402</v>
      </c>
      <c r="AD3" s="0" t="n">
        <v>-76.07431202</v>
      </c>
      <c r="AE3" s="0" t="n">
        <v>-75.6608732</v>
      </c>
      <c r="AF3" s="0" t="n">
        <v>-76.2823115262747</v>
      </c>
      <c r="AG3" s="0" t="n">
        <v>-75.9298146912157</v>
      </c>
      <c r="AH3" s="0" t="n">
        <v>-76.12151939</v>
      </c>
      <c r="AI3" s="0" t="n">
        <v>-75.69835549</v>
      </c>
      <c r="AJ3" s="0" t="n">
        <v>-76.2763416321777</v>
      </c>
      <c r="AK3" s="0" t="n">
        <v>-75.9205442785137</v>
      </c>
      <c r="AL3" s="0" t="n">
        <v>-76.25989499</v>
      </c>
      <c r="AM3" s="0" t="n">
        <v>-76.2736924775734</v>
      </c>
      <c r="AN3" s="0" t="n">
        <v>-75.77571642</v>
      </c>
      <c r="AO3" s="0" t="n">
        <v>-75.9239603452894</v>
      </c>
      <c r="AP3" s="0" t="n">
        <v>-75.86676139</v>
      </c>
      <c r="AQ3" s="0" t="n">
        <v>-75.9248383929483</v>
      </c>
      <c r="AR3" s="0" t="n">
        <v>-75.92382577</v>
      </c>
      <c r="AS3" s="0" t="n">
        <v>-75.930803440627</v>
      </c>
      <c r="AT3" s="0" t="n">
        <v>-76.25903834</v>
      </c>
      <c r="AU3" s="0" t="n">
        <v>-75.92210585</v>
      </c>
      <c r="AV3" s="0" t="n">
        <v>-76.2736454898903</v>
      </c>
      <c r="AW3" s="0" t="n">
        <v>-75.9303457133379</v>
      </c>
      <c r="AY3" s="0" t="n">
        <f aca="false">IF(OR(ISBLANK(O3),ISBLANK(N3)),"",(O3-N3)*EP3)</f>
        <v>8.13420103897958</v>
      </c>
      <c r="AZ3" s="0" t="n">
        <f aca="false">IF(OR(ISBLANK(Z3),ISBLANK(V3)),"",(Z3-V3)*EP3)</f>
        <v>9.67440347064464</v>
      </c>
      <c r="BA3" s="3" t="n">
        <f aca="false">IF(OR(ISBLANK(AA3),ISBLANK(W3)),"",(AA3-W3)*EP3)</f>
        <v>9.80810451987293</v>
      </c>
      <c r="BB3" s="3" t="n">
        <f aca="false">IF(OR(ISBLANK(Z3),ISBLANK(X3)),"",(Z3-X3)*EP3)</f>
        <v>10.998797149727</v>
      </c>
      <c r="BC3" s="3" t="n">
        <f aca="false">IF(OR(ISBLANK(AA3),ISBLANK(Y3)),"",(AA3-Y3)*EP3)</f>
        <v>9.65396368647381</v>
      </c>
      <c r="BD3" s="3" t="n">
        <f aca="false">IF(OR(ISBLANK(AB3),ISBLANK(V3)),"",(AB3-V3)*EP3)</f>
        <v>8.4373577971844</v>
      </c>
      <c r="BE3" s="3" t="n">
        <f aca="false">IF(OR(ISBLANK(AC3),ISBLANK(W3)),"",(AC3-W3)*EP3)</f>
        <v>9.78044190405774</v>
      </c>
      <c r="BF3" s="3" t="n">
        <f aca="false">IF(OR(ISBLANK(AB3),ISBLANK(X3)),"",(AB3-X3)*EP3)</f>
        <v>9.76175147626677</v>
      </c>
      <c r="BG3" s="3" t="n">
        <f aca="false">IF(OR(ISBLANK(AC3),ISBLANK(Y3)),"",(AC3-Y3)*EP3)</f>
        <v>9.62630107065862</v>
      </c>
      <c r="BH3" s="3" t="n">
        <f aca="false">IF(OR(ISBLANK(AE3),ISBLANK(AD3)),"",(AE3-AD3)*EP3)</f>
        <v>11.2502434201054</v>
      </c>
      <c r="BI3" s="3" t="n">
        <f aca="false">IF(OR(ISBLANK(AF3),ISBLANK(AG3)),"",(AG3-AF3)*EP3)</f>
        <v>9.59192752927878</v>
      </c>
      <c r="BJ3" s="3" t="n">
        <f aca="false">IF(OR(ISBLANK(AI3),ISBLANK(AH3)),"",(AI3-AH3)*EP3)</f>
        <v>11.5148763282588</v>
      </c>
      <c r="BK3" s="3" t="n">
        <f aca="false">IF(OR(ISBLANK(AJ3),ISBLANK(AK3)),"",(AK3-AJ3)*EP3)</f>
        <v>9.68173921585155</v>
      </c>
      <c r="BL3" s="3" t="n">
        <f aca="false">IF(OR(ISBLANK(AN3),ISBLANK(AD3)),"",(AN3-AD3)*EP3)</f>
        <v>8.1252002029525</v>
      </c>
      <c r="BM3" s="3" t="n">
        <f aca="false">IF(OR(ISBLANK(AO3),ISBLANK(AF3)),"",(AO3-AF3)*EP3)</f>
        <v>9.75123239749681</v>
      </c>
      <c r="BN3" s="3" t="n">
        <f aca="false">IF(OR(ISBLANK(AP3),ISBLANK(AH3)),"",(AP3-AH3)*EP3)</f>
        <v>6.93231833725567</v>
      </c>
      <c r="BO3" s="3" t="n">
        <f aca="false">IF(OR(ISBLANK(AQ3),ISBLANK(AJ3)),"",(AQ3-AJ3)*EP3)</f>
        <v>9.56489040938717</v>
      </c>
      <c r="BP3" s="3" t="n">
        <f aca="false">IF(OR(ISBLANK(AR3),ISBLANK(AL3)),"",(AR3-AL3)*EP3)</f>
        <v>9.14490935080827</v>
      </c>
      <c r="BQ3" s="3" t="n">
        <f aca="false">IF(OR(ISBLANK(AM3),ISBLANK(AS3)),"",(AS3-AM3)*EP3)</f>
        <v>9.33048602386342</v>
      </c>
      <c r="BR3" s="0" t="n">
        <f aca="false">=IF(OR(ISBLANK(AU3),ISBLANK(AT3)),"",(AU3-AT3)*EP3)</f>
        <v>9.16840012421275</v>
      </c>
      <c r="BS3" s="0" t="n">
        <f aca="false">=IF(OR(ISBLANK(AW3),ISBLANK(AV3)),"",(AW3-AV3)*EP3)</f>
        <v>9.34166281792871</v>
      </c>
      <c r="BT3" s="0" t="n">
        <v>10.35207</v>
      </c>
      <c r="BW3" s="0" t="n">
        <f aca="false">IF(OR(ISBLANK(O3),ISBLANK(N3)),"",(O3-N3)*EP3-M3)</f>
        <v>-1.18379896102042</v>
      </c>
      <c r="BX3" s="0" t="n">
        <f aca="false">IF(OR(ISBLANK(Z3),ISBLANK(V3)),"",(Z3-V3)*EP3-M3)</f>
        <v>0.356403470644643</v>
      </c>
      <c r="BY3" s="3" t="n">
        <f aca="false">IF(OR(ISBLANK(AA3),ISBLANK(W3)),"",(AA3-W3)*EP3-M3)</f>
        <v>0.490104519872931</v>
      </c>
      <c r="BZ3" s="3" t="n">
        <f aca="false">IF(OR(ISBLANK(Z3),ISBLANK(X3)),"",(Z3-X3)*EP3-M3)</f>
        <v>1.68079714972701</v>
      </c>
      <c r="CA3" s="3" t="n">
        <f aca="false">IF(OR(ISBLANK(AA3),ISBLANK(Y3)),"",(AA3-Y3)*EP3-M3)</f>
        <v>0.335963686473811</v>
      </c>
      <c r="CB3" s="3" t="n">
        <f aca="false">IF(OR(ISBLANK(AB3),ISBLANK(V3)),"",(AB3-V3)*EP3-M3)</f>
        <v>-0.880642202815597</v>
      </c>
      <c r="CC3" s="3" t="n">
        <f aca="false">IF(OR(ISBLANK(AC3),ISBLANK(W3)),"",(AC3-W3)*EP3-M3)</f>
        <v>0.462441904057743</v>
      </c>
      <c r="CD3" s="3" t="n">
        <f aca="false">IF(OR(ISBLANK(AB3),ISBLANK(X3)),"",(AB3-X3)*EP3-M3)</f>
        <v>0.443751476266765</v>
      </c>
      <c r="CE3" s="3" t="n">
        <f aca="false">IF(OR(ISBLANK(AC3),ISBLANK(Y3)),"",(AC3-Y3)*EP3-M3)</f>
        <v>0.308301070658622</v>
      </c>
      <c r="CF3" s="3" t="n">
        <f aca="false">IF(OR(ISBLANK(AE3),ISBLANK(AD3)),"",(AE3-AD3)*EP3-M3)</f>
        <v>1.9322434201054</v>
      </c>
      <c r="CG3" s="3" t="n">
        <f aca="false">IF(OR(ISBLANK(AF3),ISBLANK(AG3)),"",(AG3-AF3)*EP3-M3)</f>
        <v>0.273927529278776</v>
      </c>
      <c r="CH3" s="3" t="n">
        <f aca="false">IF(OR(ISBLANK(AI3),ISBLANK(AH3)),"",(AI3-AH3)*EP3-M3)</f>
        <v>2.1968763282588</v>
      </c>
      <c r="CI3" s="3" t="n">
        <f aca="false">IF(OR(ISBLANK(AJ3),ISBLANK(AK3)),"",(AK3-AJ3)*EP3-M3)</f>
        <v>0.363739215851552</v>
      </c>
      <c r="CJ3" s="3" t="n">
        <f aca="false">IF(OR(ISBLANK(AN3),ISBLANK(AD3)),"",(AN3-AD3)*EP3-M3)</f>
        <v>-1.1927997970475</v>
      </c>
      <c r="CK3" s="3" t="n">
        <f aca="false">IF(OR(ISBLANK(AO3),ISBLANK(AF3)),"",(AO3-AF3)*EP3-M3)</f>
        <v>0.433232397496814</v>
      </c>
      <c r="CL3" s="3" t="n">
        <f aca="false">IF(OR(ISBLANK(AP3),ISBLANK(AH3)),"",(AP3-AH3)*EP3-M3)</f>
        <v>-2.38568166274433</v>
      </c>
      <c r="CM3" s="3" t="n">
        <f aca="false">IF(OR(ISBLANK(AQ3),ISBLANK(AJ3)),"",(AQ3-AJ3)*EP3-M3)</f>
        <v>0.246890409387172</v>
      </c>
      <c r="CN3" s="3" t="n">
        <f aca="false">IF(OR(ISBLANK(AR3),ISBLANK(AL3)),"",(AR3-AL3)*EP3-M3)</f>
        <v>-0.17309064919173</v>
      </c>
      <c r="CO3" s="3" t="n">
        <f aca="false">IF(OR(ISBLANK(AM3),ISBLANK(AS3)),"",(AS3-AM3)*EP3-M3)</f>
        <v>0.012486023863417</v>
      </c>
      <c r="CP3" s="0" t="n">
        <f aca="false">IF(OR(ISBLANK(AU3),ISBLANK(AT3)),"",(AU3-AT3)*EP3-M3)</f>
        <v>-0.149599875787253</v>
      </c>
      <c r="CQ3" s="0" t="n">
        <f aca="false">IF(OR(ISBLANK(AW3),ISBLANK(AV3)),"",(AW3-AV3)*EP3-M3)</f>
        <v>0.0236628179287113</v>
      </c>
      <c r="CR3" s="0" t="n">
        <f aca="false">IF(ISBLANK(BT3),"",BT3-M3)</f>
        <v>1.03407</v>
      </c>
      <c r="CU3" s="0" t="n">
        <f aca="false">IF(OR(ISBLANK(O3),ISBLANK(N3)),"",ABS((O3-N3)*EP3-M3))</f>
        <v>1.18379896102042</v>
      </c>
      <c r="CV3" s="0" t="n">
        <f aca="false">IF(OR(ISBLANK(Z3),ISBLANK(V3)),"",ABS((Z3-V3)*EP3-M3))</f>
        <v>0.356403470644643</v>
      </c>
      <c r="CW3" s="3" t="n">
        <f aca="false">IF(OR(ISBLANK(AA3),ISBLANK(W3)),"",ABS((AA3-W3)*EP3-M3))</f>
        <v>0.490104519872931</v>
      </c>
      <c r="CX3" s="3" t="n">
        <f aca="false">IF(OR(ISBLANK(Z3),ISBLANK(X3)),"",ABS((Z3-X3)*EP3-M3))</f>
        <v>1.68079714972701</v>
      </c>
      <c r="CY3" s="3" t="n">
        <f aca="false">IF(OR(ISBLANK(AA3),ISBLANK(Y3)),"",ABS((AA3-Y3)*EP3-M3))</f>
        <v>0.335963686473811</v>
      </c>
      <c r="CZ3" s="3" t="n">
        <f aca="false">IF(OR(ISBLANK(AB3),ISBLANK(V3)),"",ABS((AB3-V3)*EP3-M3))</f>
        <v>0.880642202815597</v>
      </c>
      <c r="DA3" s="3" t="n">
        <f aca="false">IF(OR(ISBLANK(AC3),ISBLANK(W3)),"",ABS((AC3-W3)*EP3-M3))</f>
        <v>0.462441904057743</v>
      </c>
      <c r="DB3" s="3" t="n">
        <f aca="false">IF(OR(ISBLANK(AB3),ISBLANK(X3)),"",ABS((AB3-X3)*EP3-M3))</f>
        <v>0.443751476266765</v>
      </c>
      <c r="DC3" s="3" t="n">
        <f aca="false">IF(OR(ISBLANK(AC3),ISBLANK(Y3)),"",ABS((AC3-Y3)*EP3-M3))</f>
        <v>0.308301070658622</v>
      </c>
      <c r="DD3" s="3" t="n">
        <f aca="false">IF(OR(ISBLANK(AE3),ISBLANK(AD3)),"",ABS((AE3-AD3)*EP3-M3))</f>
        <v>1.9322434201054</v>
      </c>
      <c r="DE3" s="3" t="n">
        <f aca="false">IF(OR(ISBLANK(AG3),ISBLANK(AF3)),"",ABS((AG3-AF3)*EP3-M3))</f>
        <v>0.273927529278776</v>
      </c>
      <c r="DF3" s="3" t="n">
        <f aca="false">IF(OR(ISBLANK(AI3),ISBLANK(AH3)),"",ABS((AI3-AH3)*EP3-M3))</f>
        <v>2.1968763282588</v>
      </c>
      <c r="DG3" s="3" t="n">
        <f aca="false">IF(OR(ISBLANK(AJ3),ISBLANK(AK3)),"",ABS((AK3-AJ3)*EP3-M3))</f>
        <v>0.363739215851552</v>
      </c>
      <c r="DH3" s="3" t="n">
        <f aca="false">IF(OR(ISBLANK(AN3),ISBLANK(AD3)),"",ABS((AN3-AD3)*EP3-M3))</f>
        <v>1.1927997970475</v>
      </c>
      <c r="DI3" s="3" t="n">
        <f aca="false">IF(OR(ISBLANK(AF3),ISBLANK(AO3)),"",ABS((AO3-AF3)*EP3-M3))</f>
        <v>0.433232397496814</v>
      </c>
      <c r="DJ3" s="3" t="n">
        <f aca="false">IF(OR(ISBLANK(AP3),ISBLANK(AH3)),"",ABS((AP3-AH3)*EP3-M3))</f>
        <v>2.38568166274433</v>
      </c>
      <c r="DK3" s="3" t="n">
        <f aca="false">IF(OR(ISBLANK(AQ3),ISBLANK(AJ3)),"",ABS((AQ3-AJ3)*EP3-M3))</f>
        <v>0.246890409387172</v>
      </c>
      <c r="DL3" s="3" t="n">
        <f aca="false">IF(OR(ISBLANK(AR3),ISBLANK(AL3)),"",ABS((AR3-AL3)*EP3-M3))</f>
        <v>0.17309064919173</v>
      </c>
      <c r="DM3" s="3" t="n">
        <f aca="false">IF(OR(ISBLANK(AM3),ISBLANK(AS3)),"",ABS((AS3-AM3)*EP3-M3))</f>
        <v>0.012486023863417</v>
      </c>
      <c r="DN3" s="0" t="n">
        <f aca="false">IF(OR(ISBLANK(AU3),ISBLANK(AT3)),"",ABS((AU3-AT3)*EP3-M3))</f>
        <v>0.149599875787253</v>
      </c>
      <c r="DO3" s="0" t="n">
        <f aca="false">IF(OR(ISBLANK(AV3),ISBLANK(AW3)),"",ABS((AW3-AV3)*EP3-M3))</f>
        <v>0.0236628179287113</v>
      </c>
      <c r="DP3" s="0" t="n">
        <f aca="false">IF(ISBLANK(BT3),"",ABS(BT3-M3))</f>
        <v>1.03407</v>
      </c>
      <c r="DS3" s="0" t="n">
        <f aca="false">IF(OR(ISBLANK(O3),ISBLANK(N3)),"",((O3-N3)*EP3-M3)^2)</f>
        <v>1.40137998011303</v>
      </c>
      <c r="DT3" s="0" t="n">
        <f aca="false">IF(OR(ISBLANK(Z3),ISBLANK(V3)),"",ABS((Z3-V3)*EP3-M3)^2)</f>
        <v>0.127023433887547</v>
      </c>
      <c r="DU3" s="3" t="n">
        <f aca="false">IF(OR(ISBLANK(AA3),ISBLANK(W3)),"",ABS((AA3-W3)*EP3-M3)^2)</f>
        <v>0.240202440399876</v>
      </c>
      <c r="DV3" s="3" t="n">
        <f aca="false">IF(OR(ISBLANK(Z3),ISBLANK(X3)),"",ABS((Z3-X3)*EP3-M3)^2)</f>
        <v>2.82507905853043</v>
      </c>
      <c r="DW3" s="3" t="n">
        <f aca="false">IF(OR(ISBLANK(AA3),ISBLANK(Y3)),"",ABS((AA3-Y3)*EP3-M3)^2)</f>
        <v>0.112871598629073</v>
      </c>
      <c r="DX3" s="3" t="n">
        <f aca="false">IF(OR(ISBLANK(AB3),ISBLANK(V3)),"",ABS((AB3-V3)*EP3-M3)^2)</f>
        <v>0.775530689379907</v>
      </c>
      <c r="DY3" s="3" t="n">
        <f aca="false">IF(OR(ISBLANK(AC3),ISBLANK(W3)),"",ABS((AC3-W3)*EP3-M3)^2)</f>
        <v>0.21385251462855</v>
      </c>
      <c r="DZ3" s="3" t="n">
        <f aca="false">IF(OR(ISBLANK(AB3),ISBLANK(X3)),"",ABS((AB3-X3)*EP3-M3)^2)</f>
        <v>0.196915372688934</v>
      </c>
      <c r="EA3" s="3" t="n">
        <f aca="false">IF(OR(ISBLANK(AC3),ISBLANK(Y3)),"",ABS((AC3-Y3)*EP3-M3)^2)</f>
        <v>0.0950495501692528</v>
      </c>
      <c r="EB3" s="3" t="n">
        <f aca="false">IF(OR(ISBLANK(AE3),ISBLANK(AD3)),"",ABS((AE3-AD3)*EP3-M3)^2)</f>
        <v>3.73356463454062</v>
      </c>
      <c r="EC3" s="3" t="n">
        <f aca="false">IF(OR(ISBLANK(AF3),ISBLANK(AG3)),"",ABS((AG3-AF3)*EP3-M3)^2)</f>
        <v>0.0750362912967747</v>
      </c>
      <c r="ED3" s="3" t="n">
        <f aca="false">IF(OR(ISBLANK(AI3),ISBLANK(AH3)),"",ABS((AI3-AH3)*EP3-M3)^2)</f>
        <v>4.82626560166386</v>
      </c>
      <c r="EE3" s="3" t="n">
        <f aca="false">IF(OR(ISBLANK(AJ3),ISBLANK(AK3)),"",ABS((AK3-AJ3)*EP3-M3)^2)</f>
        <v>0.132306217148302</v>
      </c>
      <c r="EF3" s="3" t="n">
        <f aca="false">IF(OR(ISBLANK(AN3),ISBLANK(AD3)),"",ABS((AN3-AD3)*EP3-M3)^2)</f>
        <v>1.42277135583656</v>
      </c>
      <c r="EG3" s="3" t="n">
        <f aca="false">IF(OR(ISBLANK(AF3),ISBLANK(AO3)),"",ABS((AO3-AF3)*EP3-M3)^2)</f>
        <v>0.187690310240838</v>
      </c>
      <c r="EH3" s="3" t="n">
        <f aca="false">IF(OR(ISBLANK(AP3),ISBLANK(AH3)),"",ABS((AP3-AH3)*EP3-M3)^2)</f>
        <v>5.69147699595454</v>
      </c>
      <c r="EI3" s="3" t="n">
        <f aca="false">IF(OR(ISBLANK(AJ3),ISBLANK(AQ3)),"",ABS((AQ3-AJ3)*EP3-M3)^2)</f>
        <v>0.0609548742473653</v>
      </c>
      <c r="EJ3" s="3" t="n">
        <f aca="false">IF(OR(ISBLANK(AR3),ISBLANK(AL3)),"",ABS((AR3-AL3)*EP3-M3)^2)</f>
        <v>0.0299603728376145</v>
      </c>
      <c r="EK3" s="3" t="n">
        <f aca="false">IF(OR(ISBLANK(AS3),ISBLANK(AM3)),"",ABS((AS3-AM3)*EP3-M3)^2)</f>
        <v>0.000155900791917819</v>
      </c>
      <c r="EL3" s="0" t="n">
        <f aca="false">IF(OR(ISBLANK(AU3),ISBLANK(AT3)),"",((AU3-AT3)*EP3-M3)^2)</f>
        <v>0.0223801228355615</v>
      </c>
      <c r="EM3" s="0" t="n">
        <f aca="false">IF(OR(ISBLANK(AV3),ISBLANK(AW3)),"",((AW3-AV3)*EP3-M3)^2)</f>
        <v>0.00055992895232734</v>
      </c>
      <c r="EN3" s="0" t="n">
        <f aca="false">IF(ISBLANK(BT3),"",(BT3-M3)^2)</f>
        <v>1.0693007649</v>
      </c>
      <c r="EP3" s="0" t="n">
        <v>27.211386245988</v>
      </c>
    </row>
    <row r="4" customFormat="false" ht="12.8" hidden="false" customHeight="false" outlineLevel="0" collapsed="false">
      <c r="A4" s="1"/>
      <c r="B4" s="0" t="n">
        <v>10</v>
      </c>
      <c r="C4" s="0" t="n">
        <v>2</v>
      </c>
      <c r="D4" s="0" t="n">
        <f aca="false">B4-C4</f>
        <v>8</v>
      </c>
      <c r="E4" s="0" t="s">
        <v>71</v>
      </c>
      <c r="F4" s="0" t="n">
        <v>1</v>
      </c>
      <c r="G4" s="0" t="n">
        <v>13</v>
      </c>
      <c r="H4" s="0" t="s">
        <v>79</v>
      </c>
      <c r="I4" s="0" t="n">
        <v>1</v>
      </c>
      <c r="J4" s="0" t="s">
        <v>73</v>
      </c>
      <c r="K4" s="0" t="s">
        <v>74</v>
      </c>
      <c r="L4" s="0" t="s">
        <v>75</v>
      </c>
      <c r="M4" s="0" t="n">
        <v>9.941</v>
      </c>
      <c r="N4" s="0" t="n">
        <v>-76.0413020296</v>
      </c>
      <c r="O4" s="0" t="n">
        <v>-75.7181054818839</v>
      </c>
      <c r="P4" s="0" t="s">
        <v>76</v>
      </c>
      <c r="Q4" s="0" t="n">
        <f aca="false">=IF(ISBLANK(BT4),"",BT4)</f>
        <v>10.99936</v>
      </c>
      <c r="R4" s="0" t="n">
        <v>3</v>
      </c>
      <c r="S4" s="0" t="n">
        <v>2</v>
      </c>
      <c r="T4" s="0" t="n">
        <v>1</v>
      </c>
      <c r="V4" s="0" t="n">
        <v>-76.07471149</v>
      </c>
      <c r="W4" s="0" t="n">
        <v>-76.2847063952927</v>
      </c>
      <c r="X4" s="0" t="n">
        <v>-76.12338206</v>
      </c>
      <c r="Y4" s="0" t="n">
        <v>-76.2790418241457</v>
      </c>
      <c r="Z4" s="0" t="n">
        <v>-75.70535183</v>
      </c>
      <c r="AA4" s="0" t="n">
        <v>-75.9050483641751</v>
      </c>
      <c r="AB4" s="0" t="n">
        <v>-75.74742335</v>
      </c>
      <c r="AC4" s="0" t="n">
        <v>-75.9215850757476</v>
      </c>
      <c r="AD4" s="0" t="n">
        <v>-76.07431202</v>
      </c>
      <c r="AE4" s="0" t="n">
        <v>-75.64083375</v>
      </c>
      <c r="AF4" s="0" t="n">
        <v>-76.2823115262747</v>
      </c>
      <c r="AG4" s="0" t="n">
        <v>-75.9087701718125</v>
      </c>
      <c r="AH4" s="0" t="n">
        <v>-76.12151939</v>
      </c>
      <c r="AI4" s="0" t="n">
        <v>-75.68128214</v>
      </c>
      <c r="AJ4" s="0" t="n">
        <v>-76.2763416321777</v>
      </c>
      <c r="AK4" s="0" t="n">
        <v>-75.9019899305229</v>
      </c>
      <c r="AL4" s="0" t="n">
        <v>-76.25989499</v>
      </c>
      <c r="AM4" s="0" t="n">
        <v>-76.2736924775734</v>
      </c>
      <c r="AN4" s="0" t="n">
        <v>-75.75471669</v>
      </c>
      <c r="AO4" s="0" t="n">
        <v>-75.9201619070368</v>
      </c>
      <c r="AP4" s="0" t="n">
        <v>-75.8423297</v>
      </c>
      <c r="AQ4" s="0" t="n">
        <v>-75.9114499826256</v>
      </c>
      <c r="AR4" s="0" t="n">
        <v>-75.89842543</v>
      </c>
      <c r="AS4" s="0" t="n">
        <v>-75.9083217598634</v>
      </c>
      <c r="AT4" s="0" t="n">
        <v>-76.25903834</v>
      </c>
      <c r="AU4" s="0" t="n">
        <v>-75.88907645</v>
      </c>
      <c r="AV4" s="0" t="n">
        <v>-76.2736454898903</v>
      </c>
      <c r="AW4" s="0" t="n">
        <v>-75.9103789395796</v>
      </c>
      <c r="AY4" s="0" t="n">
        <f aca="false">IF(OR(ISBLANK(O4),ISBLANK(N4)),"",(O4-N4)*EP4)</f>
        <v>8.79462609327291</v>
      </c>
      <c r="AZ4" s="0" t="n">
        <f aca="false">IF(OR(ISBLANK(Z4),ISBLANK(V4)),"",(Z4-V4)*EP4)</f>
        <v>10.0507883719468</v>
      </c>
      <c r="BA4" s="3" t="n">
        <f aca="false">IF(OR(ISBLANK(AA4),ISBLANK(W4)),"",(AA4-W4)*EP4)</f>
        <v>10.3310213261323</v>
      </c>
      <c r="BB4" s="3" t="n">
        <f aca="false">IF(OR(ISBLANK(Z4),ISBLANK(X4)),"",(Z4-X4)*EP4)</f>
        <v>11.3751820510292</v>
      </c>
      <c r="BC4" s="3" t="n">
        <f aca="false">IF(OR(ISBLANK(AA4),ISBLANK(Y4)),"",(AA4-Y4)*EP4)</f>
        <v>10.1768804927332</v>
      </c>
      <c r="BD4" s="3" t="n">
        <f aca="false">IF(OR(ISBLANK(AB4),ISBLANK(V4)),"",(AB4-V4)*EP4)</f>
        <v>8.90596399127081</v>
      </c>
      <c r="BE4" s="3" t="n">
        <f aca="false">IF(OR(ISBLANK(AC4),ISBLANK(W4)),"",(AC4-W4)*EP4)</f>
        <v>9.88103448029458</v>
      </c>
      <c r="BF4" s="3" t="n">
        <f aca="false">IF(OR(ISBLANK(AB4),ISBLANK(X4)),"",(AB4-X4)*EP4)</f>
        <v>10.2303576703532</v>
      </c>
      <c r="BG4" s="3" t="n">
        <f aca="false">IF(OR(ISBLANK(AC4),ISBLANK(Y4)),"",(AC4-Y4)*EP4)</f>
        <v>9.72689364689546</v>
      </c>
      <c r="BH4" s="3" t="n">
        <f aca="false">IF(OR(ISBLANK(AE4),ISBLANK(AD4)),"",(AE4-AD4)*EP4)</f>
        <v>11.7955446342125</v>
      </c>
      <c r="BI4" s="3" t="n">
        <f aca="false">IF(OR(ISBLANK(AF4),ISBLANK(AG4)),"",(AG4-AF4)*EP4)</f>
        <v>10.1645780751202</v>
      </c>
      <c r="BJ4" s="3" t="n">
        <f aca="false">IF(OR(ISBLANK(AI4),ISBLANK(AH4)),"",(AI4-AH4)*EP4)</f>
        <v>11.9794658496218</v>
      </c>
      <c r="BK4" s="3" t="n">
        <f aca="false">IF(OR(ISBLANK(AJ4),ISBLANK(AK4)),"",(AK4-AJ4)*EP4)</f>
        <v>10.1866287455717</v>
      </c>
      <c r="BL4" s="3" t="n">
        <f aca="false">IF(OR(ISBLANK(AN4),ISBLANK(AD4)),"",(AN4-AD4)*EP4)</f>
        <v>8.69663196704396</v>
      </c>
      <c r="BM4" s="3" t="n">
        <f aca="false">IF(OR(ISBLANK(AO4),ISBLANK(AF4)),"",(AO4-AF4)*EP4)</f>
        <v>9.8545931679199</v>
      </c>
      <c r="BN4" s="3" t="n">
        <f aca="false">IF(OR(ISBLANK(AP4),ISBLANK(AH4)),"",(AP4-AH4)*EP4)</f>
        <v>7.59713849048792</v>
      </c>
      <c r="BO4" s="3" t="n">
        <f aca="false">IF(OR(ISBLANK(AQ4),ISBLANK(AJ4)),"",(AQ4-AJ4)*EP4)</f>
        <v>9.92920761389806</v>
      </c>
      <c r="BP4" s="3" t="n">
        <f aca="false">IF(OR(ISBLANK(AR4),ISBLANK(AL4)),"",(AR4-AL4)*EP4)</f>
        <v>9.83608781332742</v>
      </c>
      <c r="BQ4" s="3" t="n">
        <f aca="false">IF(OR(ISBLANK(AM4),ISBLANK(AS4)),"",(AS4-AM4)*EP4)</f>
        <v>9.94224372258086</v>
      </c>
      <c r="BR4" s="0" t="n">
        <f aca="false">=IF(OR(ISBLANK(AU4),ISBLANK(AT4)),"",(AU4-AT4)*EP4)</f>
        <v>10.0671758850857</v>
      </c>
      <c r="BS4" s="0" t="n">
        <f aca="false">=IF(OR(ISBLANK(AW4),ISBLANK(AV4)),"",(AW4-AV4)*EP4)</f>
        <v>9.88498641075203</v>
      </c>
      <c r="BT4" s="0" t="n">
        <v>10.99936</v>
      </c>
      <c r="BW4" s="0" t="n">
        <f aca="false">IF(OR(ISBLANK(O4),ISBLANK(N4)),"",(O4-N4)*EP4-M4)</f>
        <v>-1.14637390672709</v>
      </c>
      <c r="BX4" s="0" t="n">
        <f aca="false">IF(OR(ISBLANK(Z4),ISBLANK(V4)),"",(Z4-V4)*EP4-M4)</f>
        <v>0.10978837194682</v>
      </c>
      <c r="BY4" s="3" t="n">
        <f aca="false">IF(OR(ISBLANK(AA4),ISBLANK(W4)),"",(AA4-W4)*EP4-M4)</f>
        <v>0.390021326132347</v>
      </c>
      <c r="BZ4" s="3" t="n">
        <f aca="false">IF(OR(ISBLANK(Z4),ISBLANK(X4)),"",(Z4-X4)*EP4-M4)</f>
        <v>1.43418205102918</v>
      </c>
      <c r="CA4" s="3" t="n">
        <f aca="false">IF(OR(ISBLANK(AA4),ISBLANK(Y4)),"",(AA4-Y4)*EP4-M4)</f>
        <v>0.235880492733227</v>
      </c>
      <c r="CB4" s="3" t="n">
        <f aca="false">IF(OR(ISBLANK(AB4),ISBLANK(V4)),"",(AB4-V4)*EP4-M4)</f>
        <v>-1.03503600872919</v>
      </c>
      <c r="CC4" s="3" t="n">
        <f aca="false">IF(OR(ISBLANK(AC4),ISBLANK(W4)),"",(AC4-W4)*EP4-M4)</f>
        <v>-0.0599655197054236</v>
      </c>
      <c r="CD4" s="3" t="n">
        <f aca="false">IF(OR(ISBLANK(AB4),ISBLANK(X4)),"",(AB4-X4)*EP4-M4)</f>
        <v>0.289357670353171</v>
      </c>
      <c r="CE4" s="3" t="n">
        <f aca="false">IF(OR(ISBLANK(AC4),ISBLANK(Y4)),"",(AC4-Y4)*EP4-M4)</f>
        <v>-0.214106353104546</v>
      </c>
      <c r="CF4" s="3" t="n">
        <f aca="false">IF(OR(ISBLANK(AE4),ISBLANK(AD4)),"",(AE4-AD4)*EP4-M4)</f>
        <v>1.85454463421253</v>
      </c>
      <c r="CG4" s="3" t="n">
        <f aca="false">IF(OR(ISBLANK(AF4),ISBLANK(AG4)),"",(AG4-AF4)*EP4-M4)</f>
        <v>0.22357807512018</v>
      </c>
      <c r="CH4" s="3" t="n">
        <f aca="false">IF(OR(ISBLANK(AI4),ISBLANK(AH4)),"",(AI4-AH4)*EP4-M4)</f>
        <v>2.03846584962185</v>
      </c>
      <c r="CI4" s="3" t="n">
        <f aca="false">IF(OR(ISBLANK(AJ4),ISBLANK(AK4)),"",(AK4-AJ4)*EP4-M4)</f>
        <v>0.245628745571697</v>
      </c>
      <c r="CJ4" s="3" t="n">
        <f aca="false">IF(OR(ISBLANK(AN4),ISBLANK(AD4)),"",(AN4-AD4)*EP4-M4)</f>
        <v>-1.24436803295604</v>
      </c>
      <c r="CK4" s="3" t="n">
        <f aca="false">IF(OR(ISBLANK(AO4),ISBLANK(AF4)),"",(AO4-AF4)*EP4-M4)</f>
        <v>-0.0864068320800993</v>
      </c>
      <c r="CL4" s="3" t="n">
        <f aca="false">IF(OR(ISBLANK(AP4),ISBLANK(AH4)),"",(AP4-AH4)*EP4-M4)</f>
        <v>-2.34386150951208</v>
      </c>
      <c r="CM4" s="3" t="n">
        <f aca="false">IF(OR(ISBLANK(AQ4),ISBLANK(AJ4)),"",(AQ4-AJ4)*EP4-M4)</f>
        <v>-0.0117923861019396</v>
      </c>
      <c r="CN4" s="3" t="n">
        <f aca="false">IF(OR(ISBLANK(AR4),ISBLANK(AL4)),"",(AR4-AL4)*EP4-M4)</f>
        <v>-0.104912186672577</v>
      </c>
      <c r="CO4" s="3" t="n">
        <f aca="false">IF(OR(ISBLANK(AM4),ISBLANK(AS4)),"",(AS4-AM4)*EP4-M4)</f>
        <v>0.00124372258085792</v>
      </c>
      <c r="CP4" s="0" t="n">
        <f aca="false">IF(OR(ISBLANK(AU4),ISBLANK(AT4)),"",(AU4-AT4)*EP4-M4)</f>
        <v>0.126175885085697</v>
      </c>
      <c r="CQ4" s="0" t="n">
        <f aca="false">IF(OR(ISBLANK(AW4),ISBLANK(AV4)),"",(AW4-AV4)*EP4-M4)</f>
        <v>-0.0560135892479714</v>
      </c>
      <c r="CR4" s="0" t="n">
        <f aca="false">IF(ISBLANK(BT4),"",BT4-M4)</f>
        <v>1.05836</v>
      </c>
      <c r="CU4" s="0" t="n">
        <f aca="false">IF(OR(ISBLANK(O4),ISBLANK(N4)),"",ABS((O4-N4)*EP4-M4))</f>
        <v>1.14637390672709</v>
      </c>
      <c r="CV4" s="0" t="n">
        <f aca="false">IF(OR(ISBLANK(Z4),ISBLANK(V4)),"",ABS((Z4-V4)*EP4-M4))</f>
        <v>0.10978837194682</v>
      </c>
      <c r="CW4" s="3" t="n">
        <f aca="false">IF(OR(ISBLANK(AA4),ISBLANK(W4)),"",ABS((AA4-W4)*EP4-M4))</f>
        <v>0.390021326132347</v>
      </c>
      <c r="CX4" s="3" t="n">
        <f aca="false">IF(OR(ISBLANK(Z4),ISBLANK(X4)),"",ABS((Z4-X4)*EP4-M4))</f>
        <v>1.43418205102918</v>
      </c>
      <c r="CY4" s="3" t="n">
        <f aca="false">IF(OR(ISBLANK(AA4),ISBLANK(Y4)),"",ABS((AA4-Y4)*EP4-M4))</f>
        <v>0.235880492733227</v>
      </c>
      <c r="CZ4" s="3" t="n">
        <f aca="false">IF(OR(ISBLANK(AB4),ISBLANK(V4)),"",ABS((AB4-V4)*EP4-M4))</f>
        <v>1.03503600872919</v>
      </c>
      <c r="DA4" s="3" t="n">
        <f aca="false">IF(OR(ISBLANK(AC4),ISBLANK(W4)),"",ABS((AC4-W4)*EP4-M4))</f>
        <v>0.0599655197054236</v>
      </c>
      <c r="DB4" s="3" t="n">
        <f aca="false">IF(OR(ISBLANK(AB4),ISBLANK(X4)),"",ABS((AB4-X4)*EP4-M4))</f>
        <v>0.289357670353171</v>
      </c>
      <c r="DC4" s="3" t="n">
        <f aca="false">IF(OR(ISBLANK(AC4),ISBLANK(Y4)),"",ABS((AC4-Y4)*EP4-M4))</f>
        <v>0.214106353104546</v>
      </c>
      <c r="DD4" s="3" t="n">
        <f aca="false">IF(OR(ISBLANK(AE4),ISBLANK(AD4)),"",ABS((AE4-AD4)*EP4-M4))</f>
        <v>1.85454463421253</v>
      </c>
      <c r="DE4" s="3" t="n">
        <f aca="false">IF(OR(ISBLANK(AG4),ISBLANK(AF4)),"",ABS((AG4-AF4)*EP4-M4))</f>
        <v>0.22357807512018</v>
      </c>
      <c r="DF4" s="3" t="n">
        <f aca="false">IF(OR(ISBLANK(AI4),ISBLANK(AH4)),"",ABS((AI4-AH4)*EP4-M4))</f>
        <v>2.03846584962185</v>
      </c>
      <c r="DG4" s="3" t="n">
        <f aca="false">IF(OR(ISBLANK(AJ4),ISBLANK(AK4)),"",ABS((AK4-AJ4)*EP4-M4))</f>
        <v>0.245628745571697</v>
      </c>
      <c r="DH4" s="3" t="n">
        <f aca="false">IF(OR(ISBLANK(AN4),ISBLANK(AD4)),"",ABS((AN4-AD4)*EP4-M4))</f>
        <v>1.24436803295604</v>
      </c>
      <c r="DI4" s="3" t="n">
        <f aca="false">IF(OR(ISBLANK(AF4),ISBLANK(AO4)),"",ABS((AO4-AF4)*EP4-M4))</f>
        <v>0.0864068320800993</v>
      </c>
      <c r="DJ4" s="3" t="n">
        <f aca="false">IF(OR(ISBLANK(AP4),ISBLANK(AH4)),"",ABS((AP4-AH4)*EP4-M4))</f>
        <v>2.34386150951208</v>
      </c>
      <c r="DK4" s="3" t="n">
        <f aca="false">IF(OR(ISBLANK(AQ4),ISBLANK(AJ4)),"",ABS((AQ4-AJ4)*EP4-M4))</f>
        <v>0.0117923861019396</v>
      </c>
      <c r="DL4" s="3" t="n">
        <f aca="false">IF(OR(ISBLANK(AR4),ISBLANK(AL4)),"",ABS((AR4-AL4)*EP4-M4))</f>
        <v>0.104912186672577</v>
      </c>
      <c r="DM4" s="3" t="n">
        <f aca="false">IF(OR(ISBLANK(AM4),ISBLANK(AS4)),"",ABS((AS4-AM4)*EP4-M4))</f>
        <v>0.00124372258085792</v>
      </c>
      <c r="DN4" s="0" t="n">
        <f aca="false">IF(OR(ISBLANK(AU4),ISBLANK(AT4)),"",ABS((AU4-AT4)*EP4-M4))</f>
        <v>0.126175885085697</v>
      </c>
      <c r="DO4" s="0" t="n">
        <f aca="false">IF(OR(ISBLANK(AV4),ISBLANK(AW4)),"",ABS((AW4-AV4)*EP4-M4))</f>
        <v>0.0560135892479714</v>
      </c>
      <c r="DP4" s="0" t="n">
        <f aca="false">IF(ISBLANK(BT4),"",ABS(BT4-M4))</f>
        <v>1.05836</v>
      </c>
      <c r="DS4" s="0" t="n">
        <f aca="false">IF(OR(ISBLANK(O4),ISBLANK(N4)),"",((O4-N4)*EP4-M4)^2)</f>
        <v>1.31417313402473</v>
      </c>
      <c r="DT4" s="0" t="n">
        <f aca="false">IF(OR(ISBLANK(Z4),ISBLANK(V4)),"",ABS((Z4-V4)*EP4-M4)^2)</f>
        <v>0.0120534866147333</v>
      </c>
      <c r="DU4" s="3" t="n">
        <f aca="false">IF(OR(ISBLANK(AA4),ISBLANK(W4)),"",ABS((AA4-W4)*EP4-M4)^2)</f>
        <v>0.152116634838034</v>
      </c>
      <c r="DV4" s="3" t="n">
        <f aca="false">IF(OR(ISBLANK(Z4),ISBLANK(X4)),"",ABS((Z4-X4)*EP4-M4)^2)</f>
        <v>2.05687815549427</v>
      </c>
      <c r="DW4" s="3" t="n">
        <f aca="false">IF(OR(ISBLANK(AA4),ISBLANK(Y4)),"",ABS((AA4-Y4)*EP4-M4)^2)</f>
        <v>0.0556396068520697</v>
      </c>
      <c r="DX4" s="3" t="n">
        <f aca="false">IF(OR(ISBLANK(AB4),ISBLANK(V4)),"",ABS((AB4-V4)*EP4-M4)^2)</f>
        <v>1.07129953936606</v>
      </c>
      <c r="DY4" s="3" t="n">
        <f aca="false">IF(OR(ISBLANK(AC4),ISBLANK(W4)),"",ABS((AC4-W4)*EP4-M4)^2)</f>
        <v>0.00359586355354155</v>
      </c>
      <c r="DZ4" s="3" t="n">
        <f aca="false">IF(OR(ISBLANK(AB4),ISBLANK(X4)),"",ABS((AB4-X4)*EP4-M4)^2)</f>
        <v>0.0837278613922144</v>
      </c>
      <c r="EA4" s="3" t="n">
        <f aca="false">IF(OR(ISBLANK(AC4),ISBLANK(Y4)),"",ABS((AC4-Y4)*EP4-M4)^2)</f>
        <v>0.0458415304397284</v>
      </c>
      <c r="EB4" s="3" t="n">
        <f aca="false">IF(OR(ISBLANK(AE4),ISBLANK(AD4)),"",ABS((AE4-AD4)*EP4-M4)^2)</f>
        <v>3.43933580028649</v>
      </c>
      <c r="EC4" s="3" t="n">
        <f aca="false">IF(OR(ISBLANK(AF4),ISBLANK(AG4)),"",ABS((AG4-AF4)*EP4-M4)^2)</f>
        <v>0.0499871556744449</v>
      </c>
      <c r="ED4" s="3" t="n">
        <f aca="false">IF(OR(ISBLANK(AI4),ISBLANK(AH4)),"",ABS((AI4-AH4)*EP4-M4)^2)</f>
        <v>4.15534302007451</v>
      </c>
      <c r="EE4" s="3" t="n">
        <f aca="false">IF(OR(ISBLANK(AJ4),ISBLANK(AK4)),"",ABS((AK4-AJ4)*EP4-M4)^2)</f>
        <v>0.0603334806511254</v>
      </c>
      <c r="EF4" s="3" t="n">
        <f aca="false">IF(OR(ISBLANK(AN4),ISBLANK(AD4)),"",ABS((AN4-AD4)*EP4-M4)^2)</f>
        <v>1.5484518014429</v>
      </c>
      <c r="EG4" s="3" t="n">
        <f aca="false">IF(OR(ISBLANK(AF4),ISBLANK(AO4)),"",ABS((AO4-AF4)*EP4-M4)^2)</f>
        <v>0.00746614063011847</v>
      </c>
      <c r="EH4" s="3" t="n">
        <f aca="false">IF(OR(ISBLANK(AP4),ISBLANK(AH4)),"",ABS((AP4-AH4)*EP4-M4)^2)</f>
        <v>5.49368677577226</v>
      </c>
      <c r="EI4" s="3" t="n">
        <f aca="false">IF(OR(ISBLANK(AJ4),ISBLANK(AQ4)),"",ABS((AQ4-AJ4)*EP4-M4)^2)</f>
        <v>0.000139060369977217</v>
      </c>
      <c r="EJ4" s="3" t="n">
        <f aca="false">IF(OR(ISBLANK(AR4),ISBLANK(AL4)),"",ABS((AR4-AL4)*EP4-M4)^2)</f>
        <v>0.0110065669124216</v>
      </c>
      <c r="EK4" s="3" t="n">
        <f aca="false">IF(OR(ISBLANK(AS4),ISBLANK(AM4)),"",ABS((AS4-AM4)*EP4-M4)^2)</f>
        <v>1.54684585813589E-006</v>
      </c>
      <c r="EL4" s="0" t="n">
        <f aca="false">IF(OR(ISBLANK(AU4),ISBLANK(AT4)),"",((AU4-AT4)*EP4-M4)^2)</f>
        <v>0.015920353977159</v>
      </c>
      <c r="EM4" s="0" t="n">
        <f aca="false">IF(OR(ISBLANK(AV4),ISBLANK(AW4)),"",((AW4-AV4)*EP4-M4)^2)</f>
        <v>0.00313752218044046</v>
      </c>
      <c r="EN4" s="0" t="n">
        <f aca="false">IF(ISBLANK(BT4),"",(BT4-M4)^2)</f>
        <v>1.1201258896</v>
      </c>
      <c r="EP4" s="0" t="n">
        <v>27.211386245988</v>
      </c>
    </row>
    <row r="5" customFormat="false" ht="12.8" hidden="false" customHeight="false" outlineLevel="0" collapsed="false">
      <c r="A5" s="1"/>
      <c r="B5" s="0" t="n">
        <v>10</v>
      </c>
      <c r="C5" s="0" t="n">
        <v>2</v>
      </c>
      <c r="D5" s="0" t="n">
        <f aca="false">B5-C5</f>
        <v>8</v>
      </c>
      <c r="E5" s="0" t="s">
        <v>71</v>
      </c>
      <c r="F5" s="0" t="n">
        <v>1</v>
      </c>
      <c r="G5" s="0" t="n">
        <v>13</v>
      </c>
      <c r="H5" s="0" t="s">
        <v>80</v>
      </c>
      <c r="I5" s="0" t="n">
        <v>3</v>
      </c>
      <c r="J5" s="0" t="s">
        <v>73</v>
      </c>
      <c r="K5" s="0" t="s">
        <v>74</v>
      </c>
      <c r="L5" s="0" t="s">
        <v>75</v>
      </c>
      <c r="M5" s="0" t="n">
        <v>7.14</v>
      </c>
      <c r="N5" s="0" t="n">
        <v>-76.0413020296</v>
      </c>
      <c r="O5" s="0" t="n">
        <v>-75.8157888102421</v>
      </c>
      <c r="P5" s="0" t="s">
        <v>76</v>
      </c>
      <c r="Q5" s="0" t="n">
        <f aca="false">=IF(ISBLANK(BT5),"",BT5)</f>
        <v>7.99457</v>
      </c>
      <c r="R5" s="0" t="n">
        <v>1</v>
      </c>
      <c r="S5" s="0" t="n">
        <v>2</v>
      </c>
      <c r="T5" s="0" t="n">
        <v>0</v>
      </c>
      <c r="V5" s="0" t="n">
        <v>-76.07471149</v>
      </c>
      <c r="W5" s="0" t="n">
        <v>-76.2847063952927</v>
      </c>
      <c r="X5" s="0" t="n">
        <v>-76.12338206</v>
      </c>
      <c r="Y5" s="0" t="n">
        <v>-76.2790418241457</v>
      </c>
      <c r="Z5" s="0" t="n">
        <v>-75.80323293</v>
      </c>
      <c r="AA5" s="0" t="n">
        <v>-76.0031201918224</v>
      </c>
      <c r="AB5" s="0" t="n">
        <v>-75.84037576</v>
      </c>
      <c r="AC5" s="0" t="n">
        <v>-76.010224837831</v>
      </c>
      <c r="AD5" s="0" t="n">
        <v>-76.07431202</v>
      </c>
      <c r="AE5" s="0" t="n">
        <v>-75.74750694</v>
      </c>
      <c r="AF5" s="0" t="n">
        <v>-76.2823115262747</v>
      </c>
      <c r="AG5" s="0" t="n">
        <v>-76.0086216512984</v>
      </c>
      <c r="AH5" s="0" t="n">
        <v>-76.12151939</v>
      </c>
      <c r="AI5" s="0" t="n">
        <v>-75.78190884</v>
      </c>
      <c r="AJ5" s="0" t="n">
        <v>-76.2763416321777</v>
      </c>
      <c r="AK5" s="0" t="n">
        <v>-75.9992417907376</v>
      </c>
      <c r="AL5" s="0" t="n">
        <v>-76.25989499</v>
      </c>
      <c r="AM5" s="0" t="n">
        <v>-76.2736924775734</v>
      </c>
      <c r="AN5" s="0" t="n">
        <v>-75.85203489</v>
      </c>
      <c r="AO5" s="0" t="n">
        <v>-76.0081100900273</v>
      </c>
      <c r="AP5" s="0" t="n">
        <v>-75.94765598</v>
      </c>
      <c r="AQ5" s="0" t="n">
        <v>-76.0072224109555</v>
      </c>
      <c r="AR5" s="0" t="n">
        <v>-76.00307589</v>
      </c>
      <c r="AS5" s="0" t="n">
        <v>-76.01082005837</v>
      </c>
      <c r="AT5" s="0" t="n">
        <v>-76.25903834</v>
      </c>
      <c r="AU5" s="0" t="n">
        <v>-76.00122069</v>
      </c>
      <c r="AV5" s="0" t="n">
        <v>-76.2736454898903</v>
      </c>
      <c r="AW5" s="0" t="n">
        <v>-76.010544266266</v>
      </c>
      <c r="AY5" s="0" t="n">
        <f aca="false">IF(OR(ISBLANK(O5),ISBLANK(N5)),"",(O5-N5)*EP5)</f>
        <v>6.13652731552423</v>
      </c>
      <c r="AZ5" s="0" t="n">
        <f aca="false">IF(OR(ISBLANK(Z5),ISBLANK(V5)),"",(Z5-V5)*EP5)</f>
        <v>7.38730795366439</v>
      </c>
      <c r="BA5" s="3" t="n">
        <f aca="false">IF(OR(ISBLANK(AA5),ISBLANK(W5)),"",(AA5-W5)*EP5)</f>
        <v>7.66235094417163</v>
      </c>
      <c r="BB5" s="3" t="n">
        <f aca="false">IF(OR(ISBLANK(Z5),ISBLANK(X5)),"",(Z5-X5)*EP5)</f>
        <v>8.71170163274675</v>
      </c>
      <c r="BC5" s="3" t="n">
        <f aca="false">IF(OR(ISBLANK(AA5),ISBLANK(Y5)),"",(AA5-Y5)*EP5)</f>
        <v>7.50821011077251</v>
      </c>
      <c r="BD5" s="3" t="n">
        <f aca="false">IF(OR(ISBLANK(AB5),ISBLANK(V5)),"",(AB5-V5)*EP5)</f>
        <v>6.3766000602655</v>
      </c>
      <c r="BE5" s="3" t="n">
        <f aca="false">IF(OR(ISBLANK(AC5),ISBLANK(W5)),"",(AC5-W5)*EP5)</f>
        <v>7.46902367749061</v>
      </c>
      <c r="BF5" s="3" t="n">
        <f aca="false">IF(OR(ISBLANK(AB5),ISBLANK(X5)),"",(AB5-X5)*EP5)</f>
        <v>7.70099373934786</v>
      </c>
      <c r="BG5" s="3" t="n">
        <f aca="false">IF(OR(ISBLANK(AC5),ISBLANK(Y5)),"",(AC5-Y5)*EP5)</f>
        <v>7.31488284409149</v>
      </c>
      <c r="BH5" s="3" t="n">
        <f aca="false">IF(OR(ISBLANK(AE5),ISBLANK(AD5)),"",(AE5-AD5)*EP5)</f>
        <v>8.892819259031</v>
      </c>
      <c r="BI5" s="3" t="n">
        <f aca="false">IF(OR(ISBLANK(AF5),ISBLANK(AG5)),"",(AG5-AF5)*EP5)</f>
        <v>7.44748089959623</v>
      </c>
      <c r="BJ5" s="3" t="n">
        <f aca="false">IF(OR(ISBLANK(AI5),ISBLANK(AH5)),"",(AI5-AH5)*EP5)</f>
        <v>9.24127384926251</v>
      </c>
      <c r="BK5" s="3" t="n">
        <f aca="false">IF(OR(ISBLANK(AJ5),ISBLANK(AK5)),"",(AK5-AJ5)*EP5)</f>
        <v>7.54027081412873</v>
      </c>
      <c r="BL5" s="3" t="n">
        <f aca="false">IF(OR(ISBLANK(AN5),ISBLANK(AD5)),"",(AN5-AD5)*EP5)</f>
        <v>6.04846883807955</v>
      </c>
      <c r="BM5" s="3" t="n">
        <f aca="false">IF(OR(ISBLANK(AO5),ISBLANK(AF5)),"",(AO5-AF5)*EP5)</f>
        <v>7.46140119093253</v>
      </c>
      <c r="BN5" s="3" t="n">
        <f aca="false">IF(OR(ISBLANK(AP5),ISBLANK(AH5)),"",(AP5-AH5)*EP5)</f>
        <v>4.73106440355484</v>
      </c>
      <c r="BO5" s="3" t="n">
        <f aca="false">IF(OR(ISBLANK(AQ5),ISBLANK(AJ5)),"",(AQ5-AJ5)*EP5)</f>
        <v>7.32310707489671</v>
      </c>
      <c r="BP5" s="3" t="n">
        <f aca="false">IF(OR(ISBLANK(AR5),ISBLANK(AL5)),"",(AR5-AL5)*EP5)</f>
        <v>6.98840372544705</v>
      </c>
      <c r="BQ5" s="3" t="n">
        <f aca="false">IF(OR(ISBLANK(AM5),ISBLANK(AS5)),"",(AS5-AM5)*EP5)</f>
        <v>7.1531229323611</v>
      </c>
      <c r="BR5" s="0" t="n">
        <f aca="false">=IF(OR(ISBLANK(AU5),ISBLANK(AT5)),"",(AU5-AT5)*EP5)</f>
        <v>7.01557565518314</v>
      </c>
      <c r="BS5" s="0" t="n">
        <f aca="false">=IF(OR(ISBLANK(AW5),ISBLANK(AV5)),"",(AW5-AV5)*EP5)</f>
        <v>7.15934901783299</v>
      </c>
      <c r="BT5" s="0" t="n">
        <v>7.99457</v>
      </c>
      <c r="BW5" s="0" t="n">
        <f aca="false">IF(OR(ISBLANK(O5),ISBLANK(N5)),"",(O5-N5)*EP5-M5)</f>
        <v>-1.00347268447577</v>
      </c>
      <c r="BX5" s="0" t="n">
        <f aca="false">IF(OR(ISBLANK(Z5),ISBLANK(V5)),"",(Z5-V5)*EP5-M5)</f>
        <v>0.247307953664393</v>
      </c>
      <c r="BY5" s="3" t="n">
        <f aca="false">IF(OR(ISBLANK(AA5),ISBLANK(W5)),"",(AA5-W5)*EP5-M5)</f>
        <v>0.522350944171629</v>
      </c>
      <c r="BZ5" s="3" t="n">
        <f aca="false">IF(OR(ISBLANK(Z5),ISBLANK(X5)),"",(Z5-X5)*EP5-M5)</f>
        <v>1.57170163274675</v>
      </c>
      <c r="CA5" s="3" t="n">
        <f aca="false">IF(OR(ISBLANK(AA5),ISBLANK(Y5)),"",(AA5-Y5)*EP5-M5)</f>
        <v>0.368210110772508</v>
      </c>
      <c r="CB5" s="3" t="n">
        <f aca="false">IF(OR(ISBLANK(AB5),ISBLANK(V5)),"",(AB5-V5)*EP5-M5)</f>
        <v>-0.763399939734498</v>
      </c>
      <c r="CC5" s="3" t="n">
        <f aca="false">IF(OR(ISBLANK(AC5),ISBLANK(W5)),"",(AC5-W5)*EP5-M5)</f>
        <v>0.329023677490611</v>
      </c>
      <c r="CD5" s="3" t="n">
        <f aca="false">IF(OR(ISBLANK(AB5),ISBLANK(X5)),"",(AB5-X5)*EP5-M5)</f>
        <v>0.560993739347865</v>
      </c>
      <c r="CE5" s="3" t="n">
        <f aca="false">IF(OR(ISBLANK(AC5),ISBLANK(Y5)),"",(AC5-Y5)*EP5-M5)</f>
        <v>0.17488284409149</v>
      </c>
      <c r="CF5" s="3" t="n">
        <f aca="false">IF(OR(ISBLANK(AE5),ISBLANK(AD5)),"",(AE5-AD5)*EP5-M5)</f>
        <v>1.752819259031</v>
      </c>
      <c r="CG5" s="3" t="n">
        <f aca="false">IF(OR(ISBLANK(AF5),ISBLANK(AG5)),"",(AG5-AF5)*EP5-M5)</f>
        <v>0.307480899596227</v>
      </c>
      <c r="CH5" s="3" t="n">
        <f aca="false">IF(OR(ISBLANK(AI5),ISBLANK(AH5)),"",(AI5-AH5)*EP5-M5)</f>
        <v>2.10127384926251</v>
      </c>
      <c r="CI5" s="3" t="n">
        <f aca="false">IF(OR(ISBLANK(AJ5),ISBLANK(AK5)),"",(AK5-AJ5)*EP5-M5)</f>
        <v>0.400270814128726</v>
      </c>
      <c r="CJ5" s="3" t="n">
        <f aca="false">IF(OR(ISBLANK(AN5),ISBLANK(AD5)),"",(AN5-AD5)*EP5-M5)</f>
        <v>-1.09153116192045</v>
      </c>
      <c r="CK5" s="3" t="n">
        <f aca="false">IF(OR(ISBLANK(AO5),ISBLANK(AF5)),"",(AO5-AF5)*EP5-M5)</f>
        <v>0.321401190932526</v>
      </c>
      <c r="CL5" s="3" t="n">
        <f aca="false">IF(OR(ISBLANK(AP5),ISBLANK(AH5)),"",(AP5-AH5)*EP5-M5)</f>
        <v>-2.40893559644516</v>
      </c>
      <c r="CM5" s="3" t="n">
        <f aca="false">IF(OR(ISBLANK(AQ5),ISBLANK(AJ5)),"",(AQ5-AJ5)*EP5-M5)</f>
        <v>0.183107074896714</v>
      </c>
      <c r="CN5" s="3" t="n">
        <f aca="false">IF(OR(ISBLANK(AR5),ISBLANK(AL5)),"",(AR5-AL5)*EP5-M5)</f>
        <v>-0.151596274552948</v>
      </c>
      <c r="CO5" s="3" t="n">
        <f aca="false">IF(OR(ISBLANK(AM5),ISBLANK(AS5)),"",(AS5-AM5)*EP5-M5)</f>
        <v>0.0131229323611048</v>
      </c>
      <c r="CP5" s="0" t="n">
        <f aca="false">IF(OR(ISBLANK(AU5),ISBLANK(AT5)),"",(AU5-AT5)*EP5-M5)</f>
        <v>-0.124424344816864</v>
      </c>
      <c r="CQ5" s="0" t="n">
        <f aca="false">IF(OR(ISBLANK(AW5),ISBLANK(AV5)),"",(AW5-AV5)*EP5-M5)</f>
        <v>0.0193490178329929</v>
      </c>
      <c r="CR5" s="0" t="n">
        <f aca="false">IF(ISBLANK(BT5),"",BT5-M5)</f>
        <v>0.854570000000001</v>
      </c>
      <c r="CU5" s="0" t="n">
        <f aca="false">IF(OR(ISBLANK(O5),ISBLANK(N5)),"",ABS((O5-N5)*EP5-M5))</f>
        <v>1.00347268447577</v>
      </c>
      <c r="CV5" s="0" t="n">
        <f aca="false">IF(OR(ISBLANK(Z5),ISBLANK(V5)),"",ABS((Z5-V5)*EP5-M5))</f>
        <v>0.247307953664393</v>
      </c>
      <c r="CW5" s="3" t="n">
        <f aca="false">IF(OR(ISBLANK(AA5),ISBLANK(W5)),"",ABS((AA5-W5)*EP5-M5))</f>
        <v>0.522350944171629</v>
      </c>
      <c r="CX5" s="3" t="n">
        <f aca="false">IF(OR(ISBLANK(Z5),ISBLANK(X5)),"",ABS((Z5-X5)*EP5-M5))</f>
        <v>1.57170163274675</v>
      </c>
      <c r="CY5" s="3" t="n">
        <f aca="false">IF(OR(ISBLANK(AA5),ISBLANK(Y5)),"",ABS((AA5-Y5)*EP5-M5))</f>
        <v>0.368210110772508</v>
      </c>
      <c r="CZ5" s="3" t="n">
        <f aca="false">IF(OR(ISBLANK(AB5),ISBLANK(V5)),"",ABS((AB5-V5)*EP5-M5))</f>
        <v>0.763399939734498</v>
      </c>
      <c r="DA5" s="3" t="n">
        <f aca="false">IF(OR(ISBLANK(AC5),ISBLANK(W5)),"",ABS((AC5-W5)*EP5-M5))</f>
        <v>0.329023677490611</v>
      </c>
      <c r="DB5" s="3" t="n">
        <f aca="false">IF(OR(ISBLANK(AB5),ISBLANK(X5)),"",ABS((AB5-X5)*EP5-M5))</f>
        <v>0.560993739347865</v>
      </c>
      <c r="DC5" s="3" t="n">
        <f aca="false">IF(OR(ISBLANK(AC5),ISBLANK(Y5)),"",ABS((AC5-Y5)*EP5-M5))</f>
        <v>0.17488284409149</v>
      </c>
      <c r="DD5" s="3" t="n">
        <f aca="false">IF(OR(ISBLANK(AE5),ISBLANK(AD5)),"",ABS((AE5-AD5)*EP5-M5))</f>
        <v>1.752819259031</v>
      </c>
      <c r="DE5" s="3" t="n">
        <f aca="false">IF(OR(ISBLANK(AG5),ISBLANK(AF5)),"",ABS((AG5-AF5)*EP5-M5))</f>
        <v>0.307480899596227</v>
      </c>
      <c r="DF5" s="3" t="n">
        <f aca="false">IF(OR(ISBLANK(AI5),ISBLANK(AH5)),"",ABS((AI5-AH5)*EP5-M5))</f>
        <v>2.10127384926251</v>
      </c>
      <c r="DG5" s="3" t="n">
        <f aca="false">IF(OR(ISBLANK(AJ5),ISBLANK(AK5)),"",ABS((AK5-AJ5)*EP5-M5))</f>
        <v>0.400270814128726</v>
      </c>
      <c r="DH5" s="3" t="n">
        <f aca="false">IF(OR(ISBLANK(AN5),ISBLANK(AD5)),"",ABS((AN5-AD5)*EP5-M5))</f>
        <v>1.09153116192045</v>
      </c>
      <c r="DI5" s="3" t="n">
        <f aca="false">IF(OR(ISBLANK(AF5),ISBLANK(AO5)),"",ABS((AO5-AF5)*EP5-M5))</f>
        <v>0.321401190932526</v>
      </c>
      <c r="DJ5" s="3" t="n">
        <f aca="false">IF(OR(ISBLANK(AP5),ISBLANK(AH5)),"",ABS((AP5-AH5)*EP5-M5))</f>
        <v>2.40893559644516</v>
      </c>
      <c r="DK5" s="3" t="n">
        <f aca="false">IF(OR(ISBLANK(AQ5),ISBLANK(AJ5)),"",ABS((AQ5-AJ5)*EP5-M5))</f>
        <v>0.183107074896714</v>
      </c>
      <c r="DL5" s="3" t="n">
        <f aca="false">IF(OR(ISBLANK(AR5),ISBLANK(AL5)),"",ABS((AR5-AL5)*EP5-M5))</f>
        <v>0.151596274552948</v>
      </c>
      <c r="DM5" s="3" t="n">
        <f aca="false">IF(OR(ISBLANK(AM5),ISBLANK(AS5)),"",ABS((AS5-AM5)*EP5-M5))</f>
        <v>0.0131229323611048</v>
      </c>
      <c r="DN5" s="0" t="n">
        <f aca="false">IF(OR(ISBLANK(AU5),ISBLANK(AT5)),"",ABS((AU5-AT5)*EP5-M5))</f>
        <v>0.124424344816864</v>
      </c>
      <c r="DO5" s="0" t="n">
        <f aca="false">IF(OR(ISBLANK(AV5),ISBLANK(AW5)),"",ABS((AW5-AV5)*EP5-M5))</f>
        <v>0.0193490178329929</v>
      </c>
      <c r="DP5" s="0" t="n">
        <f aca="false">IF(ISBLANK(BT5),"",ABS(BT5-M5))</f>
        <v>0.854570000000001</v>
      </c>
      <c r="DS5" s="0" t="n">
        <f aca="false">IF(OR(ISBLANK(O5),ISBLANK(N5)),"",((O5-N5)*EP5-M5)^2)</f>
        <v>1.006957428489</v>
      </c>
      <c r="DT5" s="0" t="n">
        <f aca="false">IF(OR(ISBLANK(Z5),ISBLANK(V5)),"",ABS((Z5-V5)*EP5-M5)^2)</f>
        <v>0.0611612239456695</v>
      </c>
      <c r="DU5" s="3" t="n">
        <f aca="false">IF(OR(ISBLANK(AA5),ISBLANK(W5)),"",ABS((AA5-W5)*EP5-M5)^2)</f>
        <v>0.272850508876992</v>
      </c>
      <c r="DV5" s="3" t="n">
        <f aca="false">IF(OR(ISBLANK(Z5),ISBLANK(X5)),"",ABS((Z5-X5)*EP5-M5)^2)</f>
        <v>2.47024602237881</v>
      </c>
      <c r="DW5" s="3" t="n">
        <f aca="false">IF(OR(ISBLANK(AA5),ISBLANK(Y5)),"",ABS((AA5-Y5)*EP5-M5)^2)</f>
        <v>0.135578685675103</v>
      </c>
      <c r="DX5" s="3" t="n">
        <f aca="false">IF(OR(ISBLANK(AB5),ISBLANK(V5)),"",ABS((AB5-V5)*EP5-M5)^2)</f>
        <v>0.582779467986635</v>
      </c>
      <c r="DY5" s="3" t="n">
        <f aca="false">IF(OR(ISBLANK(AC5),ISBLANK(W5)),"",ABS((AC5-W5)*EP5-M5)^2)</f>
        <v>0.108256580349445</v>
      </c>
      <c r="DZ5" s="3" t="n">
        <f aca="false">IF(OR(ISBLANK(AB5),ISBLANK(X5)),"",ABS((AB5-X5)*EP5-M5)^2)</f>
        <v>0.3147139755875</v>
      </c>
      <c r="EA5" s="3" t="n">
        <f aca="false">IF(OR(ISBLANK(AC5),ISBLANK(Y5)),"",ABS((AC5-Y5)*EP5-M5)^2)</f>
        <v>0.0305840091575285</v>
      </c>
      <c r="EB5" s="3" t="n">
        <f aca="false">IF(OR(ISBLANK(AE5),ISBLANK(AD5)),"",ABS((AE5-AD5)*EP5-M5)^2)</f>
        <v>3.07237535482999</v>
      </c>
      <c r="EC5" s="3" t="n">
        <f aca="false">IF(OR(ISBLANK(AF5),ISBLANK(AG5)),"",ABS((AG5-AF5)*EP5-M5)^2)</f>
        <v>0.0945445036165049</v>
      </c>
      <c r="ED5" s="3" t="n">
        <f aca="false">IF(OR(ISBLANK(AI5),ISBLANK(AH5)),"",ABS((AI5-AH5)*EP5-M5)^2)</f>
        <v>4.41535178959448</v>
      </c>
      <c r="EE5" s="3" t="n">
        <f aca="false">IF(OR(ISBLANK(AJ5),ISBLANK(AK5)),"",ABS((AK5-AJ5)*EP5-M5)^2)</f>
        <v>0.160216724643273</v>
      </c>
      <c r="EF5" s="3" t="n">
        <f aca="false">IF(OR(ISBLANK(AN5),ISBLANK(AD5)),"",ABS((AN5-AD5)*EP5-M5)^2)</f>
        <v>1.19144027744342</v>
      </c>
      <c r="EG5" s="3" t="n">
        <f aca="false">IF(OR(ISBLANK(AF5),ISBLANK(AO5)),"",ABS((AO5-AF5)*EP5-M5)^2)</f>
        <v>0.103298725532846</v>
      </c>
      <c r="EH5" s="3" t="n">
        <f aca="false">IF(OR(ISBLANK(AP5),ISBLANK(AH5)),"",ABS((AP5-AH5)*EP5-M5)^2)</f>
        <v>5.8029707078206</v>
      </c>
      <c r="EI5" s="3" t="n">
        <f aca="false">IF(OR(ISBLANK(AJ5),ISBLANK(AQ5)),"",ABS((AQ5-AJ5)*EP5-M5)^2)</f>
        <v>0.0335282008772309</v>
      </c>
      <c r="EJ5" s="3" t="n">
        <f aca="false">IF(OR(ISBLANK(AR5),ISBLANK(AL5)),"",ABS((AR5-AL5)*EP5-M5)^2)</f>
        <v>0.0229814304583328</v>
      </c>
      <c r="EK5" s="3" t="n">
        <f aca="false">IF(OR(ISBLANK(AS5),ISBLANK(AM5)),"",ABS((AS5-AM5)*EP5-M5)^2)</f>
        <v>0.000172211353754133</v>
      </c>
      <c r="EL5" s="0" t="n">
        <f aca="false">IF(OR(ISBLANK(AU5),ISBLANK(AT5)),"",((AU5-AT5)*EP5-M5)^2)</f>
        <v>0.0154814175831059</v>
      </c>
      <c r="EM5" s="0" t="n">
        <f aca="false">IF(OR(ISBLANK(AV5),ISBLANK(AW5)),"",((AW5-AV5)*EP5-M5)^2)</f>
        <v>0.000374384491101478</v>
      </c>
      <c r="EN5" s="0" t="n">
        <f aca="false">IF(ISBLANK(BT5),"",(BT5-M5)^2)</f>
        <v>0.730289884900001</v>
      </c>
      <c r="EP5" s="0" t="n">
        <v>27.211386245988</v>
      </c>
    </row>
    <row r="6" customFormat="false" ht="12.8" hidden="false" customHeight="false" outlineLevel="0" collapsed="false">
      <c r="A6" s="1"/>
      <c r="B6" s="0" t="n">
        <v>10</v>
      </c>
      <c r="C6" s="0" t="n">
        <v>2</v>
      </c>
      <c r="D6" s="0" t="n">
        <f aca="false">B6-C6</f>
        <v>8</v>
      </c>
      <c r="E6" s="0" t="s">
        <v>71</v>
      </c>
      <c r="F6" s="0" t="n">
        <v>1</v>
      </c>
      <c r="G6" s="0" t="n">
        <v>13</v>
      </c>
      <c r="H6" s="0" t="s">
        <v>81</v>
      </c>
      <c r="I6" s="0" t="n">
        <v>3</v>
      </c>
      <c r="J6" s="0" t="s">
        <v>73</v>
      </c>
      <c r="K6" s="0" t="s">
        <v>78</v>
      </c>
      <c r="L6" s="0" t="s">
        <v>75</v>
      </c>
      <c r="M6" s="0" t="n">
        <v>9.14</v>
      </c>
      <c r="N6" s="0" t="n">
        <v>-76.0413020296</v>
      </c>
      <c r="O6" s="0" t="n">
        <v>-75.7464737668172</v>
      </c>
      <c r="P6" s="0" t="s">
        <v>76</v>
      </c>
      <c r="Q6" s="0" t="n">
        <f aca="false">=IF(ISBLANK(BT6),"",BT6)</f>
        <v>10.01311</v>
      </c>
      <c r="R6" s="0" t="n">
        <v>2</v>
      </c>
      <c r="S6" s="0" t="n">
        <v>2</v>
      </c>
      <c r="T6" s="0" t="n">
        <v>1</v>
      </c>
      <c r="V6" s="0" t="n">
        <v>-76.07471149</v>
      </c>
      <c r="W6" s="0" t="n">
        <v>-76.2847063952927</v>
      </c>
      <c r="X6" s="0" t="n">
        <v>-76.12338206</v>
      </c>
      <c r="Y6" s="0" t="n">
        <v>-76.2790418241457</v>
      </c>
      <c r="Z6" s="0" t="n">
        <v>-75.72893035</v>
      </c>
      <c r="AA6" s="0" t="n">
        <v>-75.929404110576</v>
      </c>
      <c r="AB6" s="0" t="n">
        <v>-75.76845298</v>
      </c>
      <c r="AC6" s="0" t="n">
        <v>-75.9358491137794</v>
      </c>
      <c r="AD6" s="0" t="n">
        <v>-76.07431202</v>
      </c>
      <c r="AE6" s="0" t="n">
        <v>-75.67332971</v>
      </c>
      <c r="AF6" s="0" t="n">
        <v>-76.2823115262747</v>
      </c>
      <c r="AG6" s="0" t="n">
        <v>-75.933552437728</v>
      </c>
      <c r="AH6" s="0" t="n">
        <v>-76.12151939</v>
      </c>
      <c r="AI6" s="0" t="n">
        <v>-75.70803081</v>
      </c>
      <c r="AJ6" s="0" t="n">
        <v>-76.2763416321777</v>
      </c>
      <c r="AK6" s="0" t="n">
        <v>-75.9255998121168</v>
      </c>
      <c r="AL6" s="0" t="n">
        <v>-76.25989499</v>
      </c>
      <c r="AM6" s="0" t="n">
        <v>-76.2736924775734</v>
      </c>
      <c r="AN6" s="0" t="n">
        <v>-75.78018131</v>
      </c>
      <c r="AO6" s="0" t="n">
        <v>-75.9343239272855</v>
      </c>
      <c r="AP6" s="0" t="n">
        <v>-75.87248645</v>
      </c>
      <c r="AQ6" s="0" t="n">
        <v>-75.9322539174921</v>
      </c>
      <c r="AR6" s="0" t="n">
        <v>-75.92968702</v>
      </c>
      <c r="AS6" s="0" t="n">
        <v>-75.937051050353</v>
      </c>
      <c r="AT6" s="0" t="n">
        <v>-76.25903834</v>
      </c>
      <c r="AU6" s="0" t="n">
        <v>-75.92797623</v>
      </c>
      <c r="AV6" s="0" t="n">
        <v>-76.2736454898903</v>
      </c>
      <c r="AW6" s="0" t="n">
        <v>-75.9366564538273</v>
      </c>
      <c r="AY6" s="0" t="n">
        <f aca="false">IF(OR(ISBLANK(O6),ISBLANK(N6)),"",(O6-N6)*EP6)</f>
        <v>8.02268573481644</v>
      </c>
      <c r="AZ6" s="0" t="n">
        <f aca="false">IF(OR(ISBLANK(Z6),ISBLANK(V6)),"",(Z6-V6)*EP6)</f>
        <v>9.40918415711804</v>
      </c>
      <c r="BA6" s="3" t="n">
        <f aca="false">IF(OR(ISBLANK(AA6),ISBLANK(W6)),"",(AA6-W6)*EP6)</f>
        <v>9.66826770350812</v>
      </c>
      <c r="BB6" s="3" t="n">
        <f aca="false">IF(OR(ISBLANK(Z6),ISBLANK(X6)),"",(Z6-X6)*EP6)</f>
        <v>10.7335778362004</v>
      </c>
      <c r="BC6" s="3" t="n">
        <f aca="false">IF(OR(ISBLANK(AA6),ISBLANK(Y6)),"",(AA6-Y6)*EP6)</f>
        <v>9.514126870109</v>
      </c>
      <c r="BD6" s="3" t="n">
        <f aca="false">IF(OR(ISBLANK(AB6),ISBLANK(V6)),"",(AB6-V6)*EP6)</f>
        <v>8.33371860673056</v>
      </c>
      <c r="BE6" s="3" t="n">
        <f aca="false">IF(OR(ISBLANK(AC6),ISBLANK(W6)),"",(AC6-W6)*EP6)</f>
        <v>9.49289023198388</v>
      </c>
      <c r="BF6" s="3" t="n">
        <f aca="false">IF(OR(ISBLANK(AB6),ISBLANK(X6)),"",(AB6-X6)*EP6)</f>
        <v>9.65811228581293</v>
      </c>
      <c r="BG6" s="3" t="n">
        <f aca="false">IF(OR(ISBLANK(AC6),ISBLANK(Y6)),"",(AC6-Y6)*EP6)</f>
        <v>9.33874939858476</v>
      </c>
      <c r="BH6" s="3" t="n">
        <f aca="false">IF(OR(ISBLANK(AE6),ISBLANK(AD6)),"",(AE6-AD6)*EP6)</f>
        <v>10.9112845152182</v>
      </c>
      <c r="BI6" s="3" t="n">
        <f aca="false">IF(OR(ISBLANK(AF6),ISBLANK(AG6)),"",(AG6-AF6)*EP6)</f>
        <v>9.49021826524298</v>
      </c>
      <c r="BJ6" s="3" t="n">
        <f aca="false">IF(OR(ISBLANK(AI6),ISBLANK(AH6)),"",(AI6-AH6)*EP6)</f>
        <v>11.2515974586853</v>
      </c>
      <c r="BK6" s="3" t="n">
        <f aca="false">IF(OR(ISBLANK(AJ6),ISBLANK(AK6)),"",(AK6-AJ6)*EP6)</f>
        <v>9.54417113829808</v>
      </c>
      <c r="BL6" s="3" t="n">
        <f aca="false">IF(OR(ISBLANK(AN6),ISBLANK(AD6)),"",(AN6-AD6)*EP6)</f>
        <v>8.00370435661642</v>
      </c>
      <c r="BM6" s="3" t="n">
        <f aca="false">IF(OR(ISBLANK(AO6),ISBLANK(AF6)),"",(AO6-AF6)*EP6)</f>
        <v>9.46922496490889</v>
      </c>
      <c r="BN6" s="3" t="n">
        <f aca="false">IF(OR(ISBLANK(AP6),ISBLANK(AH6)),"",(AP6-AH6)*EP6)</f>
        <v>6.77653151831413</v>
      </c>
      <c r="BO6" s="3" t="n">
        <f aca="false">IF(OR(ISBLANK(AQ6),ISBLANK(AJ6)),"",(AQ6-AJ6)*EP6)</f>
        <v>9.36310370680917</v>
      </c>
      <c r="BP6" s="3" t="n">
        <f aca="false">IF(OR(ISBLANK(AR6),ISBLANK(AL6)),"",(AR6-AL6)*EP6)</f>
        <v>8.98541661317372</v>
      </c>
      <c r="BQ6" s="3" t="n">
        <f aca="false">IF(OR(ISBLANK(AM6),ISBLANK(AS6)),"",(AS6-AM6)*EP6)</f>
        <v>9.16047990249495</v>
      </c>
      <c r="BR6" s="0" t="n">
        <f aca="false">=IF(OR(ISBLANK(AU6),ISBLANK(AT6)),"",(AU6-AT6)*EP6)</f>
        <v>9.0086589466219</v>
      </c>
      <c r="BS6" s="0" t="n">
        <f aca="false">=IF(OR(ISBLANK(AW6),ISBLANK(AV6)),"",(AW6-AV6)*EP6)</f>
        <v>9.16993882097354</v>
      </c>
      <c r="BT6" s="0" t="n">
        <v>10.01311</v>
      </c>
      <c r="BW6" s="0" t="n">
        <f aca="false">IF(OR(ISBLANK(O6),ISBLANK(N6)),"",(O6-N6)*EP6-M6)</f>
        <v>-1.11731426518356</v>
      </c>
      <c r="BX6" s="0" t="n">
        <f aca="false">IF(OR(ISBLANK(Z6),ISBLANK(V6)),"",(Z6-V6)*EP6-M6)</f>
        <v>0.269184157118042</v>
      </c>
      <c r="BY6" s="3" t="n">
        <f aca="false">IF(OR(ISBLANK(AA6),ISBLANK(W6)),"",(AA6-W6)*EP6-M6)</f>
        <v>0.528267703508122</v>
      </c>
      <c r="BZ6" s="3" t="n">
        <f aca="false">IF(OR(ISBLANK(Z6),ISBLANK(X6)),"",(Z6-X6)*EP6-M6)</f>
        <v>1.5935778362004</v>
      </c>
      <c r="CA6" s="3" t="n">
        <f aca="false">IF(OR(ISBLANK(AA6),ISBLANK(Y6)),"",(AA6-Y6)*EP6-M6)</f>
        <v>0.374126870109</v>
      </c>
      <c r="CB6" s="3" t="n">
        <f aca="false">IF(OR(ISBLANK(AB6),ISBLANK(V6)),"",(AB6-V6)*EP6-M6)</f>
        <v>-0.806281393269437</v>
      </c>
      <c r="CC6" s="3" t="n">
        <f aca="false">IF(OR(ISBLANK(AC6),ISBLANK(W6)),"",(AC6-W6)*EP6-M6)</f>
        <v>0.352890231983883</v>
      </c>
      <c r="CD6" s="3" t="n">
        <f aca="false">IF(OR(ISBLANK(AB6),ISBLANK(X6)),"",(AB6-X6)*EP6-M6)</f>
        <v>0.518112285812926</v>
      </c>
      <c r="CE6" s="3" t="n">
        <f aca="false">IF(OR(ISBLANK(AC6),ISBLANK(Y6)),"",(AC6-Y6)*EP6-M6)</f>
        <v>0.198749398584763</v>
      </c>
      <c r="CF6" s="3" t="n">
        <f aca="false">IF(OR(ISBLANK(AE6),ISBLANK(AD6)),"",(AE6-AD6)*EP6-M6)</f>
        <v>1.7712845152182</v>
      </c>
      <c r="CG6" s="3" t="n">
        <f aca="false">IF(OR(ISBLANK(AF6),ISBLANK(AG6)),"",(AG6-AF6)*EP6-M6)</f>
        <v>0.350218265242983</v>
      </c>
      <c r="CH6" s="3" t="n">
        <f aca="false">IF(OR(ISBLANK(AI6),ISBLANK(AH6)),"",(AI6-AH6)*EP6-M6)</f>
        <v>2.11159745868528</v>
      </c>
      <c r="CI6" s="3" t="n">
        <f aca="false">IF(OR(ISBLANK(AJ6),ISBLANK(AK6)),"",(AK6-AJ6)*EP6-M6)</f>
        <v>0.404171138298075</v>
      </c>
      <c r="CJ6" s="3" t="n">
        <f aca="false">IF(OR(ISBLANK(AN6),ISBLANK(AD6)),"",(AN6-AD6)*EP6-M6)</f>
        <v>-1.13629564338358</v>
      </c>
      <c r="CK6" s="3" t="n">
        <f aca="false">IF(OR(ISBLANK(AO6),ISBLANK(AF6)),"",(AO6-AF6)*EP6-M6)</f>
        <v>0.329224964908894</v>
      </c>
      <c r="CL6" s="3" t="n">
        <f aca="false">IF(OR(ISBLANK(AP6),ISBLANK(AH6)),"",(AP6-AH6)*EP6-M6)</f>
        <v>-2.36346848168587</v>
      </c>
      <c r="CM6" s="3" t="n">
        <f aca="false">IF(OR(ISBLANK(AQ6),ISBLANK(AJ6)),"",(AQ6-AJ6)*EP6-M6)</f>
        <v>0.223103706809168</v>
      </c>
      <c r="CN6" s="3" t="n">
        <f aca="false">IF(OR(ISBLANK(AR6),ISBLANK(AL6)),"",(AR6-AL6)*EP6-M6)</f>
        <v>-0.154583386826285</v>
      </c>
      <c r="CO6" s="3" t="n">
        <f aca="false">IF(OR(ISBLANK(AM6),ISBLANK(AS6)),"",(AS6-AM6)*EP6-M6)</f>
        <v>0.0204799024949533</v>
      </c>
      <c r="CP6" s="0" t="n">
        <f aca="false">IF(OR(ISBLANK(AU6),ISBLANK(AT6)),"",(AU6-AT6)*EP6-M6)</f>
        <v>-0.131341053378103</v>
      </c>
      <c r="CQ6" s="0" t="n">
        <f aca="false">IF(OR(ISBLANK(AW6),ISBLANK(AV6)),"",(AW6-AV6)*EP6-M6)</f>
        <v>0.0299388209735358</v>
      </c>
      <c r="CR6" s="0" t="n">
        <f aca="false">IF(ISBLANK(BT6),"",BT6-M6)</f>
        <v>0.873109999999999</v>
      </c>
      <c r="CU6" s="0" t="n">
        <f aca="false">IF(OR(ISBLANK(O6),ISBLANK(N6)),"",ABS((O6-N6)*EP6-M6))</f>
        <v>1.11731426518356</v>
      </c>
      <c r="CV6" s="0" t="n">
        <f aca="false">IF(OR(ISBLANK(Z6),ISBLANK(V6)),"",ABS((Z6-V6)*EP6-M6))</f>
        <v>0.269184157118042</v>
      </c>
      <c r="CW6" s="3" t="n">
        <f aca="false">IF(OR(ISBLANK(AA6),ISBLANK(W6)),"",ABS((AA6-W6)*EP6-M6))</f>
        <v>0.528267703508122</v>
      </c>
      <c r="CX6" s="3" t="n">
        <f aca="false">IF(OR(ISBLANK(Z6),ISBLANK(X6)),"",ABS((Z6-X6)*EP6-M6))</f>
        <v>1.5935778362004</v>
      </c>
      <c r="CY6" s="3" t="n">
        <f aca="false">IF(OR(ISBLANK(AA6),ISBLANK(Y6)),"",ABS((AA6-Y6)*EP6-M6))</f>
        <v>0.374126870109</v>
      </c>
      <c r="CZ6" s="3" t="n">
        <f aca="false">IF(OR(ISBLANK(AB6),ISBLANK(V6)),"",ABS((AB6-V6)*EP6-M6))</f>
        <v>0.806281393269437</v>
      </c>
      <c r="DA6" s="3" t="n">
        <f aca="false">IF(OR(ISBLANK(AC6),ISBLANK(W6)),"",ABS((AC6-W6)*EP6-M6))</f>
        <v>0.352890231983883</v>
      </c>
      <c r="DB6" s="3" t="n">
        <f aca="false">IF(OR(ISBLANK(AB6),ISBLANK(X6)),"",ABS((AB6-X6)*EP6-M6))</f>
        <v>0.518112285812926</v>
      </c>
      <c r="DC6" s="3" t="n">
        <f aca="false">IF(OR(ISBLANK(AC6),ISBLANK(Y6)),"",ABS((AC6-Y6)*EP6-M6))</f>
        <v>0.198749398584763</v>
      </c>
      <c r="DD6" s="3" t="n">
        <f aca="false">IF(OR(ISBLANK(AE6),ISBLANK(AD6)),"",ABS((AE6-AD6)*EP6-M6))</f>
        <v>1.7712845152182</v>
      </c>
      <c r="DE6" s="3" t="n">
        <f aca="false">IF(OR(ISBLANK(AG6),ISBLANK(AF6)),"",ABS((AG6-AF6)*EP6-M6))</f>
        <v>0.350218265242983</v>
      </c>
      <c r="DF6" s="3" t="n">
        <f aca="false">IF(OR(ISBLANK(AI6),ISBLANK(AH6)),"",ABS((AI6-AH6)*EP6-M6))</f>
        <v>2.11159745868528</v>
      </c>
      <c r="DG6" s="3" t="n">
        <f aca="false">IF(OR(ISBLANK(AJ6),ISBLANK(AK6)),"",ABS((AK6-AJ6)*EP6-M6))</f>
        <v>0.404171138298075</v>
      </c>
      <c r="DH6" s="3" t="n">
        <f aca="false">IF(OR(ISBLANK(AN6),ISBLANK(AD6)),"",ABS((AN6-AD6)*EP6-M6))</f>
        <v>1.13629564338358</v>
      </c>
      <c r="DI6" s="3" t="n">
        <f aca="false">IF(OR(ISBLANK(AF6),ISBLANK(AO6)),"",ABS((AO6-AF6)*EP6-M6))</f>
        <v>0.329224964908894</v>
      </c>
      <c r="DJ6" s="3" t="n">
        <f aca="false">IF(OR(ISBLANK(AP6),ISBLANK(AH6)),"",ABS((AP6-AH6)*EP6-M6))</f>
        <v>2.36346848168587</v>
      </c>
      <c r="DK6" s="3" t="n">
        <f aca="false">IF(OR(ISBLANK(AQ6),ISBLANK(AJ6)),"",ABS((AQ6-AJ6)*EP6-M6))</f>
        <v>0.223103706809168</v>
      </c>
      <c r="DL6" s="3" t="n">
        <f aca="false">IF(OR(ISBLANK(AR6),ISBLANK(AL6)),"",ABS((AR6-AL6)*EP6-M6))</f>
        <v>0.154583386826285</v>
      </c>
      <c r="DM6" s="3" t="n">
        <f aca="false">IF(OR(ISBLANK(AM6),ISBLANK(AS6)),"",ABS((AS6-AM6)*EP6-M6))</f>
        <v>0.0204799024949533</v>
      </c>
      <c r="DN6" s="0" t="n">
        <f aca="false">IF(OR(ISBLANK(AU6),ISBLANK(AT6)),"",ABS((AU6-AT6)*EP6-M6))</f>
        <v>0.131341053378103</v>
      </c>
      <c r="DO6" s="0" t="n">
        <f aca="false">IF(OR(ISBLANK(AV6),ISBLANK(AW6)),"",ABS((AW6-AV6)*EP6-M6))</f>
        <v>0.0299388209735358</v>
      </c>
      <c r="DP6" s="0" t="n">
        <f aca="false">IF(ISBLANK(BT6),"",ABS(BT6-M6))</f>
        <v>0.873109999999999</v>
      </c>
      <c r="DS6" s="0" t="n">
        <f aca="false">IF(OR(ISBLANK(O6),ISBLANK(N6)),"",((O6-N6)*EP6-M6)^2)</f>
        <v>1.24839116718268</v>
      </c>
      <c r="DT6" s="0" t="n">
        <f aca="false">IF(OR(ISBLANK(Z6),ISBLANK(V6)),"",ABS((Z6-V6)*EP6-M6)^2)</f>
        <v>0.0724601104433508</v>
      </c>
      <c r="DU6" s="3" t="n">
        <f aca="false">IF(OR(ISBLANK(AA6),ISBLANK(W6)),"",ABS((AA6-W6)*EP6-M6)^2)</f>
        <v>0.279066766569746</v>
      </c>
      <c r="DV6" s="3" t="n">
        <f aca="false">IF(OR(ISBLANK(Z6),ISBLANK(X6)),"",ABS((Z6-X6)*EP6-M6)^2)</f>
        <v>2.53949032002916</v>
      </c>
      <c r="DW6" s="3" t="n">
        <f aca="false">IF(OR(ISBLANK(AA6),ISBLANK(Y6)),"",ABS((AA6-Y6)*EP6-M6)^2)</f>
        <v>0.139970914937557</v>
      </c>
      <c r="DX6" s="3" t="n">
        <f aca="false">IF(OR(ISBLANK(AB6),ISBLANK(V6)),"",ABS((AB6-V6)*EP6-M6)^2)</f>
        <v>0.650089685132504</v>
      </c>
      <c r="DY6" s="3" t="n">
        <f aca="false">IF(OR(ISBLANK(AC6),ISBLANK(W6)),"",ABS((AC6-W6)*EP6-M6)^2)</f>
        <v>0.124531515829639</v>
      </c>
      <c r="DZ6" s="3" t="n">
        <f aca="false">IF(OR(ISBLANK(AB6),ISBLANK(X6)),"",ABS((AB6-X6)*EP6-M6)^2)</f>
        <v>0.268440340710295</v>
      </c>
      <c r="EA6" s="3" t="n">
        <f aca="false">IF(OR(ISBLANK(AC6),ISBLANK(Y6)),"",ABS((AC6-Y6)*EP6-M6)^2)</f>
        <v>0.0395013234378049</v>
      </c>
      <c r="EB6" s="3" t="n">
        <f aca="false">IF(OR(ISBLANK(AE6),ISBLANK(AD6)),"",ABS((AE6-AD6)*EP6-M6)^2)</f>
        <v>3.13744883385178</v>
      </c>
      <c r="EC6" s="3" t="n">
        <f aca="false">IF(OR(ISBLANK(AF6),ISBLANK(AG6)),"",ABS((AG6-AF6)*EP6-M6)^2)</f>
        <v>0.122652833309804</v>
      </c>
      <c r="ED6" s="3" t="n">
        <f aca="false">IF(OR(ISBLANK(AI6),ISBLANK(AH6)),"",ABS((AI6-AH6)*EP6-M6)^2)</f>
        <v>4.45884382752613</v>
      </c>
      <c r="EE6" s="3" t="n">
        <f aca="false">IF(OR(ISBLANK(AJ6),ISBLANK(AK6)),"",ABS((AK6-AJ6)*EP6-M6)^2)</f>
        <v>0.163354309033162</v>
      </c>
      <c r="EF6" s="3" t="n">
        <f aca="false">IF(OR(ISBLANK(AN6),ISBLANK(AD6)),"",ABS((AN6-AD6)*EP6-M6)^2)</f>
        <v>1.2911677891725</v>
      </c>
      <c r="EG6" s="3" t="n">
        <f aca="false">IF(OR(ISBLANK(AF6),ISBLANK(AO6)),"",ABS((AO6-AF6)*EP6-M6)^2)</f>
        <v>0.108389077519263</v>
      </c>
      <c r="EH6" s="3" t="n">
        <f aca="false">IF(OR(ISBLANK(AP6),ISBLANK(AH6)),"",ABS((AP6-AH6)*EP6-M6)^2)</f>
        <v>5.58598326392252</v>
      </c>
      <c r="EI6" s="3" t="n">
        <f aca="false">IF(OR(ISBLANK(AJ6),ISBLANK(AQ6)),"",ABS((AQ6-AJ6)*EP6-M6)^2)</f>
        <v>0.0497752639919911</v>
      </c>
      <c r="EJ6" s="3" t="n">
        <f aca="false">IF(OR(ISBLANK(AR6),ISBLANK(AL6)),"",ABS((AR6-AL6)*EP6-M6)^2)</f>
        <v>0.023896023482685</v>
      </c>
      <c r="EK6" s="3" t="n">
        <f aca="false">IF(OR(ISBLANK(AS6),ISBLANK(AM6)),"",ABS((AS6-AM6)*EP6-M6)^2)</f>
        <v>0.000419426406202796</v>
      </c>
      <c r="EL6" s="0" t="n">
        <f aca="false">IF(OR(ISBLANK(AU6),ISBLANK(AT6)),"",((AU6-AT6)*EP6-M6)^2)</f>
        <v>0.0172504723024696</v>
      </c>
      <c r="EM6" s="0" t="n">
        <f aca="false">IF(OR(ISBLANK(AV6),ISBLANK(AW6)),"",((AW6-AV6)*EP6-M6)^2)</f>
        <v>0.000896333001285429</v>
      </c>
      <c r="EN6" s="0" t="n">
        <f aca="false">IF(ISBLANK(BT6),"",(BT6-M6)^2)</f>
        <v>0.762321072099998</v>
      </c>
      <c r="EP6" s="0" t="n">
        <v>27.211386245988</v>
      </c>
    </row>
    <row r="7" customFormat="false" ht="12.8" hidden="false" customHeight="false" outlineLevel="0" collapsed="false">
      <c r="A7" s="1"/>
      <c r="B7" s="0" t="n">
        <v>10</v>
      </c>
      <c r="C7" s="0" t="n">
        <v>2</v>
      </c>
      <c r="D7" s="0" t="n">
        <f aca="false">B7-C7</f>
        <v>8</v>
      </c>
      <c r="E7" s="0" t="s">
        <v>71</v>
      </c>
      <c r="F7" s="0" t="n">
        <v>1</v>
      </c>
      <c r="G7" s="0" t="n">
        <v>13</v>
      </c>
      <c r="H7" s="0" t="s">
        <v>82</v>
      </c>
      <c r="I7" s="0" t="n">
        <v>3</v>
      </c>
      <c r="J7" s="0" t="s">
        <v>73</v>
      </c>
      <c r="K7" s="0" t="s">
        <v>74</v>
      </c>
      <c r="L7" s="0" t="s">
        <v>75</v>
      </c>
      <c r="M7" s="0" t="n">
        <v>9.49</v>
      </c>
      <c r="N7" s="0" t="n">
        <v>-76.0413020296</v>
      </c>
      <c r="O7" s="0" t="n">
        <v>-75.7289671759614</v>
      </c>
      <c r="P7" s="0" t="s">
        <v>76</v>
      </c>
      <c r="Q7" s="0" t="n">
        <f aca="false">=IF(ISBLANK(BT7),"",BT7)</f>
        <v>10.13565</v>
      </c>
      <c r="R7" s="0" t="n">
        <v>3</v>
      </c>
      <c r="S7" s="0" t="n">
        <v>2</v>
      </c>
      <c r="T7" s="0" t="n">
        <v>1</v>
      </c>
      <c r="V7" s="0" t="n">
        <v>-76.07471149</v>
      </c>
      <c r="W7" s="0" t="n">
        <v>-76.2847063952927</v>
      </c>
      <c r="X7" s="0" t="n">
        <v>-76.12338206</v>
      </c>
      <c r="Y7" s="0" t="n">
        <v>-76.2790418241457</v>
      </c>
      <c r="Z7" s="0" t="n">
        <v>-75.72411119</v>
      </c>
      <c r="AA7" s="0" t="n">
        <v>-75.9202702885097</v>
      </c>
      <c r="AB7" s="0" t="n">
        <v>-75.75770865</v>
      </c>
      <c r="AC7" s="0" t="n">
        <v>-75.9288787878667</v>
      </c>
      <c r="AD7" s="0" t="n">
        <v>-76.07431202</v>
      </c>
      <c r="AE7" s="0" t="n">
        <v>-75.66882445</v>
      </c>
      <c r="AF7" s="0" t="n">
        <v>-76.2823115262747</v>
      </c>
      <c r="AG7" s="0" t="n">
        <v>-75.9227236357604</v>
      </c>
      <c r="AH7" s="0" t="n">
        <v>-76.12151939</v>
      </c>
      <c r="AI7" s="0" t="n">
        <v>-75.69983493</v>
      </c>
      <c r="AJ7" s="0" t="n">
        <v>-76.2763416321777</v>
      </c>
      <c r="AK7" s="0" t="n">
        <v>-75.9172727540477</v>
      </c>
      <c r="AL7" s="0" t="n">
        <v>-76.25989499</v>
      </c>
      <c r="AM7" s="0" t="n">
        <v>-76.2736924775734</v>
      </c>
      <c r="AN7" s="0" t="n">
        <v>-75.76663368</v>
      </c>
      <c r="AO7" s="0" t="n">
        <v>-75.9272947006894</v>
      </c>
      <c r="AP7" s="0" t="n">
        <v>-75.86226966</v>
      </c>
      <c r="AQ7" s="0" t="n">
        <v>-75.923117569036</v>
      </c>
      <c r="AR7" s="0" t="n">
        <v>-75.91670521</v>
      </c>
      <c r="AS7" s="0" t="n">
        <v>-75.9249685654444</v>
      </c>
      <c r="AT7" s="0" t="n">
        <v>-76.25903834</v>
      </c>
      <c r="AU7" s="0" t="n">
        <v>-75.91445522</v>
      </c>
      <c r="AV7" s="0" t="n">
        <v>-76.2736454898903</v>
      </c>
      <c r="AW7" s="0" t="n">
        <v>-75.9245913181344</v>
      </c>
      <c r="AY7" s="0" t="n">
        <f aca="false">IF(OR(ISBLANK(O7),ISBLANK(N7)),"",(O7-N7)*EP7)</f>
        <v>8.49906434044416</v>
      </c>
      <c r="AZ7" s="0" t="n">
        <f aca="false">IF(OR(ISBLANK(Z7),ISBLANK(V7)),"",(Z7-V7)*EP7)</f>
        <v>9.54032018125917</v>
      </c>
      <c r="BA7" s="3" t="n">
        <f aca="false">IF(OR(ISBLANK(AA7),ISBLANK(W7)),"",(AA7-W7)*EP7)</f>
        <v>9.91681166365643</v>
      </c>
      <c r="BB7" s="3" t="n">
        <f aca="false">IF(OR(ISBLANK(Z7),ISBLANK(X7)),"",(Z7-X7)*EP7)</f>
        <v>10.8647138603415</v>
      </c>
      <c r="BC7" s="3" t="n">
        <f aca="false">IF(OR(ISBLANK(AA7),ISBLANK(Y7)),"",(AA7-Y7)*EP7)</f>
        <v>9.76267083025731</v>
      </c>
      <c r="BD7" s="3" t="n">
        <f aca="false">IF(OR(ISBLANK(AB7),ISBLANK(V7)),"",(AB7-V7)*EP7)</f>
        <v>8.62608672031515</v>
      </c>
      <c r="BE7" s="3" t="n">
        <f aca="false">IF(OR(ISBLANK(AC7),ISBLANK(W7)),"",(AC7-W7)*EP7)</f>
        <v>9.68256246265489</v>
      </c>
      <c r="BF7" s="3" t="n">
        <f aca="false">IF(OR(ISBLANK(AB7),ISBLANK(X7)),"",(AB7-X7)*EP7)</f>
        <v>9.95048039939752</v>
      </c>
      <c r="BG7" s="3" t="n">
        <f aca="false">IF(OR(ISBLANK(AC7),ISBLANK(Y7)),"",(AC7-Y7)*EP7)</f>
        <v>9.52842162925577</v>
      </c>
      <c r="BH7" s="3" t="n">
        <f aca="false">IF(OR(ISBLANK(AE7),ISBLANK(AD7)),"",(AE7-AD7)*EP7)</f>
        <v>11.0338788852169</v>
      </c>
      <c r="BI7" s="3" t="n">
        <f aca="false">IF(OR(ISBLANK(AF7),ISBLANK(AG7)),"",(AG7-AF7)*EP7)</f>
        <v>9.78488497816442</v>
      </c>
      <c r="BJ7" s="3" t="n">
        <f aca="false">IF(OR(ISBLANK(AI7),ISBLANK(AH7)),"",(AI7-AH7)*EP7)</f>
        <v>11.4746187149911</v>
      </c>
      <c r="BK7" s="3" t="n">
        <f aca="false">IF(OR(ISBLANK(AJ7),ISBLANK(AK7)),"",(AK7-AJ7)*EP7)</f>
        <v>9.77076193170911</v>
      </c>
      <c r="BL7" s="3" t="n">
        <f aca="false">IF(OR(ISBLANK(AN7),ISBLANK(AD7)),"",(AN7-AD7)*EP7)</f>
        <v>8.37235414926429</v>
      </c>
      <c r="BM7" s="3" t="n">
        <f aca="false">IF(OR(ISBLANK(AO7),ISBLANK(AF7)),"",(AO7-AF7)*EP7)</f>
        <v>9.66049996482602</v>
      </c>
      <c r="BN7" s="3" t="n">
        <f aca="false">IF(OR(ISBLANK(AP7),ISBLANK(AH7)),"",(AP7-AH7)*EP7)</f>
        <v>7.05454453719831</v>
      </c>
      <c r="BO7" s="3" t="n">
        <f aca="false">IF(OR(ISBLANK(AQ7),ISBLANK(AJ7)),"",(AQ7-AJ7)*EP7)</f>
        <v>9.61171641352631</v>
      </c>
      <c r="BP7" s="3" t="n">
        <f aca="false">IF(OR(ISBLANK(AR7),ISBLANK(AL7)),"",(AR7-AL7)*EP7)</f>
        <v>9.33866965925573</v>
      </c>
      <c r="BQ7" s="3" t="n">
        <f aca="false">IF(OR(ISBLANK(AM7),ISBLANK(AS7)),"",(AS7-AM7)*EP7)</f>
        <v>9.48926106615428</v>
      </c>
      <c r="BR7" s="0" t="n">
        <f aca="false">=IF(OR(ISBLANK(AU7),ISBLANK(AT7)),"",(AU7-AT7)*EP7)</f>
        <v>9.37658437216791</v>
      </c>
      <c r="BS7" s="0" t="n">
        <f aca="false">=IF(OR(ISBLANK(AW7),ISBLANK(AV7)),"",(AW7-AV7)*EP7)</f>
        <v>9.49824788842311</v>
      </c>
      <c r="BT7" s="0" t="n">
        <v>10.13565</v>
      </c>
      <c r="BW7" s="0" t="n">
        <f aca="false">IF(OR(ISBLANK(O7),ISBLANK(N7)),"",(O7-N7)*EP7-M7)</f>
        <v>-0.990935659555838</v>
      </c>
      <c r="BX7" s="0" t="n">
        <f aca="false">IF(OR(ISBLANK(Z7),ISBLANK(V7)),"",(Z7-V7)*EP7-M7)</f>
        <v>0.0503201812591687</v>
      </c>
      <c r="BY7" s="3" t="n">
        <f aca="false">IF(OR(ISBLANK(AA7),ISBLANK(W7)),"",(AA7-W7)*EP7-M7)</f>
        <v>0.42681166365643</v>
      </c>
      <c r="BZ7" s="3" t="n">
        <f aca="false">IF(OR(ISBLANK(Z7),ISBLANK(X7)),"",(Z7-X7)*EP7-M7)</f>
        <v>1.37471386034153</v>
      </c>
      <c r="CA7" s="3" t="n">
        <f aca="false">IF(OR(ISBLANK(AA7),ISBLANK(Y7)),"",(AA7-Y7)*EP7-M7)</f>
        <v>0.27267083025731</v>
      </c>
      <c r="CB7" s="3" t="n">
        <f aca="false">IF(OR(ISBLANK(AB7),ISBLANK(V7)),"",(AB7-V7)*EP7-M7)</f>
        <v>-0.863913279684848</v>
      </c>
      <c r="CC7" s="3" t="n">
        <f aca="false">IF(OR(ISBLANK(AC7),ISBLANK(W7)),"",(AC7-W7)*EP7-M7)</f>
        <v>0.192562462654886</v>
      </c>
      <c r="CD7" s="3" t="n">
        <f aca="false">IF(OR(ISBLANK(AB7),ISBLANK(X7)),"",(AB7-X7)*EP7-M7)</f>
        <v>0.460480399397515</v>
      </c>
      <c r="CE7" s="3" t="n">
        <f aca="false">IF(OR(ISBLANK(AC7),ISBLANK(Y7)),"",(AC7-Y7)*EP7-M7)</f>
        <v>0.0384216292557653</v>
      </c>
      <c r="CF7" s="3" t="n">
        <f aca="false">IF(OR(ISBLANK(AE7),ISBLANK(AD7)),"",(AE7-AD7)*EP7-M7)</f>
        <v>1.54387888521685</v>
      </c>
      <c r="CG7" s="3" t="n">
        <f aca="false">IF(OR(ISBLANK(AF7),ISBLANK(AG7)),"",(AG7-AF7)*EP7-M7)</f>
        <v>0.294884978164418</v>
      </c>
      <c r="CH7" s="3" t="n">
        <f aca="false">IF(OR(ISBLANK(AI7),ISBLANK(AH7)),"",(AI7-AH7)*EP7-M7)</f>
        <v>1.98461871499111</v>
      </c>
      <c r="CI7" s="3" t="n">
        <f aca="false">IF(OR(ISBLANK(AJ7),ISBLANK(AK7)),"",(AK7-AJ7)*EP7-M7)</f>
        <v>0.280761931709106</v>
      </c>
      <c r="CJ7" s="3" t="n">
        <f aca="false">IF(OR(ISBLANK(AN7),ISBLANK(AD7)),"",(AN7-AD7)*EP7-M7)</f>
        <v>-1.11764585073571</v>
      </c>
      <c r="CK7" s="3" t="n">
        <f aca="false">IF(OR(ISBLANK(AO7),ISBLANK(AF7)),"",(AO7-AF7)*EP7-M7)</f>
        <v>0.170499964826023</v>
      </c>
      <c r="CL7" s="3" t="n">
        <f aca="false">IF(OR(ISBLANK(AP7),ISBLANK(AH7)),"",(AP7-AH7)*EP7-M7)</f>
        <v>-2.43545546280169</v>
      </c>
      <c r="CM7" s="3" t="n">
        <f aca="false">IF(OR(ISBLANK(AQ7),ISBLANK(AJ7)),"",(AQ7-AJ7)*EP7-M7)</f>
        <v>0.121716413526313</v>
      </c>
      <c r="CN7" s="3" t="n">
        <f aca="false">IF(OR(ISBLANK(AR7),ISBLANK(AL7)),"",(AR7-AL7)*EP7-M7)</f>
        <v>-0.151330340744272</v>
      </c>
      <c r="CO7" s="3" t="n">
        <f aca="false">IF(OR(ISBLANK(AM7),ISBLANK(AS7)),"",(AS7-AM7)*EP7-M7)</f>
        <v>-0.000738933845717327</v>
      </c>
      <c r="CP7" s="0" t="n">
        <f aca="false">IF(OR(ISBLANK(AU7),ISBLANK(AT7)),"",(AU7-AT7)*EP7-M7)</f>
        <v>-0.113415627832095</v>
      </c>
      <c r="CQ7" s="0" t="n">
        <f aca="false">IF(OR(ISBLANK(AW7),ISBLANK(AV7)),"",(AW7-AV7)*EP7-M7)</f>
        <v>0.00824788842310653</v>
      </c>
      <c r="CR7" s="0" t="n">
        <f aca="false">IF(ISBLANK(BT7),"",BT7-M7)</f>
        <v>0.64565</v>
      </c>
      <c r="CU7" s="0" t="n">
        <f aca="false">IF(OR(ISBLANK(O7),ISBLANK(N7)),"",ABS((O7-N7)*EP7-M7))</f>
        <v>0.990935659555838</v>
      </c>
      <c r="CV7" s="0" t="n">
        <f aca="false">IF(OR(ISBLANK(Z7),ISBLANK(V7)),"",ABS((Z7-V7)*EP7-M7))</f>
        <v>0.0503201812591687</v>
      </c>
      <c r="CW7" s="3" t="n">
        <f aca="false">IF(OR(ISBLANK(AA7),ISBLANK(W7)),"",ABS((AA7-W7)*EP7-M7))</f>
        <v>0.42681166365643</v>
      </c>
      <c r="CX7" s="3" t="n">
        <f aca="false">IF(OR(ISBLANK(Z7),ISBLANK(X7)),"",ABS((Z7-X7)*EP7-M7))</f>
        <v>1.37471386034153</v>
      </c>
      <c r="CY7" s="3" t="n">
        <f aca="false">IF(OR(ISBLANK(AA7),ISBLANK(Y7)),"",ABS((AA7-Y7)*EP7-M7))</f>
        <v>0.27267083025731</v>
      </c>
      <c r="CZ7" s="3" t="n">
        <f aca="false">IF(OR(ISBLANK(AB7),ISBLANK(V7)),"",ABS((AB7-V7)*EP7-M7))</f>
        <v>0.863913279684848</v>
      </c>
      <c r="DA7" s="3" t="n">
        <f aca="false">IF(OR(ISBLANK(AC7),ISBLANK(W7)),"",ABS((AC7-W7)*EP7-M7))</f>
        <v>0.192562462654886</v>
      </c>
      <c r="DB7" s="3" t="n">
        <f aca="false">IF(OR(ISBLANK(AB7),ISBLANK(X7)),"",ABS((AB7-X7)*EP7-M7))</f>
        <v>0.460480399397515</v>
      </c>
      <c r="DC7" s="3" t="n">
        <f aca="false">IF(OR(ISBLANK(AC7),ISBLANK(Y7)),"",ABS((AC7-Y7)*EP7-M7))</f>
        <v>0.0384216292557653</v>
      </c>
      <c r="DD7" s="3" t="n">
        <f aca="false">IF(OR(ISBLANK(AE7),ISBLANK(AD7)),"",ABS((AE7-AD7)*EP7-M7))</f>
        <v>1.54387888521685</v>
      </c>
      <c r="DE7" s="3" t="n">
        <f aca="false">IF(OR(ISBLANK(AG7),ISBLANK(AF7)),"",ABS((AG7-AF7)*EP7-M7))</f>
        <v>0.294884978164418</v>
      </c>
      <c r="DF7" s="3" t="n">
        <f aca="false">IF(OR(ISBLANK(AI7),ISBLANK(AH7)),"",ABS((AI7-AH7)*EP7-M7))</f>
        <v>1.98461871499111</v>
      </c>
      <c r="DG7" s="3" t="n">
        <f aca="false">IF(OR(ISBLANK(AJ7),ISBLANK(AK7)),"",ABS((AK7-AJ7)*EP7-M7))</f>
        <v>0.280761931709106</v>
      </c>
      <c r="DH7" s="3" t="n">
        <f aca="false">IF(OR(ISBLANK(AN7),ISBLANK(AD7)),"",ABS((AN7-AD7)*EP7-M7))</f>
        <v>1.11764585073571</v>
      </c>
      <c r="DI7" s="3" t="n">
        <f aca="false">IF(OR(ISBLANK(AF7),ISBLANK(AO7)),"",ABS((AO7-AF7)*EP7-M7))</f>
        <v>0.170499964826023</v>
      </c>
      <c r="DJ7" s="3" t="n">
        <f aca="false">IF(OR(ISBLANK(AP7),ISBLANK(AH7)),"",ABS((AP7-AH7)*EP7-M7))</f>
        <v>2.43545546280169</v>
      </c>
      <c r="DK7" s="3" t="n">
        <f aca="false">IF(OR(ISBLANK(AQ7),ISBLANK(AJ7)),"",ABS((AQ7-AJ7)*EP7-M7))</f>
        <v>0.121716413526313</v>
      </c>
      <c r="DL7" s="3" t="n">
        <f aca="false">IF(OR(ISBLANK(AR7),ISBLANK(AL7)),"",ABS((AR7-AL7)*EP7-M7))</f>
        <v>0.151330340744272</v>
      </c>
      <c r="DM7" s="3" t="n">
        <f aca="false">IF(OR(ISBLANK(AM7),ISBLANK(AS7)),"",ABS((AS7-AM7)*EP7-M7))</f>
        <v>0.000738933845717327</v>
      </c>
      <c r="DN7" s="0" t="n">
        <f aca="false">IF(OR(ISBLANK(AU7),ISBLANK(AT7)),"",ABS((AU7-AT7)*EP7-M7))</f>
        <v>0.113415627832095</v>
      </c>
      <c r="DO7" s="0" t="n">
        <f aca="false">IF(OR(ISBLANK(AV7),ISBLANK(AW7)),"",ABS((AW7-AV7)*EP7-M7))</f>
        <v>0.00824788842310653</v>
      </c>
      <c r="DP7" s="0" t="n">
        <f aca="false">IF(ISBLANK(BT7),"",ABS(BT7-M7))</f>
        <v>0.64565</v>
      </c>
      <c r="DS7" s="0" t="n">
        <f aca="false">IF(OR(ISBLANK(O7),ISBLANK(N7)),"",((O7-N7)*EP7-M7)^2)</f>
        <v>0.981953481379363</v>
      </c>
      <c r="DT7" s="0" t="n">
        <f aca="false">IF(OR(ISBLANK(Z7),ISBLANK(V7)),"",ABS((Z7-V7)*EP7-M7)^2)</f>
        <v>0.00253212064195559</v>
      </c>
      <c r="DU7" s="3" t="n">
        <f aca="false">IF(OR(ISBLANK(AA7),ISBLANK(W7)),"",ABS((AA7-W7)*EP7-M7)^2)</f>
        <v>0.18216819623317</v>
      </c>
      <c r="DV7" s="3" t="n">
        <f aca="false">IF(OR(ISBLANK(Z7),ISBLANK(X7)),"",ABS((Z7-X7)*EP7-M7)^2)</f>
        <v>1.88983819781511</v>
      </c>
      <c r="DW7" s="3" t="n">
        <f aca="false">IF(OR(ISBLANK(AA7),ISBLANK(Y7)),"",ABS((AA7-Y7)*EP7-M7)^2)</f>
        <v>0.0743493816732106</v>
      </c>
      <c r="DX7" s="3" t="n">
        <f aca="false">IF(OR(ISBLANK(AB7),ISBLANK(V7)),"",ABS((AB7-V7)*EP7-M7)^2)</f>
        <v>0.74634615481583</v>
      </c>
      <c r="DY7" s="3" t="n">
        <f aca="false">IF(OR(ISBLANK(AC7),ISBLANK(W7)),"",ABS((AC7-W7)*EP7-M7)^2)</f>
        <v>0.0370803020237142</v>
      </c>
      <c r="DZ7" s="3" t="n">
        <f aca="false">IF(OR(ISBLANK(AB7),ISBLANK(X7)),"",ABS((AB7-X7)*EP7-M7)^2)</f>
        <v>0.212042198229295</v>
      </c>
      <c r="EA7" s="3" t="n">
        <f aca="false">IF(OR(ISBLANK(AC7),ISBLANK(Y7)),"",ABS((AC7-Y7)*EP7-M7)^2)</f>
        <v>0.00147622159466748</v>
      </c>
      <c r="EB7" s="3" t="n">
        <f aca="false">IF(OR(ISBLANK(AE7),ISBLANK(AD7)),"",ABS((AE7-AD7)*EP7-M7)^2)</f>
        <v>2.38356201221844</v>
      </c>
      <c r="EC7" s="3" t="n">
        <f aca="false">IF(OR(ISBLANK(AF7),ISBLANK(AG7)),"",ABS((AG7-AF7)*EP7-M7)^2)</f>
        <v>0.0869571503470296</v>
      </c>
      <c r="ED7" s="3" t="n">
        <f aca="false">IF(OR(ISBLANK(AI7),ISBLANK(AH7)),"",ABS((AI7-AH7)*EP7-M7)^2)</f>
        <v>3.93871144389298</v>
      </c>
      <c r="EE7" s="3" t="n">
        <f aca="false">IF(OR(ISBLANK(AJ7),ISBLANK(AK7)),"",ABS((AK7-AJ7)*EP7-M7)^2)</f>
        <v>0.0788272622970289</v>
      </c>
      <c r="EF7" s="3" t="n">
        <f aca="false">IF(OR(ISBLANK(AN7),ISBLANK(AD7)),"",ABS((AN7-AD7)*EP7-M7)^2)</f>
        <v>1.24913224766674</v>
      </c>
      <c r="EG7" s="3" t="n">
        <f aca="false">IF(OR(ISBLANK(AF7),ISBLANK(AO7)),"",ABS((AO7-AF7)*EP7-M7)^2)</f>
        <v>0.0290702380056751</v>
      </c>
      <c r="EH7" s="3" t="n">
        <f aca="false">IF(OR(ISBLANK(AP7),ISBLANK(AH7)),"",ABS((AP7-AH7)*EP7-M7)^2)</f>
        <v>5.9314433112906</v>
      </c>
      <c r="EI7" s="3" t="n">
        <f aca="false">IF(OR(ISBLANK(AJ7),ISBLANK(AQ7)),"",ABS((AQ7-AJ7)*EP7-M7)^2)</f>
        <v>0.0148148853217084</v>
      </c>
      <c r="EJ7" s="3" t="n">
        <f aca="false">IF(OR(ISBLANK(AR7),ISBLANK(AL7)),"",ABS((AR7-AL7)*EP7-M7)^2)</f>
        <v>0.0229008720297774</v>
      </c>
      <c r="EK7" s="3" t="n">
        <f aca="false">IF(OR(ISBLANK(AS7),ISBLANK(AM7)),"",ABS((AS7-AM7)*EP7-M7)^2)</f>
        <v>5.46023228346598E-007</v>
      </c>
      <c r="EL7" s="0" t="n">
        <f aca="false">IF(OR(ISBLANK(AU7),ISBLANK(AT7)),"",((AU7-AT7)*EP7-M7)^2)</f>
        <v>0.0128631046365484</v>
      </c>
      <c r="EM7" s="0" t="n">
        <f aca="false">IF(OR(ISBLANK(AV7),ISBLANK(AW7)),"",((AW7-AV7)*EP7-M7)^2)</f>
        <v>6.80276634400147E-005</v>
      </c>
      <c r="EN7" s="0" t="n">
        <f aca="false">IF(ISBLANK(BT7),"",(BT7-M7)^2)</f>
        <v>0.4168639225</v>
      </c>
      <c r="EP7" s="0" t="n">
        <v>27.211386245988</v>
      </c>
    </row>
    <row r="8" customFormat="false" ht="12.8" hidden="false" customHeight="false" outlineLevel="0" collapsed="false">
      <c r="A8" s="1" t="s">
        <v>83</v>
      </c>
      <c r="B8" s="0" t="n">
        <v>18</v>
      </c>
      <c r="C8" s="0" t="n">
        <v>10</v>
      </c>
      <c r="D8" s="0" t="n">
        <f aca="false">B8-C8</f>
        <v>8</v>
      </c>
      <c r="E8" s="0" t="s">
        <v>71</v>
      </c>
      <c r="F8" s="0" t="n">
        <v>1</v>
      </c>
      <c r="G8" s="0" t="n">
        <v>13</v>
      </c>
      <c r="H8" s="0" t="s">
        <v>72</v>
      </c>
      <c r="I8" s="0" t="n">
        <v>1</v>
      </c>
      <c r="J8" s="0" t="s">
        <v>73</v>
      </c>
      <c r="K8" s="0" t="s">
        <v>84</v>
      </c>
      <c r="L8" s="0" t="s">
        <v>75</v>
      </c>
      <c r="M8" s="0" t="n">
        <v>6.103</v>
      </c>
      <c r="N8" s="0" t="n">
        <v>-398.698037006</v>
      </c>
      <c r="O8" s="0" t="n">
        <v>-398.485933417029</v>
      </c>
      <c r="P8" s="0" t="s">
        <v>76</v>
      </c>
      <c r="Q8" s="0" t="n">
        <f aca="false">=IF(ISBLANK(BT8),"",BT8)</f>
        <v>6.42565</v>
      </c>
      <c r="R8" s="0" t="n">
        <v>2</v>
      </c>
      <c r="S8" s="0" t="n">
        <v>2</v>
      </c>
      <c r="T8" s="0" t="n">
        <v>0</v>
      </c>
      <c r="V8" s="0" t="n">
        <v>-398.72506581</v>
      </c>
      <c r="W8" s="0" t="n">
        <v>-398.877996562921</v>
      </c>
      <c r="X8" s="0" t="n">
        <v>-398.76679228</v>
      </c>
      <c r="Y8" s="0" t="n">
        <v>-398.878291428977</v>
      </c>
      <c r="Z8" s="0" t="n">
        <v>-398.49444516</v>
      </c>
      <c r="AA8" s="0" t="n">
        <v>-398.634670564321</v>
      </c>
      <c r="AB8" s="0" t="n">
        <v>-398.51385923</v>
      </c>
      <c r="AC8" s="0" t="n">
        <v>-398.643251367454</v>
      </c>
      <c r="AD8" s="0" t="n">
        <v>-398.72477291</v>
      </c>
      <c r="AE8" s="0" t="n">
        <v>-398.46189878</v>
      </c>
      <c r="AF8" s="0" t="n">
        <v>-398.878100538418</v>
      </c>
      <c r="AG8" s="0" t="n">
        <v>-398.630813421339</v>
      </c>
      <c r="AH8" s="0" t="n">
        <v>-398.76514383</v>
      </c>
      <c r="AI8" s="0" t="n">
        <v>-398.47748713</v>
      </c>
      <c r="AJ8" s="0" t="n">
        <v>-398.87796179924</v>
      </c>
      <c r="AK8" s="0" t="n">
        <v>-398.631465756135</v>
      </c>
      <c r="AL8" s="0" t="n">
        <v>-398.86759993</v>
      </c>
      <c r="AM8" s="0" t="n">
        <v>-398.880191479865</v>
      </c>
      <c r="AN8" s="0" t="n">
        <v>-398.52472382</v>
      </c>
      <c r="AO8" s="0" t="n">
        <v>-398.642919243004</v>
      </c>
      <c r="AP8" s="0" t="n">
        <v>-398.60435427</v>
      </c>
      <c r="AQ8" s="0" t="n">
        <v>-398.650555771128</v>
      </c>
      <c r="AR8" s="0" t="n">
        <v>-398.64601442</v>
      </c>
      <c r="AS8" s="0" t="n">
        <v>-398.655119896038</v>
      </c>
      <c r="AT8" s="0" t="n">
        <v>-398.866850834358</v>
      </c>
      <c r="AU8" s="0" t="n">
        <v>-398.64302562</v>
      </c>
      <c r="AV8" s="0" t="n">
        <v>-398.879993872747</v>
      </c>
      <c r="AW8" s="0" t="n">
        <v>-398.654323055199</v>
      </c>
      <c r="AY8" s="0" t="n">
        <f aca="false">IF(OR(ISBLANK(O8),ISBLANK(N8)),"",(O8-N8)*EP8)</f>
        <v>5.77163268364989</v>
      </c>
      <c r="AZ8" s="0" t="n">
        <f aca="false">IF(OR(ISBLANK(Z8),ISBLANK(V8)),"",(Z8-V8)*EP8)</f>
        <v>6.27550758345059</v>
      </c>
      <c r="BA8" s="3" t="n">
        <f aca="false">IF(OR(ISBLANK(AA8),ISBLANK(W8)),"",(AA8-W8)*EP8)</f>
        <v>6.62123773159455</v>
      </c>
      <c r="BB8" s="3" t="n">
        <f aca="false">IF(OR(ISBLANK(Z8),ISBLANK(X8)),"",(Z8-X8)*EP8)</f>
        <v>7.41094267530261</v>
      </c>
      <c r="BC8" s="3" t="n">
        <f aca="false">IF(OR(ISBLANK(AA8),ISBLANK(Y8)),"",(AA8-Y8)*EP8)</f>
        <v>6.62926144573468</v>
      </c>
      <c r="BD8" s="3" t="n">
        <f aca="false">IF(OR(ISBLANK(AB8),ISBLANK(V8)),"",(AB8-V8)*EP8)</f>
        <v>5.74722382607443</v>
      </c>
      <c r="BE8" s="3" t="n">
        <f aca="false">IF(OR(ISBLANK(AC8),ISBLANK(W8)),"",(AC8-W8)*EP8)</f>
        <v>6.38774218324208</v>
      </c>
      <c r="BF8" s="3" t="n">
        <f aca="false">IF(OR(ISBLANK(AB8),ISBLANK(X8)),"",(AB8-X8)*EP8)</f>
        <v>6.88265891792645</v>
      </c>
      <c r="BG8" s="3" t="n">
        <f aca="false">IF(OR(ISBLANK(AC8),ISBLANK(Y8)),"",(AC8-Y8)*EP8)</f>
        <v>6.39576589738221</v>
      </c>
      <c r="BH8" s="3" t="n">
        <f aca="false">IF(OR(ISBLANK(AE8),ISBLANK(AD8)),"",(AE8-AD8)*EP8)</f>
        <v>7.15316948550807</v>
      </c>
      <c r="BI8" s="3" t="n">
        <f aca="false">IF(OR(ISBLANK(AF8),ISBLANK(AG8)),"",(AG8-AF8)*EP8)</f>
        <v>6.72902525649345</v>
      </c>
      <c r="BJ8" s="3" t="n">
        <f aca="false">IF(OR(ISBLANK(AI8),ISBLANK(AH8)),"",(AI8-AH8)*EP8)</f>
        <v>7.82753756994667</v>
      </c>
      <c r="BK8" s="3" t="n">
        <f aca="false">IF(OR(ISBLANK(AJ8),ISBLANK(AK8)),"",(AK8-AJ8)*EP8)</f>
        <v>6.70749903703702</v>
      </c>
      <c r="BL8" s="3" t="n">
        <f aca="false">IF(OR(ISBLANK(AN8),ISBLANK(AD8)),"",(AN8-AD8)*EP8)</f>
        <v>5.44361305614823</v>
      </c>
      <c r="BM8" s="3" t="n">
        <f aca="false">IF(OR(ISBLANK(AO8),ISBLANK(AF8)),"",(AO8-AF8)*EP8)</f>
        <v>6.3996090673424</v>
      </c>
      <c r="BN8" s="3" t="n">
        <f aca="false">IF(OR(ISBLANK(AP8),ISBLANK(AH8)),"",(AP8-AH8)*EP8)</f>
        <v>4.37530682148279</v>
      </c>
      <c r="BO8" s="3" t="n">
        <f aca="false">IF(OR(ISBLANK(AQ8),ISBLANK(AJ8)),"",(AQ8-AJ8)*EP8)</f>
        <v>6.18803326562164</v>
      </c>
      <c r="BP8" s="3" t="n">
        <f aca="false">IF(OR(ISBLANK(AR8),ISBLANK(AL8)),"",(AR8-AL8)*EP8)</f>
        <v>6.02964889912454</v>
      </c>
      <c r="BQ8" s="3" t="n">
        <f aca="false">IF(OR(ISBLANK(AM8),ISBLANK(AS8)),"",(AS8-AM8)*EP8)</f>
        <v>6.12450980051283</v>
      </c>
      <c r="BR8" s="0" t="n">
        <f aca="false">=IF(OR(ISBLANK(AU8),ISBLANK(AT8)),"",(AU8-AT8)*EP8)</f>
        <v>6.09059435948625</v>
      </c>
      <c r="BS8" s="0" t="n">
        <f aca="false">=IF(OR(ISBLANK(AW8),ISBLANK(AV8)),"",(AW8-AV8)*EP8)</f>
        <v>6.14081578074671</v>
      </c>
      <c r="BT8" s="0" t="n">
        <v>6.42565</v>
      </c>
      <c r="BW8" s="0" t="n">
        <f aca="false">IF(OR(ISBLANK(O8),ISBLANK(N8)),"",(O8-N8)*EP8-M8)</f>
        <v>-0.331367316350107</v>
      </c>
      <c r="BX8" s="0" t="n">
        <f aca="false">IF(OR(ISBLANK(Z8),ISBLANK(V8)),"",(Z8-V8)*EP8-M8)</f>
        <v>0.172507583450585</v>
      </c>
      <c r="BY8" s="3" t="n">
        <f aca="false">IF(OR(ISBLANK(AA8),ISBLANK(W8)),"",(AA8-W8)*EP8-M8)</f>
        <v>0.518237731594551</v>
      </c>
      <c r="BZ8" s="3" t="n">
        <f aca="false">IF(OR(ISBLANK(Z8),ISBLANK(X8)),"",(Z8-X8)*EP8-M8)</f>
        <v>1.30794267530261</v>
      </c>
      <c r="CA8" s="3" t="n">
        <f aca="false">IF(OR(ISBLANK(AA8),ISBLANK(Y8)),"",(AA8-Y8)*EP8-M8)</f>
        <v>0.526261445734679</v>
      </c>
      <c r="CB8" s="3" t="n">
        <f aca="false">IF(OR(ISBLANK(AB8),ISBLANK(V8)),"",(AB8-V8)*EP8-M8)</f>
        <v>-0.355776173925575</v>
      </c>
      <c r="CC8" s="3" t="n">
        <f aca="false">IF(OR(ISBLANK(AC8),ISBLANK(W8)),"",(AC8-W8)*EP8-M8)</f>
        <v>0.284742183242081</v>
      </c>
      <c r="CD8" s="3" t="n">
        <f aca="false">IF(OR(ISBLANK(AB8),ISBLANK(X8)),"",(AB8-X8)*EP8-M8)</f>
        <v>0.779658917926454</v>
      </c>
      <c r="CE8" s="3" t="n">
        <f aca="false">IF(OR(ISBLANK(AC8),ISBLANK(Y8)),"",(AC8-Y8)*EP8-M8)</f>
        <v>0.29276589738221</v>
      </c>
      <c r="CF8" s="3" t="n">
        <f aca="false">IF(OR(ISBLANK(AE8),ISBLANK(AD8)),"",(AE8-AD8)*EP8-M8)</f>
        <v>1.05016948550807</v>
      </c>
      <c r="CG8" s="3" t="n">
        <f aca="false">IF(OR(ISBLANK(AF8),ISBLANK(AG8)),"",(AG8-AF8)*EP8-M8)</f>
        <v>0.626025256493449</v>
      </c>
      <c r="CH8" s="3" t="n">
        <f aca="false">IF(OR(ISBLANK(AI8),ISBLANK(AH8)),"",(AI8-AH8)*EP8-M8)</f>
        <v>1.72453756994667</v>
      </c>
      <c r="CI8" s="3" t="n">
        <f aca="false">IF(OR(ISBLANK(AJ8),ISBLANK(AK8)),"",(AK8-AJ8)*EP8-M8)</f>
        <v>0.604499037037018</v>
      </c>
      <c r="CJ8" s="3" t="n">
        <f aca="false">IF(OR(ISBLANK(AN8),ISBLANK(AD8)),"",(AN8-AD8)*EP8-M8)</f>
        <v>-0.659386943851771</v>
      </c>
      <c r="CK8" s="3" t="n">
        <f aca="false">IF(OR(ISBLANK(AO8),ISBLANK(AF8)),"",(AO8-AF8)*EP8-M8)</f>
        <v>0.296609067342397</v>
      </c>
      <c r="CL8" s="3" t="n">
        <f aca="false">IF(OR(ISBLANK(AP8),ISBLANK(AH8)),"",(AP8-AH8)*EP8-M8)</f>
        <v>-1.72769317851721</v>
      </c>
      <c r="CM8" s="3" t="n">
        <f aca="false">IF(OR(ISBLANK(AQ8),ISBLANK(AJ8)),"",(AQ8-AJ8)*EP8-M8)</f>
        <v>0.0850332656216386</v>
      </c>
      <c r="CN8" s="3" t="n">
        <f aca="false">IF(OR(ISBLANK(AR8),ISBLANK(AL8)),"",(AR8-AL8)*EP8-M8)</f>
        <v>-0.073351100875457</v>
      </c>
      <c r="CO8" s="3" t="n">
        <f aca="false">IF(OR(ISBLANK(AM8),ISBLANK(AS8)),"",(AS8-AM8)*EP8-M8)</f>
        <v>0.021509800512832</v>
      </c>
      <c r="CP8" s="0" t="n">
        <f aca="false">IF(OR(ISBLANK(AU8),ISBLANK(AT8)),"",(AU8-AT8)*EP8-M8)</f>
        <v>-0.0124056405137543</v>
      </c>
      <c r="CQ8" s="0" t="n">
        <f aca="false">IF(OR(ISBLANK(AW8),ISBLANK(AV8)),"",(AW8-AV8)*EP8-M8)</f>
        <v>0.0378157807467083</v>
      </c>
      <c r="CR8" s="0" t="n">
        <f aca="false">IF(ISBLANK(BT8),"",BT8-M8)</f>
        <v>0.32265</v>
      </c>
      <c r="CU8" s="0" t="n">
        <f aca="false">IF(OR(ISBLANK(O8),ISBLANK(N8)),"",ABS((O8-N8)*EP8-M8))</f>
        <v>0.331367316350107</v>
      </c>
      <c r="CV8" s="0" t="n">
        <f aca="false">IF(OR(ISBLANK(Z8),ISBLANK(V8)),"",ABS((Z8-V8)*EP8-M8))</f>
        <v>0.172507583450585</v>
      </c>
      <c r="CW8" s="3" t="n">
        <f aca="false">IF(OR(ISBLANK(AA8),ISBLANK(W8)),"",ABS((AA8-W8)*EP8-M8))</f>
        <v>0.518237731594551</v>
      </c>
      <c r="CX8" s="3" t="n">
        <f aca="false">IF(OR(ISBLANK(Z8),ISBLANK(X8)),"",ABS((Z8-X8)*EP8-M8))</f>
        <v>1.30794267530261</v>
      </c>
      <c r="CY8" s="3" t="n">
        <f aca="false">IF(OR(ISBLANK(AA8),ISBLANK(Y8)),"",ABS((AA8-Y8)*EP8-M8))</f>
        <v>0.526261445734679</v>
      </c>
      <c r="CZ8" s="3" t="n">
        <f aca="false">IF(OR(ISBLANK(AB8),ISBLANK(V8)),"",ABS((AB8-V8)*EP8-M8))</f>
        <v>0.355776173925575</v>
      </c>
      <c r="DA8" s="3" t="n">
        <f aca="false">IF(OR(ISBLANK(AC8),ISBLANK(W8)),"",ABS((AC8-W8)*EP8-M8))</f>
        <v>0.284742183242081</v>
      </c>
      <c r="DB8" s="3" t="n">
        <f aca="false">IF(OR(ISBLANK(AB8),ISBLANK(X8)),"",ABS((AB8-X8)*EP8-M8))</f>
        <v>0.779658917926454</v>
      </c>
      <c r="DC8" s="3" t="n">
        <f aca="false">IF(OR(ISBLANK(AC8),ISBLANK(Y8)),"",ABS((AC8-Y8)*EP8-M8))</f>
        <v>0.29276589738221</v>
      </c>
      <c r="DD8" s="3" t="n">
        <f aca="false">IF(OR(ISBLANK(AE8),ISBLANK(AD8)),"",ABS((AE8-AD8)*EP8-M8))</f>
        <v>1.05016948550807</v>
      </c>
      <c r="DE8" s="3" t="n">
        <f aca="false">IF(OR(ISBLANK(AG8),ISBLANK(AF8)),"",ABS((AG8-AF8)*EP8-M8))</f>
        <v>0.626025256493449</v>
      </c>
      <c r="DF8" s="3" t="n">
        <f aca="false">IF(OR(ISBLANK(AI8),ISBLANK(AH8)),"",ABS((AI8-AH8)*EP8-M8))</f>
        <v>1.72453756994667</v>
      </c>
      <c r="DG8" s="3" t="n">
        <f aca="false">IF(OR(ISBLANK(AJ8),ISBLANK(AK8)),"",ABS((AK8-AJ8)*EP8-M8))</f>
        <v>0.604499037037018</v>
      </c>
      <c r="DH8" s="3" t="n">
        <f aca="false">IF(OR(ISBLANK(AN8),ISBLANK(AD8)),"",ABS((AN8-AD8)*EP8-M8))</f>
        <v>0.659386943851771</v>
      </c>
      <c r="DI8" s="3" t="n">
        <f aca="false">IF(OR(ISBLANK(AF8),ISBLANK(AO8)),"",ABS((AO8-AF8)*EP8-M8))</f>
        <v>0.296609067342397</v>
      </c>
      <c r="DJ8" s="3" t="n">
        <f aca="false">IF(OR(ISBLANK(AP8),ISBLANK(AH8)),"",ABS((AP8-AH8)*EP8-M8))</f>
        <v>1.72769317851721</v>
      </c>
      <c r="DK8" s="3" t="n">
        <f aca="false">IF(OR(ISBLANK(AQ8),ISBLANK(AJ8)),"",ABS((AQ8-AJ8)*EP8-M8))</f>
        <v>0.0850332656216386</v>
      </c>
      <c r="DL8" s="3" t="n">
        <f aca="false">IF(OR(ISBLANK(AR8),ISBLANK(AL8)),"",ABS((AR8-AL8)*EP8-M8))</f>
        <v>0.073351100875457</v>
      </c>
      <c r="DM8" s="3" t="n">
        <f aca="false">IF(OR(ISBLANK(AM8),ISBLANK(AS8)),"",ABS((AS8-AM8)*EP8-M8))</f>
        <v>0.021509800512832</v>
      </c>
      <c r="DN8" s="0" t="n">
        <f aca="false">IF(OR(ISBLANK(AU8),ISBLANK(AT8)),"",ABS((AU8-AT8)*EP8-M8))</f>
        <v>0.0124056405137543</v>
      </c>
      <c r="DO8" s="0" t="n">
        <f aca="false">IF(OR(ISBLANK(AV8),ISBLANK(AW8)),"",ABS((AW8-AV8)*EP8-M8))</f>
        <v>0.0378157807467083</v>
      </c>
      <c r="DP8" s="0" t="n">
        <f aca="false">IF(ISBLANK(BT8),"",ABS(BT8-M8))</f>
        <v>0.32265</v>
      </c>
      <c r="DS8" s="0" t="n">
        <f aca="false">IF(OR(ISBLANK(O8),ISBLANK(N8)),"",((O8-N8)*EP8-M8)^2)</f>
        <v>0.109804298345072</v>
      </c>
      <c r="DT8" s="0" t="n">
        <f aca="false">IF(OR(ISBLANK(Z8),ISBLANK(V8)),"",ABS((Z8-V8)*EP8-M8)^2)</f>
        <v>0.0297588663479606</v>
      </c>
      <c r="DU8" s="3" t="n">
        <f aca="false">IF(OR(ISBLANK(AA8),ISBLANK(W8)),"",ABS((AA8-W8)*EP8-M8)^2)</f>
        <v>0.268570346448266</v>
      </c>
      <c r="DV8" s="3" t="n">
        <f aca="false">IF(OR(ISBLANK(Z8),ISBLANK(X8)),"",ABS((Z8-X8)*EP8-M8)^2)</f>
        <v>1.71071404187776</v>
      </c>
      <c r="DW8" s="3" t="n">
        <f aca="false">IF(OR(ISBLANK(AA8),ISBLANK(Y8)),"",ABS((AA8-Y8)*EP8-M8)^2)</f>
        <v>0.276951109266755</v>
      </c>
      <c r="DX8" s="3" t="n">
        <f aca="false">IF(OR(ISBLANK(AB8),ISBLANK(V8)),"",ABS((AB8-V8)*EP8-M8)^2)</f>
        <v>0.126576685933121</v>
      </c>
      <c r="DY8" s="3" t="n">
        <f aca="false">IF(OR(ISBLANK(AC8),ISBLANK(W8)),"",ABS((AC8-W8)*EP8-M8)^2)</f>
        <v>0.0810781109174667</v>
      </c>
      <c r="DZ8" s="3" t="n">
        <f aca="false">IF(OR(ISBLANK(AB8),ISBLANK(X8)),"",ABS((AB8-X8)*EP8-M8)^2)</f>
        <v>0.607868028302248</v>
      </c>
      <c r="EA8" s="3" t="n">
        <f aca="false">IF(OR(ISBLANK(AC8),ISBLANK(Y8)),"",ABS((AC8-Y8)*EP8-M8)^2)</f>
        <v>0.0857118706700105</v>
      </c>
      <c r="EB8" s="3" t="n">
        <f aca="false">IF(OR(ISBLANK(AE8),ISBLANK(AD8)),"",ABS((AE8-AD8)*EP8-M8)^2)</f>
        <v>1.10285594829227</v>
      </c>
      <c r="EC8" s="3" t="n">
        <f aca="false">IF(OR(ISBLANK(AF8),ISBLANK(AG8)),"",ABS((AG8-AF8)*EP8-M8)^2)</f>
        <v>0.391907621767689</v>
      </c>
      <c r="ED8" s="3" t="n">
        <f aca="false">IF(OR(ISBLANK(AI8),ISBLANK(AH8)),"",ABS((AI8-AH8)*EP8-M8)^2)</f>
        <v>2.97402983015756</v>
      </c>
      <c r="EE8" s="3" t="n">
        <f aca="false">IF(OR(ISBLANK(AJ8),ISBLANK(AK8)),"",ABS((AK8-AJ8)*EP8-M8)^2)</f>
        <v>0.365419085778682</v>
      </c>
      <c r="EF8" s="3" t="n">
        <f aca="false">IF(OR(ISBLANK(AN8),ISBLANK(AD8)),"",ABS((AN8-AD8)*EP8-M8)^2)</f>
        <v>0.434791141722178</v>
      </c>
      <c r="EG8" s="3" t="n">
        <f aca="false">IF(OR(ISBLANK(AF8),ISBLANK(AO8)),"",ABS((AO8-AF8)*EP8-M8)^2)</f>
        <v>0.0879769388297264</v>
      </c>
      <c r="EH8" s="3" t="n">
        <f aca="false">IF(OR(ISBLANK(AP8),ISBLANK(AH8)),"",ABS((AP8-AH8)*EP8-M8)^2)</f>
        <v>2.9849237190949</v>
      </c>
      <c r="EI8" s="3" t="n">
        <f aca="false">IF(OR(ISBLANK(AJ8),ISBLANK(AQ8)),"",ABS((AQ8-AJ8)*EP8-M8)^2)</f>
        <v>0.00723065626228015</v>
      </c>
      <c r="EJ8" s="3" t="n">
        <f aca="false">IF(OR(ISBLANK(AR8),ISBLANK(AL8)),"",ABS((AR8-AL8)*EP8-M8)^2)</f>
        <v>0.00538038399964147</v>
      </c>
      <c r="EK8" s="3" t="n">
        <f aca="false">IF(OR(ISBLANK(AS8),ISBLANK(AM8)),"",ABS((AS8-AM8)*EP8-M8)^2)</f>
        <v>0.000462671518101829</v>
      </c>
      <c r="EL8" s="0" t="n">
        <f aca="false">IF(OR(ISBLANK(AU8),ISBLANK(AT8)),"",((AU8-AT8)*EP8-M8)^2)</f>
        <v>0.000153899916556501</v>
      </c>
      <c r="EM8" s="0" t="n">
        <f aca="false">IF(OR(ISBLANK(AV8),ISBLANK(AW8)),"",((AW8-AV8)*EP8-M8)^2)</f>
        <v>0.00143003327348312</v>
      </c>
      <c r="EN8" s="0" t="n">
        <f aca="false">IF(ISBLANK(BT8),"",(BT8-M8)^2)</f>
        <v>0.1041030225</v>
      </c>
      <c r="EP8" s="0" t="n">
        <v>27.211386245988</v>
      </c>
    </row>
    <row r="9" customFormat="false" ht="12.8" hidden="false" customHeight="false" outlineLevel="0" collapsed="false">
      <c r="A9" s="1"/>
      <c r="B9" s="0" t="n">
        <v>18</v>
      </c>
      <c r="C9" s="0" t="n">
        <v>10</v>
      </c>
      <c r="D9" s="0" t="n">
        <f aca="false">B9-C9</f>
        <v>8</v>
      </c>
      <c r="E9" s="0" t="s">
        <v>71</v>
      </c>
      <c r="F9" s="0" t="n">
        <v>1</v>
      </c>
      <c r="G9" s="0" t="n">
        <v>13</v>
      </c>
      <c r="H9" s="0" t="s">
        <v>77</v>
      </c>
      <c r="I9" s="0" t="n">
        <v>1</v>
      </c>
      <c r="J9" s="0" t="s">
        <v>73</v>
      </c>
      <c r="K9" s="0" t="s">
        <v>85</v>
      </c>
      <c r="L9" s="0" t="s">
        <v>75</v>
      </c>
      <c r="M9" s="0" t="n">
        <v>6.286</v>
      </c>
      <c r="N9" s="0" t="n">
        <v>-398.698037006</v>
      </c>
      <c r="O9" s="0" t="n">
        <v>-398.473248238991</v>
      </c>
      <c r="P9" s="0" t="s">
        <v>76</v>
      </c>
      <c r="Q9" s="0" t="n">
        <f aca="false">=IF(ISBLANK(BT9),"",BT9)</f>
        <v>6.58743</v>
      </c>
      <c r="R9" s="0" t="n">
        <v>1</v>
      </c>
      <c r="S9" s="0" t="n">
        <v>2</v>
      </c>
      <c r="T9" s="0" t="n">
        <v>1</v>
      </c>
      <c r="V9" s="0" t="n">
        <v>-398.72506581</v>
      </c>
      <c r="W9" s="0" t="n">
        <v>-398.877996562921</v>
      </c>
      <c r="X9" s="0" t="n">
        <v>-398.76679228</v>
      </c>
      <c r="Y9" s="0" t="n">
        <v>-398.878291428977</v>
      </c>
      <c r="Z9" s="0" t="n">
        <v>-398.49490367</v>
      </c>
      <c r="AA9" s="0" t="n">
        <v>-398.639483278013</v>
      </c>
      <c r="AB9" s="0" t="n">
        <v>-398.49921147</v>
      </c>
      <c r="AC9" s="0" t="n">
        <v>-398.642253129575</v>
      </c>
      <c r="AD9" s="0" t="n">
        <v>-398.72477291</v>
      </c>
      <c r="AE9" s="0" t="n">
        <v>-398.45595452</v>
      </c>
      <c r="AF9" s="0" t="n">
        <v>-398.878100538418</v>
      </c>
      <c r="AG9" s="0" t="n">
        <v>-398.637227282218</v>
      </c>
      <c r="AH9" s="0" t="n">
        <v>-398.76514383</v>
      </c>
      <c r="AI9" s="0" t="n">
        <v>-398.47702312</v>
      </c>
      <c r="AJ9" s="0" t="n">
        <v>-398.87796179924</v>
      </c>
      <c r="AK9" s="0" t="n">
        <v>-398.636348180324</v>
      </c>
      <c r="AL9" s="0" t="n">
        <v>-398.86759993</v>
      </c>
      <c r="AM9" s="0" t="n">
        <v>-398.880191479865</v>
      </c>
      <c r="AN9" s="0" t="n">
        <v>-398.52320435</v>
      </c>
      <c r="AO9" s="0" t="n">
        <v>-398.641966311969</v>
      </c>
      <c r="AP9" s="0" t="n">
        <v>-398.6015742</v>
      </c>
      <c r="AQ9" s="0" t="n">
        <v>-398.648157817656</v>
      </c>
      <c r="AR9" s="0" t="n">
        <v>-398.64002897</v>
      </c>
      <c r="AS9" s="0" t="n">
        <v>-398.649120193282</v>
      </c>
      <c r="AT9" s="0" t="n">
        <v>-398.866850834358</v>
      </c>
      <c r="AU9" s="0" t="n">
        <v>-398.63712161</v>
      </c>
      <c r="AV9" s="0" t="n">
        <v>-398.879993872747</v>
      </c>
      <c r="AW9" s="0" t="n">
        <v>-398.648664866624</v>
      </c>
      <c r="AY9" s="0" t="n">
        <f aca="false">IF(OR(ISBLANK(O9),ISBLANK(N9)),"",(O9-N9)*EP9)</f>
        <v>6.11681396284098</v>
      </c>
      <c r="AZ9" s="0" t="n">
        <f aca="false">IF(OR(ISBLANK(Z9),ISBLANK(V9)),"",(Z9-V9)*EP9)</f>
        <v>6.26303089074329</v>
      </c>
      <c r="BA9" s="3" t="n">
        <f aca="false">IF(OR(ISBLANK(AA9),ISBLANK(W9)),"",(AA9-W9)*EP9)</f>
        <v>6.49027712043045</v>
      </c>
      <c r="BB9" s="3" t="n">
        <f aca="false">IF(OR(ISBLANK(Z9),ISBLANK(X9)),"",(Z9-X9)*EP9)</f>
        <v>7.39846598259531</v>
      </c>
      <c r="BC9" s="3" t="n">
        <f aca="false">IF(OR(ISBLANK(AA9),ISBLANK(Y9)),"",(AA9-Y9)*EP9)</f>
        <v>6.49830083457058</v>
      </c>
      <c r="BD9" s="3" t="n">
        <f aca="false">IF(OR(ISBLANK(AB9),ISBLANK(V9)),"",(AB9-V9)*EP9)</f>
        <v>6.14580968107303</v>
      </c>
      <c r="BE9" s="3" t="n">
        <f aca="false">IF(OR(ISBLANK(AC9),ISBLANK(W9)),"",(AC9-W9)*EP9)</f>
        <v>6.414905619733</v>
      </c>
      <c r="BF9" s="3" t="n">
        <f aca="false">IF(OR(ISBLANK(AB9),ISBLANK(X9)),"",(AB9-X9)*EP9)</f>
        <v>7.28124477292506</v>
      </c>
      <c r="BG9" s="3" t="n">
        <f aca="false">IF(OR(ISBLANK(AC9),ISBLANK(Y9)),"",(AC9-Y9)*EP9)</f>
        <v>6.42292933387313</v>
      </c>
      <c r="BH9" s="3" t="n">
        <f aca="false">IF(OR(ISBLANK(AE9),ISBLANK(AD9)),"",(AE9-AD9)*EP9)</f>
        <v>7.3149210403156</v>
      </c>
      <c r="BI9" s="3" t="n">
        <f aca="false">IF(OR(ISBLANK(AF9),ISBLANK(AG9)),"",(AG9-AF9)*EP9)</f>
        <v>6.55449521078597</v>
      </c>
      <c r="BJ9" s="3" t="n">
        <f aca="false">IF(OR(ISBLANK(AI9),ISBLANK(AH9)),"",(AI9-AH9)*EP9)</f>
        <v>7.84016392527794</v>
      </c>
      <c r="BK9" s="3" t="n">
        <f aca="false">IF(OR(ISBLANK(AJ9),ISBLANK(AK9)),"",(AK9-AJ9)*EP9)</f>
        <v>6.57464150661438</v>
      </c>
      <c r="BL9" s="3" t="n">
        <f aca="false">IF(OR(ISBLANK(AN9),ISBLANK(AD9)),"",(AN9-AD9)*EP9)</f>
        <v>5.48495994120756</v>
      </c>
      <c r="BM9" s="3" t="n">
        <f aca="false">IF(OR(ISBLANK(AO9),ISBLANK(AF9)),"",(AO9-AF9)*EP9)</f>
        <v>6.42553964180123</v>
      </c>
      <c r="BN9" s="3" t="n">
        <f aca="false">IF(OR(ISBLANK(AP9),ISBLANK(AH9)),"",(AP9-AH9)*EP9)</f>
        <v>4.4509563800429</v>
      </c>
      <c r="BO9" s="3" t="n">
        <f aca="false">IF(OR(ISBLANK(AQ9),ISBLANK(AJ9)),"",(AQ9-AJ9)*EP9)</f>
        <v>6.25328490374771</v>
      </c>
      <c r="BP9" s="3" t="n">
        <f aca="false">IF(OR(ISBLANK(AR9),ISBLANK(AL9)),"",(AR9-AL9)*EP9)</f>
        <v>6.19252129092974</v>
      </c>
      <c r="BQ9" s="3" t="n">
        <f aca="false">IF(OR(ISBLANK(AM9),ISBLANK(AS9)),"",(AS9-AM9)*EP9)</f>
        <v>6.28777002956786</v>
      </c>
      <c r="BR9" s="0" t="n">
        <f aca="false">=IF(OR(ISBLANK(AU9),ISBLANK(AT9)),"",(AU9-AT9)*EP9)</f>
        <v>6.25125065599628</v>
      </c>
      <c r="BS9" s="0" t="n">
        <f aca="false">=IF(OR(ISBLANK(AW9),ISBLANK(AV9)),"",(AW9-AV9)*EP9)</f>
        <v>6.29478293551245</v>
      </c>
      <c r="BT9" s="0" t="n">
        <v>6.58743</v>
      </c>
      <c r="BW9" s="0" t="n">
        <f aca="false">IF(OR(ISBLANK(O9),ISBLANK(N9)),"",(O9-N9)*EP9-M9)</f>
        <v>-0.169186037159021</v>
      </c>
      <c r="BX9" s="0" t="n">
        <f aca="false">IF(OR(ISBLANK(Z9),ISBLANK(V9)),"",(Z9-V9)*EP9-M9)</f>
        <v>-0.0229691092567137</v>
      </c>
      <c r="BY9" s="3" t="n">
        <f aca="false">IF(OR(ISBLANK(AA9),ISBLANK(W9)),"",(AA9-W9)*EP9-M9)</f>
        <v>0.204277120430451</v>
      </c>
      <c r="BZ9" s="3" t="n">
        <f aca="false">IF(OR(ISBLANK(Z9),ISBLANK(X9)),"",(Z9-X9)*EP9-M9)</f>
        <v>1.11246598259531</v>
      </c>
      <c r="CA9" s="3" t="n">
        <f aca="false">IF(OR(ISBLANK(AA9),ISBLANK(Y9)),"",(AA9-Y9)*EP9-M9)</f>
        <v>0.212300834570579</v>
      </c>
      <c r="CB9" s="3" t="n">
        <f aca="false">IF(OR(ISBLANK(AB9),ISBLANK(V9)),"",(AB9-V9)*EP9-M9)</f>
        <v>-0.140190318926972</v>
      </c>
      <c r="CC9" s="3" t="n">
        <f aca="false">IF(OR(ISBLANK(AC9),ISBLANK(W9)),"",(AC9-W9)*EP9-M9)</f>
        <v>0.128905619733001</v>
      </c>
      <c r="CD9" s="3" t="n">
        <f aca="false">IF(OR(ISBLANK(AB9),ISBLANK(X9)),"",(AB9-X9)*EP9-M9)</f>
        <v>0.995244772925057</v>
      </c>
      <c r="CE9" s="3" t="n">
        <f aca="false">IF(OR(ISBLANK(AC9),ISBLANK(Y9)),"",(AC9-Y9)*EP9-M9)</f>
        <v>0.13692933387313</v>
      </c>
      <c r="CF9" s="3" t="n">
        <f aca="false">IF(OR(ISBLANK(AE9),ISBLANK(AD9)),"",(AE9-AD9)*EP9-M9)</f>
        <v>1.0289210403156</v>
      </c>
      <c r="CG9" s="3" t="n">
        <f aca="false">IF(OR(ISBLANK(AF9),ISBLANK(AG9)),"",(AG9-AF9)*EP9-M9)</f>
        <v>0.268495210785972</v>
      </c>
      <c r="CH9" s="3" t="n">
        <f aca="false">IF(OR(ISBLANK(AI9),ISBLANK(AH9)),"",(AI9-AH9)*EP9-M9)</f>
        <v>1.55416392527794</v>
      </c>
      <c r="CI9" s="3" t="n">
        <f aca="false">IF(OR(ISBLANK(AJ9),ISBLANK(AK9)),"",(AK9-AJ9)*EP9-M9)</f>
        <v>0.288641506614382</v>
      </c>
      <c r="CJ9" s="3" t="n">
        <f aca="false">IF(OR(ISBLANK(AN9),ISBLANK(AD9)),"",(AN9-AD9)*EP9-M9)</f>
        <v>-0.801040058792438</v>
      </c>
      <c r="CK9" s="3" t="n">
        <f aca="false">IF(OR(ISBLANK(AO9),ISBLANK(AF9)),"",(AO9-AF9)*EP9-M9)</f>
        <v>0.139539641801234</v>
      </c>
      <c r="CL9" s="3" t="n">
        <f aca="false">IF(OR(ISBLANK(AP9),ISBLANK(AH9)),"",(AP9-AH9)*EP9-M9)</f>
        <v>-1.8350436199571</v>
      </c>
      <c r="CM9" s="3" t="n">
        <f aca="false">IF(OR(ISBLANK(AQ9),ISBLANK(AJ9)),"",(AQ9-AJ9)*EP9-M9)</f>
        <v>-0.0327150962522902</v>
      </c>
      <c r="CN9" s="3" t="n">
        <f aca="false">IF(OR(ISBLANK(AR9),ISBLANK(AL9)),"",(AR9-AL9)*EP9-M9)</f>
        <v>-0.0934787090702587</v>
      </c>
      <c r="CO9" s="3" t="n">
        <f aca="false">IF(OR(ISBLANK(AM9),ISBLANK(AS9)),"",(AS9-AM9)*EP9-M9)</f>
        <v>0.00177002956785799</v>
      </c>
      <c r="CP9" s="0" t="n">
        <f aca="false">IF(OR(ISBLANK(AU9),ISBLANK(AT9)),"",(AU9-AT9)*EP9-M9)</f>
        <v>-0.0347493440037221</v>
      </c>
      <c r="CQ9" s="0" t="n">
        <f aca="false">IF(OR(ISBLANK(AW9),ISBLANK(AV9)),"",(AW9-AV9)*EP9-M9)</f>
        <v>0.00878293551244891</v>
      </c>
      <c r="CR9" s="0" t="n">
        <f aca="false">IF(ISBLANK(BT9),"",BT9-M9)</f>
        <v>0.301430000000001</v>
      </c>
      <c r="CU9" s="0" t="n">
        <f aca="false">IF(OR(ISBLANK(O9),ISBLANK(N9)),"",ABS((O9-N9)*EP9-M9))</f>
        <v>0.169186037159021</v>
      </c>
      <c r="CV9" s="0" t="n">
        <f aca="false">IF(OR(ISBLANK(Z9),ISBLANK(V9)),"",ABS((Z9-V9)*EP9-M9))</f>
        <v>0.0229691092567137</v>
      </c>
      <c r="CW9" s="3" t="n">
        <f aca="false">IF(OR(ISBLANK(AA9),ISBLANK(W9)),"",ABS((AA9-W9)*EP9-M9))</f>
        <v>0.204277120430451</v>
      </c>
      <c r="CX9" s="3" t="n">
        <f aca="false">IF(OR(ISBLANK(Z9),ISBLANK(X9)),"",ABS((Z9-X9)*EP9-M9))</f>
        <v>1.11246598259531</v>
      </c>
      <c r="CY9" s="3" t="n">
        <f aca="false">IF(OR(ISBLANK(AA9),ISBLANK(Y9)),"",ABS((AA9-Y9)*EP9-M9))</f>
        <v>0.212300834570579</v>
      </c>
      <c r="CZ9" s="3" t="n">
        <f aca="false">IF(OR(ISBLANK(AB9),ISBLANK(V9)),"",ABS((AB9-V9)*EP9-M9))</f>
        <v>0.140190318926972</v>
      </c>
      <c r="DA9" s="3" t="n">
        <f aca="false">IF(OR(ISBLANK(AC9),ISBLANK(W9)),"",ABS((AC9-W9)*EP9-M9))</f>
        <v>0.128905619733001</v>
      </c>
      <c r="DB9" s="3" t="n">
        <f aca="false">IF(OR(ISBLANK(AB9),ISBLANK(X9)),"",ABS((AB9-X9)*EP9-M9))</f>
        <v>0.995244772925057</v>
      </c>
      <c r="DC9" s="3" t="n">
        <f aca="false">IF(OR(ISBLANK(AC9),ISBLANK(Y9)),"",ABS((AC9-Y9)*EP9-M9))</f>
        <v>0.13692933387313</v>
      </c>
      <c r="DD9" s="3" t="n">
        <f aca="false">IF(OR(ISBLANK(AE9),ISBLANK(AD9)),"",ABS((AE9-AD9)*EP9-M9))</f>
        <v>1.0289210403156</v>
      </c>
      <c r="DE9" s="3" t="n">
        <f aca="false">IF(OR(ISBLANK(AG9),ISBLANK(AF9)),"",ABS((AG9-AF9)*EP9-M9))</f>
        <v>0.268495210785972</v>
      </c>
      <c r="DF9" s="3" t="n">
        <f aca="false">IF(OR(ISBLANK(AI9),ISBLANK(AH9)),"",ABS((AI9-AH9)*EP9-M9))</f>
        <v>1.55416392527794</v>
      </c>
      <c r="DG9" s="3" t="n">
        <f aca="false">IF(OR(ISBLANK(AJ9),ISBLANK(AK9)),"",ABS((AK9-AJ9)*EP9-M9))</f>
        <v>0.288641506614382</v>
      </c>
      <c r="DH9" s="3" t="n">
        <f aca="false">IF(OR(ISBLANK(AN9),ISBLANK(AD9)),"",ABS((AN9-AD9)*EP9-M9))</f>
        <v>0.801040058792438</v>
      </c>
      <c r="DI9" s="3" t="n">
        <f aca="false">IF(OR(ISBLANK(AF9),ISBLANK(AO9)),"",ABS((AO9-AF9)*EP9-M9))</f>
        <v>0.139539641801234</v>
      </c>
      <c r="DJ9" s="3" t="n">
        <f aca="false">IF(OR(ISBLANK(AP9),ISBLANK(AH9)),"",ABS((AP9-AH9)*EP9-M9))</f>
        <v>1.8350436199571</v>
      </c>
      <c r="DK9" s="3" t="n">
        <f aca="false">IF(OR(ISBLANK(AQ9),ISBLANK(AJ9)),"",ABS((AQ9-AJ9)*EP9-M9))</f>
        <v>0.0327150962522902</v>
      </c>
      <c r="DL9" s="3" t="n">
        <f aca="false">IF(OR(ISBLANK(AR9),ISBLANK(AL9)),"",ABS((AR9-AL9)*EP9-M9))</f>
        <v>0.0934787090702587</v>
      </c>
      <c r="DM9" s="3" t="n">
        <f aca="false">IF(OR(ISBLANK(AM9),ISBLANK(AS9)),"",ABS((AS9-AM9)*EP9-M9))</f>
        <v>0.00177002956785799</v>
      </c>
      <c r="DN9" s="0" t="n">
        <f aca="false">IF(OR(ISBLANK(AU9),ISBLANK(AT9)),"",ABS((AU9-AT9)*EP9-M9))</f>
        <v>0.0347493440037221</v>
      </c>
      <c r="DO9" s="0" t="n">
        <f aca="false">IF(OR(ISBLANK(AV9),ISBLANK(AW9)),"",ABS((AW9-AV9)*EP9-M9))</f>
        <v>0.00878293551244891</v>
      </c>
      <c r="DP9" s="0" t="n">
        <f aca="false">IF(ISBLANK(BT9),"",ABS(BT9-M9))</f>
        <v>0.301430000000001</v>
      </c>
      <c r="DS9" s="0" t="n">
        <f aca="false">IF(OR(ISBLANK(O9),ISBLANK(N9)),"",((O9-N9)*EP9-M9)^2)</f>
        <v>0.0286239151695735</v>
      </c>
      <c r="DT9" s="0" t="n">
        <f aca="false">IF(OR(ISBLANK(Z9),ISBLANK(V9)),"",ABS((Z9-V9)*EP9-M9)^2)</f>
        <v>0.000527579980046851</v>
      </c>
      <c r="DU9" s="3" t="n">
        <f aca="false">IF(OR(ISBLANK(AA9),ISBLANK(W9)),"",ABS((AA9-W9)*EP9-M9)^2)</f>
        <v>0.0417291419313569</v>
      </c>
      <c r="DV9" s="3" t="n">
        <f aca="false">IF(OR(ISBLANK(Z9),ISBLANK(X9)),"",ABS((Z9-X9)*EP9-M9)^2)</f>
        <v>1.23758056243176</v>
      </c>
      <c r="DW9" s="3" t="n">
        <f aca="false">IF(OR(ISBLANK(AA9),ISBLANK(Y9)),"",ABS((AA9-Y9)*EP9-M9)^2)</f>
        <v>0.0450716443593643</v>
      </c>
      <c r="DX9" s="3" t="n">
        <f aca="false">IF(OR(ISBLANK(AB9),ISBLANK(V9)),"",ABS((AB9-V9)*EP9-M9)^2)</f>
        <v>0.0196533255208462</v>
      </c>
      <c r="DY9" s="3" t="n">
        <f aca="false">IF(OR(ISBLANK(AC9),ISBLANK(W9)),"",ABS((AC9-W9)*EP9-M9)^2)</f>
        <v>0.0166166587987492</v>
      </c>
      <c r="DZ9" s="3" t="n">
        <f aca="false">IF(OR(ISBLANK(AB9),ISBLANK(X9)),"",ABS((AB9-X9)*EP9-M9)^2)</f>
        <v>0.990512158034648</v>
      </c>
      <c r="EA9" s="3" t="n">
        <f aca="false">IF(OR(ISBLANK(AC9),ISBLANK(Y9)),"",ABS((AC9-Y9)*EP9-M9)^2)</f>
        <v>0.0187496424749392</v>
      </c>
      <c r="EB9" s="3" t="n">
        <f aca="false">IF(OR(ISBLANK(AE9),ISBLANK(AD9)),"",ABS((AE9-AD9)*EP9-M9)^2)</f>
        <v>1.05867850720414</v>
      </c>
      <c r="EC9" s="3" t="n">
        <f aca="false">IF(OR(ISBLANK(AF9),ISBLANK(AG9)),"",ABS((AG9-AF9)*EP9-M9)^2)</f>
        <v>0.0720896782150037</v>
      </c>
      <c r="ED9" s="3" t="n">
        <f aca="false">IF(OR(ISBLANK(AI9),ISBLANK(AH9)),"",ABS((AI9-AH9)*EP9-M9)^2)</f>
        <v>2.41542550663534</v>
      </c>
      <c r="EE9" s="3" t="n">
        <f aca="false">IF(OR(ISBLANK(AJ9),ISBLANK(AK9)),"",ABS((AK9-AJ9)*EP9-M9)^2)</f>
        <v>0.0833139193406202</v>
      </c>
      <c r="EF9" s="3" t="n">
        <f aca="false">IF(OR(ISBLANK(AN9),ISBLANK(AD9)),"",ABS((AN9-AD9)*EP9-M9)^2)</f>
        <v>0.641665175790193</v>
      </c>
      <c r="EG9" s="3" t="n">
        <f aca="false">IF(OR(ISBLANK(AF9),ISBLANK(AO9)),"",ABS((AO9-AF9)*EP9-M9)^2)</f>
        <v>0.0194713116340166</v>
      </c>
      <c r="EH9" s="3" t="n">
        <f aca="false">IF(OR(ISBLANK(AP9),ISBLANK(AH9)),"",ABS((AP9-AH9)*EP9-M9)^2)</f>
        <v>3.36738508714526</v>
      </c>
      <c r="EI9" s="3" t="n">
        <f aca="false">IF(OR(ISBLANK(AJ9),ISBLANK(AQ9)),"",ABS((AQ9-AJ9)*EP9-M9)^2)</f>
        <v>0.00107027752279661</v>
      </c>
      <c r="EJ9" s="3" t="n">
        <f aca="false">IF(OR(ISBLANK(AR9),ISBLANK(AL9)),"",ABS((AR9-AL9)*EP9-M9)^2)</f>
        <v>0.00873826904944206</v>
      </c>
      <c r="EK9" s="3" t="n">
        <f aca="false">IF(OR(ISBLANK(AS9),ISBLANK(AM9)),"",ABS((AS9-AM9)*EP9-M9)^2)</f>
        <v>3.13300467109154E-006</v>
      </c>
      <c r="EL9" s="0" t="n">
        <f aca="false">IF(OR(ISBLANK(AU9),ISBLANK(AT9)),"",((AU9-AT9)*EP9-M9)^2)</f>
        <v>0.00120751690868902</v>
      </c>
      <c r="EM9" s="0" t="n">
        <f aca="false">IF(OR(ISBLANK(AV9),ISBLANK(AW9)),"",((AW9-AV9)*EP9-M9)^2)</f>
        <v>7.71399562158362E-005</v>
      </c>
      <c r="EN9" s="0" t="n">
        <f aca="false">IF(ISBLANK(BT9),"",(BT9-M9)^2)</f>
        <v>0.0908600449000005</v>
      </c>
      <c r="EP9" s="0" t="n">
        <v>27.211386245988</v>
      </c>
    </row>
    <row r="10" customFormat="false" ht="12.8" hidden="false" customHeight="false" outlineLevel="0" collapsed="false">
      <c r="A10" s="1"/>
      <c r="B10" s="0" t="n">
        <v>18</v>
      </c>
      <c r="C10" s="0" t="n">
        <v>10</v>
      </c>
      <c r="D10" s="0" t="n">
        <f aca="false">B10-C10</f>
        <v>8</v>
      </c>
      <c r="E10" s="0" t="s">
        <v>71</v>
      </c>
      <c r="F10" s="0" t="n">
        <v>1</v>
      </c>
      <c r="G10" s="0" t="n">
        <v>13</v>
      </c>
      <c r="H10" s="0" t="s">
        <v>81</v>
      </c>
      <c r="I10" s="0" t="n">
        <v>3</v>
      </c>
      <c r="J10" s="0" t="s">
        <v>73</v>
      </c>
      <c r="K10" s="0" t="s">
        <v>84</v>
      </c>
      <c r="L10" s="0" t="s">
        <v>75</v>
      </c>
      <c r="M10" s="0" t="n">
        <v>5.9</v>
      </c>
      <c r="N10" s="0" t="n">
        <v>-398.698037006</v>
      </c>
      <c r="O10" s="0" t="n">
        <v>-398.492551676055</v>
      </c>
      <c r="P10" s="0" t="s">
        <v>76</v>
      </c>
      <c r="Q10" s="0" t="n">
        <f aca="false">=IF(ISBLANK(BT10),"",BT10)</f>
        <v>5.73831</v>
      </c>
      <c r="R10" s="0" t="n">
        <v>1</v>
      </c>
      <c r="S10" s="0" t="n">
        <v>2</v>
      </c>
      <c r="T10" s="0" t="n">
        <v>1</v>
      </c>
      <c r="V10" s="0" t="n">
        <v>-398.72506581</v>
      </c>
      <c r="W10" s="0" t="n">
        <v>-398.877996562921</v>
      </c>
      <c r="X10" s="0" t="n">
        <v>-398.76679228</v>
      </c>
      <c r="Y10" s="0" t="n">
        <v>-398.878291428977</v>
      </c>
      <c r="Z10" s="0" t="n">
        <v>-398.51762211</v>
      </c>
      <c r="AA10" s="0" t="n">
        <v>-398.648048038719</v>
      </c>
      <c r="AB10" s="0" t="n">
        <v>-398.52900363</v>
      </c>
      <c r="AC10" s="0" t="n">
        <v>-398.654111272838</v>
      </c>
      <c r="AD10" s="0" t="n">
        <v>-398.72477291</v>
      </c>
      <c r="AE10" s="0" t="n">
        <v>-398.48715832</v>
      </c>
      <c r="AF10" s="0" t="n">
        <v>-398.878100538418</v>
      </c>
      <c r="AG10" s="0" t="n">
        <v>-398.64520101362</v>
      </c>
      <c r="AH10" s="0" t="n">
        <v>-398.76514383</v>
      </c>
      <c r="AI10" s="0" t="n">
        <v>-398.4999386</v>
      </c>
      <c r="AJ10" s="0" t="n">
        <v>-398.87796179924</v>
      </c>
      <c r="AK10" s="0" t="n">
        <v>-398.64469301812</v>
      </c>
      <c r="AL10" s="0" t="n">
        <v>-398.86759993</v>
      </c>
      <c r="AM10" s="0" t="n">
        <v>-398.880191479865</v>
      </c>
      <c r="AN10" s="0" t="n">
        <v>-398.54372934</v>
      </c>
      <c r="AO10" s="0" t="n">
        <v>-398.654169808484</v>
      </c>
      <c r="AP10" s="0" t="n">
        <v>-398.6225089</v>
      </c>
      <c r="AQ10" s="0" t="n">
        <v>-398.661981347152</v>
      </c>
      <c r="AR10" s="0" t="n">
        <v>-398.65489955</v>
      </c>
      <c r="AS10" s="0" t="n">
        <v>-398.663311093658</v>
      </c>
      <c r="AT10" s="0" t="n">
        <v>-398.866850834358</v>
      </c>
      <c r="AU10" s="0" t="n">
        <v>-398.65195835</v>
      </c>
      <c r="AV10" s="0" t="n">
        <v>-398.879993872747</v>
      </c>
      <c r="AW10" s="0" t="n">
        <v>-398.662893705678</v>
      </c>
      <c r="AY10" s="0" t="n">
        <f aca="false">IF(OR(ISBLANK(O10),ISBLANK(N10)),"",(O10-N10)*EP10)</f>
        <v>5.59154068101823</v>
      </c>
      <c r="AZ10" s="0" t="n">
        <f aca="false">IF(OR(ISBLANK(Z10),ISBLANK(V10)),"",(Z10-V10)*EP10)</f>
        <v>5.64483064499683</v>
      </c>
      <c r="BA10" s="3" t="n">
        <f aca="false">IF(OR(ISBLANK(AA10),ISBLANK(W10)),"",(AA10-W10)*EP10)</f>
        <v>6.2572181087548</v>
      </c>
      <c r="BB10" s="3" t="n">
        <f aca="false">IF(OR(ISBLANK(Z10),ISBLANK(X10)),"",(Z10-X10)*EP10)</f>
        <v>6.78026573684886</v>
      </c>
      <c r="BC10" s="3" t="n">
        <f aca="false">IF(OR(ISBLANK(AA10),ISBLANK(Y10)),"",(AA10-Y10)*EP10)</f>
        <v>6.26524182289493</v>
      </c>
      <c r="BD10" s="3" t="n">
        <f aca="false">IF(OR(ISBLANK(AB10),ISBLANK(V10)),"",(AB10-V10)*EP10)</f>
        <v>5.33512370821077</v>
      </c>
      <c r="BE10" s="3" t="n">
        <f aca="false">IF(OR(ISBLANK(AC10),ISBLANK(W10)),"",(AC10-W10)*EP10)</f>
        <v>6.0922291032433</v>
      </c>
      <c r="BF10" s="3" t="n">
        <f aca="false">IF(OR(ISBLANK(AB10),ISBLANK(X10)),"",(AB10-X10)*EP10)</f>
        <v>6.4705588000628</v>
      </c>
      <c r="BG10" s="3" t="n">
        <f aca="false">IF(OR(ISBLANK(AC10),ISBLANK(Y10)),"",(AC10-Y10)*EP10)</f>
        <v>6.10025281738343</v>
      </c>
      <c r="BH10" s="3" t="n">
        <f aca="false">IF(OR(ISBLANK(AE10),ISBLANK(AD10)),"",(AE10-AD10)*EP10)</f>
        <v>6.46582238617265</v>
      </c>
      <c r="BI10" s="3" t="n">
        <f aca="false">IF(OR(ISBLANK(AF10),ISBLANK(AG10)),"",(AG10-AF10)*EP10)</f>
        <v>6.33751892578467</v>
      </c>
      <c r="BJ10" s="3" t="n">
        <f aca="false">IF(OR(ISBLANK(AI10),ISBLANK(AH10)),"",(AI10-AH10)*EP10)</f>
        <v>7.21660194798587</v>
      </c>
      <c r="BK10" s="3" t="n">
        <f aca="false">IF(OR(ISBLANK(AJ10),ISBLANK(AK10)),"",(AK10-AJ10)*EP10)</f>
        <v>6.34756690218685</v>
      </c>
      <c r="BL10" s="3" t="n">
        <f aca="false">IF(OR(ISBLANK(AN10),ISBLANK(AD10)),"",(AN10-AD10)*EP10)</f>
        <v>4.92644651062218</v>
      </c>
      <c r="BM10" s="3" t="n">
        <f aca="false">IF(OR(ISBLANK(AO10),ISBLANK(AF10)),"",(AO10-AF10)*EP10)</f>
        <v>6.09346558457886</v>
      </c>
      <c r="BN10" s="3" t="n">
        <f aca="false">IF(OR(ISBLANK(AP10),ISBLANK(AH10)),"",(AP10-AH10)*EP10)</f>
        <v>3.88129417239907</v>
      </c>
      <c r="BO10" s="3" t="n">
        <f aca="false">IF(OR(ISBLANK(AQ10),ISBLANK(AJ10)),"",(AQ10-AJ10)*EP10)</f>
        <v>5.87712750334941</v>
      </c>
      <c r="BP10" s="3" t="n">
        <f aca="false">IF(OR(ISBLANK(AR10),ISBLANK(AL10)),"",(AR10-AL10)*EP10)</f>
        <v>5.78787219484845</v>
      </c>
      <c r="BQ10" s="3" t="n">
        <f aca="false">IF(OR(ISBLANK(AM10),ISBLANK(AS10)),"",(AS10-AM10)*EP10)</f>
        <v>5.9016159582572</v>
      </c>
      <c r="BR10" s="0" t="n">
        <f aca="false">=IF(OR(ISBLANK(AU10),ISBLANK(AT10)),"",(AU10-AT10)*EP10)</f>
        <v>5.84752239322595</v>
      </c>
      <c r="BS10" s="0" t="n">
        <f aca="false">=IF(OR(ISBLANK(AW10),ISBLANK(AV10)),"",(AW10-AV10)*EP10)</f>
        <v>5.90759650018209</v>
      </c>
      <c r="BT10" s="0" t="n">
        <v>5.73831</v>
      </c>
      <c r="BW10" s="0" t="n">
        <f aca="false">IF(OR(ISBLANK(O10),ISBLANK(N10)),"",(O10-N10)*EP10-M10)</f>
        <v>-0.308459318981774</v>
      </c>
      <c r="BX10" s="0" t="n">
        <f aca="false">IF(OR(ISBLANK(Z10),ISBLANK(V10)),"",(Z10-V10)*EP10-M10)</f>
        <v>-0.255169355003169</v>
      </c>
      <c r="BY10" s="3" t="n">
        <f aca="false">IF(OR(ISBLANK(AA10),ISBLANK(W10)),"",(AA10-W10)*EP10-M10)</f>
        <v>0.357218108754799</v>
      </c>
      <c r="BZ10" s="3" t="n">
        <f aca="false">IF(OR(ISBLANK(Z10),ISBLANK(X10)),"",(Z10-X10)*EP10-M10)</f>
        <v>0.880265736848859</v>
      </c>
      <c r="CA10" s="3" t="n">
        <f aca="false">IF(OR(ISBLANK(AA10),ISBLANK(Y10)),"",(AA10-Y10)*EP10-M10)</f>
        <v>0.365241822894928</v>
      </c>
      <c r="CB10" s="3" t="n">
        <f aca="false">IF(OR(ISBLANK(AB10),ISBLANK(V10)),"",(AB10-V10)*EP10-M10)</f>
        <v>-0.564876291789234</v>
      </c>
      <c r="CC10" s="3" t="n">
        <f aca="false">IF(OR(ISBLANK(AC10),ISBLANK(W10)),"",(AC10-W10)*EP10-M10)</f>
        <v>0.1922291032433</v>
      </c>
      <c r="CD10" s="3" t="n">
        <f aca="false">IF(OR(ISBLANK(AB10),ISBLANK(X10)),"",(AB10-X10)*EP10-M10)</f>
        <v>0.570558800062795</v>
      </c>
      <c r="CE10" s="3" t="n">
        <f aca="false">IF(OR(ISBLANK(AC10),ISBLANK(Y10)),"",(AC10-Y10)*EP10-M10)</f>
        <v>0.200252817383428</v>
      </c>
      <c r="CF10" s="3" t="n">
        <f aca="false">IF(OR(ISBLANK(AE10),ISBLANK(AD10)),"",(AE10-AD10)*EP10-M10)</f>
        <v>0.56582238617265</v>
      </c>
      <c r="CG10" s="3" t="n">
        <f aca="false">IF(OR(ISBLANK(AF10),ISBLANK(AG10)),"",(AG10-AF10)*EP10-M10)</f>
        <v>0.437518925784674</v>
      </c>
      <c r="CH10" s="3" t="n">
        <f aca="false">IF(OR(ISBLANK(AI10),ISBLANK(AH10)),"",(AI10-AH10)*EP10-M10)</f>
        <v>1.31660194798587</v>
      </c>
      <c r="CI10" s="3" t="n">
        <f aca="false">IF(OR(ISBLANK(AJ10),ISBLANK(AK10)),"",(AK10-AJ10)*EP10-M10)</f>
        <v>0.447566902186852</v>
      </c>
      <c r="CJ10" s="3" t="n">
        <f aca="false">IF(OR(ISBLANK(AN10),ISBLANK(AD10)),"",(AN10-AD10)*EP10-M10)</f>
        <v>-0.973553489377824</v>
      </c>
      <c r="CK10" s="3" t="n">
        <f aca="false">IF(OR(ISBLANK(AO10),ISBLANK(AF10)),"",(AO10-AF10)*EP10-M10)</f>
        <v>0.193465584578858</v>
      </c>
      <c r="CL10" s="3" t="n">
        <f aca="false">IF(OR(ISBLANK(AP10),ISBLANK(AH10)),"",(AP10-AH10)*EP10-M10)</f>
        <v>-2.01870582760093</v>
      </c>
      <c r="CM10" s="3" t="n">
        <f aca="false">IF(OR(ISBLANK(AQ10),ISBLANK(AJ10)),"",(AQ10-AJ10)*EP10-M10)</f>
        <v>-0.0228724966505931</v>
      </c>
      <c r="CN10" s="3" t="n">
        <f aca="false">IF(OR(ISBLANK(AR10),ISBLANK(AL10)),"",(AR10-AL10)*EP10-M10)</f>
        <v>-0.112127805151549</v>
      </c>
      <c r="CO10" s="3" t="n">
        <f aca="false">IF(OR(ISBLANK(AM10),ISBLANK(AS10)),"",(AS10-AM10)*EP10-M10)</f>
        <v>0.00161595825720262</v>
      </c>
      <c r="CP10" s="0" t="n">
        <f aca="false">IF(OR(ISBLANK(AU10),ISBLANK(AT10)),"",(AU10-AT10)*EP10-M10)</f>
        <v>-0.0524776067740502</v>
      </c>
      <c r="CQ10" s="0" t="n">
        <f aca="false">IF(OR(ISBLANK(AW10),ISBLANK(AV10)),"",(AW10-AV10)*EP10-M10)</f>
        <v>0.00759650018208724</v>
      </c>
      <c r="CR10" s="0" t="n">
        <f aca="false">IF(ISBLANK(BT10),"",BT10-M10)</f>
        <v>-0.16169</v>
      </c>
      <c r="CU10" s="0" t="n">
        <f aca="false">IF(OR(ISBLANK(O10),ISBLANK(N10)),"",ABS((O10-N10)*EP10-M10))</f>
        <v>0.308459318981774</v>
      </c>
      <c r="CV10" s="0" t="n">
        <f aca="false">IF(OR(ISBLANK(Z10),ISBLANK(V10)),"",ABS((Z10-V10)*EP10-M10))</f>
        <v>0.255169355003169</v>
      </c>
      <c r="CW10" s="3" t="n">
        <f aca="false">IF(OR(ISBLANK(AA10),ISBLANK(W10)),"",ABS((AA10-W10)*EP10-M10))</f>
        <v>0.357218108754799</v>
      </c>
      <c r="CX10" s="3" t="n">
        <f aca="false">IF(OR(ISBLANK(Z10),ISBLANK(X10)),"",ABS((Z10-X10)*EP10-M10))</f>
        <v>0.880265736848859</v>
      </c>
      <c r="CY10" s="3" t="n">
        <f aca="false">IF(OR(ISBLANK(AA10),ISBLANK(Y10)),"",ABS((AA10-Y10)*EP10-M10))</f>
        <v>0.365241822894928</v>
      </c>
      <c r="CZ10" s="3" t="n">
        <f aca="false">IF(OR(ISBLANK(AB10),ISBLANK(V10)),"",ABS((AB10-V10)*EP10-M10))</f>
        <v>0.564876291789234</v>
      </c>
      <c r="DA10" s="3" t="n">
        <f aca="false">IF(OR(ISBLANK(AC10),ISBLANK(W10)),"",ABS((AC10-W10)*EP10-M10))</f>
        <v>0.1922291032433</v>
      </c>
      <c r="DB10" s="3" t="n">
        <f aca="false">IF(OR(ISBLANK(AB10),ISBLANK(X10)),"",ABS((AB10-X10)*EP10-M10))</f>
        <v>0.570558800062795</v>
      </c>
      <c r="DC10" s="3" t="n">
        <f aca="false">IF(OR(ISBLANK(AC10),ISBLANK(Y10)),"",ABS((AC10-Y10)*EP10-M10))</f>
        <v>0.200252817383428</v>
      </c>
      <c r="DD10" s="3" t="n">
        <f aca="false">IF(OR(ISBLANK(AE10),ISBLANK(AD10)),"",ABS((AE10-AD10)*EP10-M10))</f>
        <v>0.56582238617265</v>
      </c>
      <c r="DE10" s="3" t="n">
        <f aca="false">IF(OR(ISBLANK(AG10),ISBLANK(AF10)),"",ABS((AG10-AF10)*EP10-M10))</f>
        <v>0.437518925784674</v>
      </c>
      <c r="DF10" s="3" t="n">
        <f aca="false">IF(OR(ISBLANK(AI10),ISBLANK(AH10)),"",ABS((AI10-AH10)*EP10-M10))</f>
        <v>1.31660194798587</v>
      </c>
      <c r="DG10" s="3" t="n">
        <f aca="false">IF(OR(ISBLANK(AJ10),ISBLANK(AK10)),"",ABS((AK10-AJ10)*EP10-M10))</f>
        <v>0.447566902186852</v>
      </c>
      <c r="DH10" s="3" t="n">
        <f aca="false">IF(OR(ISBLANK(AN10),ISBLANK(AD10)),"",ABS((AN10-AD10)*EP10-M10))</f>
        <v>0.973553489377824</v>
      </c>
      <c r="DI10" s="3" t="n">
        <f aca="false">IF(OR(ISBLANK(AF10),ISBLANK(AO10)),"",ABS((AO10-AF10)*EP10-M10))</f>
        <v>0.193465584578858</v>
      </c>
      <c r="DJ10" s="3" t="n">
        <f aca="false">IF(OR(ISBLANK(AP10),ISBLANK(AH10)),"",ABS((AP10-AH10)*EP10-M10))</f>
        <v>2.01870582760093</v>
      </c>
      <c r="DK10" s="3" t="n">
        <f aca="false">IF(OR(ISBLANK(AQ10),ISBLANK(AJ10)),"",ABS((AQ10-AJ10)*EP10-M10))</f>
        <v>0.0228724966505931</v>
      </c>
      <c r="DL10" s="3" t="n">
        <f aca="false">IF(OR(ISBLANK(AR10),ISBLANK(AL10)),"",ABS((AR10-AL10)*EP10-M10))</f>
        <v>0.112127805151549</v>
      </c>
      <c r="DM10" s="3" t="n">
        <f aca="false">IF(OR(ISBLANK(AM10),ISBLANK(AS10)),"",ABS((AS10-AM10)*EP10-M10))</f>
        <v>0.00161595825720262</v>
      </c>
      <c r="DN10" s="0" t="n">
        <f aca="false">IF(OR(ISBLANK(AU10),ISBLANK(AT10)),"",ABS((AU10-AT10)*EP10-M10))</f>
        <v>0.0524776067740502</v>
      </c>
      <c r="DO10" s="0" t="n">
        <f aca="false">IF(OR(ISBLANK(AV10),ISBLANK(AW10)),"",ABS((AW10-AV10)*EP10-M10))</f>
        <v>0.00759650018208724</v>
      </c>
      <c r="DP10" s="0" t="n">
        <f aca="false">IF(ISBLANK(BT10),"",ABS(BT10-M10))</f>
        <v>0.16169</v>
      </c>
      <c r="DS10" s="0" t="n">
        <f aca="false">IF(OR(ISBLANK(O10),ISBLANK(N10)),"",((O10-N10)*EP10-M10)^2)</f>
        <v>0.0951471514667</v>
      </c>
      <c r="DT10" s="0" t="n">
        <f aca="false">IF(OR(ISBLANK(Z10),ISBLANK(V10)),"",ABS((Z10-V10)*EP10-M10)^2)</f>
        <v>0.0651113997327335</v>
      </c>
      <c r="DU10" s="3" t="n">
        <f aca="false">IF(OR(ISBLANK(AA10),ISBLANK(W10)),"",ABS((AA10-W10)*EP10-M10)^2)</f>
        <v>0.127604777222356</v>
      </c>
      <c r="DV10" s="3" t="n">
        <f aca="false">IF(OR(ISBLANK(Z10),ISBLANK(X10)),"",ABS((Z10-X10)*EP10-M10)^2)</f>
        <v>0.774867767470064</v>
      </c>
      <c r="DW10" s="3" t="n">
        <f aca="false">IF(OR(ISBLANK(AA10),ISBLANK(Y10)),"",ABS((AA10-Y10)*EP10-M10)^2)</f>
        <v>0.13340158919161</v>
      </c>
      <c r="DX10" s="3" t="n">
        <f aca="false">IF(OR(ISBLANK(AB10),ISBLANK(V10)),"",ABS((AB10-V10)*EP10-M10)^2)</f>
        <v>0.319085225025555</v>
      </c>
      <c r="DY10" s="3" t="n">
        <f aca="false">IF(OR(ISBLANK(AC10),ISBLANK(W10)),"",ABS((AC10-W10)*EP10-M10)^2)</f>
        <v>0.0369520281337234</v>
      </c>
      <c r="DZ10" s="3" t="n">
        <f aca="false">IF(OR(ISBLANK(AB10),ISBLANK(X10)),"",ABS((AB10-X10)*EP10-M10)^2)</f>
        <v>0.325537344329096</v>
      </c>
      <c r="EA10" s="3" t="n">
        <f aca="false">IF(OR(ISBLANK(AC10),ISBLANK(Y10)),"",ABS((AC10-Y10)*EP10-M10)^2)</f>
        <v>0.0401011908700007</v>
      </c>
      <c r="EB10" s="3" t="n">
        <f aca="false">IF(OR(ISBLANK(AE10),ISBLANK(AD10)),"",ABS((AE10-AD10)*EP10-M10)^2)</f>
        <v>0.320154972694112</v>
      </c>
      <c r="EC10" s="3" t="n">
        <f aca="false">IF(OR(ISBLANK(AF10),ISBLANK(AG10)),"",ABS((AG10-AF10)*EP10-M10)^2)</f>
        <v>0.191422810419775</v>
      </c>
      <c r="ED10" s="3" t="n">
        <f aca="false">IF(OR(ISBLANK(AI10),ISBLANK(AH10)),"",ABS((AI10-AH10)*EP10-M10)^2)</f>
        <v>1.7334406894402</v>
      </c>
      <c r="EE10" s="3" t="n">
        <f aca="false">IF(OR(ISBLANK(AJ10),ISBLANK(AK10)),"",ABS((AK10-AJ10)*EP10-M10)^2)</f>
        <v>0.200316131933135</v>
      </c>
      <c r="EF10" s="3" t="n">
        <f aca="false">IF(OR(ISBLANK(AN10),ISBLANK(AD10)),"",ABS((AN10-AD10)*EP10-M10)^2)</f>
        <v>0.947806396679736</v>
      </c>
      <c r="EG10" s="3" t="n">
        <f aca="false">IF(OR(ISBLANK(AF10),ISBLANK(AO10)),"",ABS((AO10-AF10)*EP10-M10)^2)</f>
        <v>0.0374289324164393</v>
      </c>
      <c r="EH10" s="3" t="n">
        <f aca="false">IF(OR(ISBLANK(AP10),ISBLANK(AH10)),"",ABS((AP10-AH10)*EP10-M10)^2)</f>
        <v>4.07517321838996</v>
      </c>
      <c r="EI10" s="3" t="n">
        <f aca="false">IF(OR(ISBLANK(AJ10),ISBLANK(AQ10)),"",ABS((AQ10-AJ10)*EP10-M10)^2)</f>
        <v>0.000523151103031393</v>
      </c>
      <c r="EJ10" s="3" t="n">
        <f aca="false">IF(OR(ISBLANK(AR10),ISBLANK(AL10)),"",ABS((AR10-AL10)*EP10-M10)^2)</f>
        <v>0.0125726446881038</v>
      </c>
      <c r="EK10" s="3" t="n">
        <f aca="false">IF(OR(ISBLANK(AS10),ISBLANK(AM10)),"",ABS((AS10-AM10)*EP10-M10)^2)</f>
        <v>2.61132108902133E-006</v>
      </c>
      <c r="EL10" s="0" t="n">
        <f aca="false">IF(OR(ISBLANK(AU10),ISBLANK(AT10)),"",((AU10-AT10)*EP10-M10)^2)</f>
        <v>0.00275389921273184</v>
      </c>
      <c r="EM10" s="0" t="n">
        <f aca="false">IF(OR(ISBLANK(AV10),ISBLANK(AW10)),"",((AW10-AV10)*EP10-M10)^2)</f>
        <v>5.77068150164515E-005</v>
      </c>
      <c r="EN10" s="0" t="n">
        <f aca="false">IF(ISBLANK(BT10),"",(BT10-M10)^2)</f>
        <v>0.0261436561</v>
      </c>
      <c r="EP10" s="0" t="n">
        <v>27.211386245988</v>
      </c>
    </row>
    <row r="11" customFormat="false" ht="12.8" hidden="false" customHeight="false" outlineLevel="0" collapsed="false">
      <c r="A11" s="1"/>
      <c r="B11" s="0" t="n">
        <v>18</v>
      </c>
      <c r="C11" s="0" t="n">
        <v>10</v>
      </c>
      <c r="D11" s="0" t="n">
        <f aca="false">B11-C11</f>
        <v>8</v>
      </c>
      <c r="E11" s="0" t="s">
        <v>71</v>
      </c>
      <c r="F11" s="0" t="n">
        <v>1</v>
      </c>
      <c r="G11" s="0" t="n">
        <v>13</v>
      </c>
      <c r="H11" s="0" t="s">
        <v>80</v>
      </c>
      <c r="I11" s="0" t="n">
        <v>3</v>
      </c>
      <c r="J11" s="0" t="s">
        <v>73</v>
      </c>
      <c r="K11" s="0" t="s">
        <v>85</v>
      </c>
      <c r="L11" s="0" t="s">
        <v>75</v>
      </c>
      <c r="M11" s="0" t="n">
        <v>5.75</v>
      </c>
      <c r="N11" s="0" t="n">
        <v>-398.698037006</v>
      </c>
      <c r="O11" s="0" t="n">
        <v>-398.498079357582</v>
      </c>
      <c r="P11" s="0" t="s">
        <v>76</v>
      </c>
      <c r="Q11" s="0" t="n">
        <f aca="false">=IF(ISBLANK(BT11),"",BT11)</f>
        <v>6.01365</v>
      </c>
      <c r="R11" s="0" t="n">
        <v>2</v>
      </c>
      <c r="S11" s="0" t="n">
        <v>2</v>
      </c>
      <c r="T11" s="0" t="n">
        <v>0</v>
      </c>
      <c r="V11" s="0" t="n">
        <v>-398.72506581</v>
      </c>
      <c r="W11" s="0" t="n">
        <v>-398.877996562921</v>
      </c>
      <c r="X11" s="0" t="n">
        <v>-398.76679228</v>
      </c>
      <c r="Y11" s="0" t="n">
        <v>-398.878291428977</v>
      </c>
      <c r="Z11" s="0" t="n">
        <v>-398.51143697</v>
      </c>
      <c r="AA11" s="0" t="n">
        <v>-398.651812666607</v>
      </c>
      <c r="AB11" s="0" t="n">
        <v>-398.5234272</v>
      </c>
      <c r="AC11" s="0" t="n">
        <v>-398.650084056044</v>
      </c>
      <c r="AD11" s="0" t="n">
        <v>-398.72477291</v>
      </c>
      <c r="AE11" s="0" t="n">
        <v>-398.47703981</v>
      </c>
      <c r="AF11" s="0" t="n">
        <v>-398.878100538418</v>
      </c>
      <c r="AG11" s="0" t="n">
        <v>-398.649668383451</v>
      </c>
      <c r="AH11" s="0" t="n">
        <v>-398.76514383</v>
      </c>
      <c r="AI11" s="0" t="n">
        <v>-398.49356534</v>
      </c>
      <c r="AJ11" s="0" t="n">
        <v>-398.87796179924</v>
      </c>
      <c r="AK11" s="0" t="n">
        <v>-398.648522031012</v>
      </c>
      <c r="AL11" s="0" t="n">
        <v>-398.86759993</v>
      </c>
      <c r="AM11" s="0" t="n">
        <v>-398.880191479865</v>
      </c>
      <c r="AN11" s="0" t="n">
        <v>-398.53473999</v>
      </c>
      <c r="AO11" s="0" t="n">
        <v>-398.64968613715</v>
      </c>
      <c r="AP11" s="0" t="n">
        <v>-398.61628903</v>
      </c>
      <c r="AQ11" s="0" t="n">
        <v>-398.662632203762</v>
      </c>
      <c r="AR11" s="0" t="n">
        <v>-398.65895907</v>
      </c>
      <c r="AS11" s="0" t="n">
        <v>-398.667725920157</v>
      </c>
      <c r="AT11" s="0" t="n">
        <v>-398.866850834358</v>
      </c>
      <c r="AU11" s="0" t="n">
        <v>-398.65641135</v>
      </c>
      <c r="AV11" s="0" t="n">
        <v>-398.879993872747</v>
      </c>
      <c r="AW11" s="0" t="n">
        <v>-398.667072130036</v>
      </c>
      <c r="AY11" s="0" t="n">
        <f aca="false">IF(OR(ISBLANK(O11),ISBLANK(N11)),"",(O11-N11)*EP11)</f>
        <v>5.44112480394108</v>
      </c>
      <c r="AZ11" s="0" t="n">
        <f aca="false">IF(OR(ISBLANK(Z11),ISBLANK(V11)),"",(Z11-V11)*EP11)</f>
        <v>5.81313687852271</v>
      </c>
      <c r="BA11" s="3" t="n">
        <f aca="false">IF(OR(ISBLANK(AA11),ISBLANK(W11)),"",(AA11-W11)*EP11)</f>
        <v>6.15477736522309</v>
      </c>
      <c r="BB11" s="3" t="n">
        <f aca="false">IF(OR(ISBLANK(Z11),ISBLANK(X11)),"",(Z11-X11)*EP11)</f>
        <v>6.94857197037474</v>
      </c>
      <c r="BC11" s="3" t="n">
        <f aca="false">IF(OR(ISBLANK(AA11),ISBLANK(Y11)),"",(AA11-Y11)*EP11)</f>
        <v>6.16280107936321</v>
      </c>
      <c r="BD11" s="3" t="n">
        <f aca="false">IF(OR(ISBLANK(AB11),ISBLANK(V11)),"",(AB11-V11)*EP11)</f>
        <v>5.48686609881346</v>
      </c>
      <c r="BE11" s="3" t="n">
        <f aca="false">IF(OR(ISBLANK(AC11),ISBLANK(W11)),"",(AC11-W11)*EP11)</f>
        <v>6.20181525492079</v>
      </c>
      <c r="BF11" s="3" t="n">
        <f aca="false">IF(OR(ISBLANK(AB11),ISBLANK(X11)),"",(AB11-X11)*EP11)</f>
        <v>6.62230119066549</v>
      </c>
      <c r="BG11" s="3" t="n">
        <f aca="false">IF(OR(ISBLANK(AC11),ISBLANK(Y11)),"",(AC11-Y11)*EP11)</f>
        <v>6.20983896906091</v>
      </c>
      <c r="BH11" s="3" t="n">
        <f aca="false">IF(OR(ISBLANK(AE11),ISBLANK(AD11)),"",(AE11-AD11)*EP11)</f>
        <v>6.7411610700161</v>
      </c>
      <c r="BI11" s="3" t="n">
        <f aca="false">IF(OR(ISBLANK(AF11),ISBLANK(AG11)),"",(AG11-AF11)*EP11)</f>
        <v>6.21595559980991</v>
      </c>
      <c r="BJ11" s="3" t="n">
        <f aca="false">IF(OR(ISBLANK(AI11),ISBLANK(AH11)),"",(AI11-AH11)*EP11)</f>
        <v>7.39002718749285</v>
      </c>
      <c r="BK11" s="3" t="n">
        <f aca="false">IF(OR(ISBLANK(AJ11),ISBLANK(AK11)),"",(AK11-AJ11)*EP11)</f>
        <v>6.24337415344105</v>
      </c>
      <c r="BL11" s="3" t="n">
        <f aca="false">IF(OR(ISBLANK(AN11),ISBLANK(AD11)),"",(AN11-AD11)*EP11)</f>
        <v>5.17105918557352</v>
      </c>
      <c r="BM11" s="3" t="n">
        <f aca="false">IF(OR(ISBLANK(AO11),ISBLANK(AF11)),"",(AO11-AF11)*EP11)</f>
        <v>6.21547249704879</v>
      </c>
      <c r="BN11" s="3" t="n">
        <f aca="false">IF(OR(ISBLANK(AP11),ISBLANK(AH11)),"",(AP11-AH11)*EP11)</f>
        <v>4.05054545736878</v>
      </c>
      <c r="BO11" s="3" t="n">
        <f aca="false">IF(OR(ISBLANK(AQ11),ISBLANK(AJ11)),"",(AQ11-AJ11)*EP11)</f>
        <v>5.8594167927445</v>
      </c>
      <c r="BP11" s="3" t="n">
        <f aca="false">IF(OR(ISBLANK(AR11),ISBLANK(AL11)),"",(AR11-AL11)*EP11)</f>
        <v>5.67740702815518</v>
      </c>
      <c r="BQ11" s="3" t="n">
        <f aca="false">IF(OR(ISBLANK(AM11),ISBLANK(AS11)),"",(AS11-AM11)*EP11)</f>
        <v>5.78148240918424</v>
      </c>
      <c r="BR11" s="0" t="n">
        <f aca="false">=IF(OR(ISBLANK(AU11),ISBLANK(AT11)),"",(AU11-AT11)*EP11)</f>
        <v>5.72635009027223</v>
      </c>
      <c r="BS11" s="0" t="n">
        <f aca="false">=IF(OR(ISBLANK(AW11),ISBLANK(AV11)),"",(AW11-AV11)*EP11)</f>
        <v>5.79389578107761</v>
      </c>
      <c r="BT11" s="0" t="n">
        <v>6.01365</v>
      </c>
      <c r="BW11" s="0" t="n">
        <f aca="false">IF(OR(ISBLANK(O11),ISBLANK(N11)),"",(O11-N11)*EP11-M11)</f>
        <v>-0.30887519605892</v>
      </c>
      <c r="BX11" s="0" t="n">
        <f aca="false">IF(OR(ISBLANK(Z11),ISBLANK(V11)),"",(Z11-V11)*EP11-M11)</f>
        <v>0.0631368785227133</v>
      </c>
      <c r="BY11" s="3" t="n">
        <f aca="false">IF(OR(ISBLANK(AA11),ISBLANK(W11)),"",(AA11-W11)*EP11-M11)</f>
        <v>0.404777365223086</v>
      </c>
      <c r="BZ11" s="3" t="n">
        <f aca="false">IF(OR(ISBLANK(Z11),ISBLANK(X11)),"",(Z11-X11)*EP11-M11)</f>
        <v>1.19857197037474</v>
      </c>
      <c r="CA11" s="3" t="n">
        <f aca="false">IF(OR(ISBLANK(AA11),ISBLANK(Y11)),"",(AA11-Y11)*EP11-M11)</f>
        <v>0.412801079363215</v>
      </c>
      <c r="CB11" s="3" t="n">
        <f aca="false">IF(OR(ISBLANK(AB11),ISBLANK(V11)),"",(AB11-V11)*EP11-M11)</f>
        <v>-0.263133901186543</v>
      </c>
      <c r="CC11" s="3" t="n">
        <f aca="false">IF(OR(ISBLANK(AC11),ISBLANK(W11)),"",(AC11-W11)*EP11-M11)</f>
        <v>0.451815254920786</v>
      </c>
      <c r="CD11" s="3" t="n">
        <f aca="false">IF(OR(ISBLANK(AB11),ISBLANK(X11)),"",(AB11-X11)*EP11-M11)</f>
        <v>0.872301190665485</v>
      </c>
      <c r="CE11" s="3" t="n">
        <f aca="false">IF(OR(ISBLANK(AC11),ISBLANK(Y11)),"",(AC11-Y11)*EP11-M11)</f>
        <v>0.459838969060915</v>
      </c>
      <c r="CF11" s="3" t="n">
        <f aca="false">IF(OR(ISBLANK(AE11),ISBLANK(AD11)),"",(AE11-AD11)*EP11-M11)</f>
        <v>0.991161070016103</v>
      </c>
      <c r="CG11" s="3" t="n">
        <f aca="false">IF(OR(ISBLANK(AF11),ISBLANK(AG11)),"",(AG11-AF11)*EP11-M11)</f>
        <v>0.465955599809912</v>
      </c>
      <c r="CH11" s="3" t="n">
        <f aca="false">IF(OR(ISBLANK(AI11),ISBLANK(AH11)),"",(AI11-AH11)*EP11-M11)</f>
        <v>1.64002718749285</v>
      </c>
      <c r="CI11" s="3" t="n">
        <f aca="false">IF(OR(ISBLANK(AJ11),ISBLANK(AK11)),"",(AK11-AJ11)*EP11-M11)</f>
        <v>0.493374153441048</v>
      </c>
      <c r="CJ11" s="3" t="n">
        <f aca="false">IF(OR(ISBLANK(AN11),ISBLANK(AD11)),"",(AN11-AD11)*EP11-M11)</f>
        <v>-0.578940814426478</v>
      </c>
      <c r="CK11" s="3" t="n">
        <f aca="false">IF(OR(ISBLANK(AO11),ISBLANK(AF11)),"",(AO11-AF11)*EP11-M11)</f>
        <v>0.465472497048794</v>
      </c>
      <c r="CL11" s="3" t="n">
        <f aca="false">IF(OR(ISBLANK(AP11),ISBLANK(AH11)),"",(AP11-AH11)*EP11-M11)</f>
        <v>-1.69945454263122</v>
      </c>
      <c r="CM11" s="3" t="n">
        <f aca="false">IF(OR(ISBLANK(AQ11),ISBLANK(AJ11)),"",(AQ11-AJ11)*EP11-M11)</f>
        <v>0.109416792744496</v>
      </c>
      <c r="CN11" s="3" t="n">
        <f aca="false">IF(OR(ISBLANK(AR11),ISBLANK(AL11)),"",(AR11-AL11)*EP11-M11)</f>
        <v>-0.0725929718448191</v>
      </c>
      <c r="CO11" s="3" t="n">
        <f aca="false">IF(OR(ISBLANK(AM11),ISBLANK(AS11)),"",(AS11-AM11)*EP11-M11)</f>
        <v>0.0314824091842398</v>
      </c>
      <c r="CP11" s="0" t="n">
        <f aca="false">IF(OR(ISBLANK(AU11),ISBLANK(AT11)),"",(AU11-AT11)*EP11-M11)</f>
        <v>-0.0236499097277676</v>
      </c>
      <c r="CQ11" s="0" t="n">
        <f aca="false">IF(OR(ISBLANK(AW11),ISBLANK(AV11)),"",(AW11-AV11)*EP11-M11)</f>
        <v>0.0438957810776097</v>
      </c>
      <c r="CR11" s="0" t="n">
        <f aca="false">IF(ISBLANK(BT11),"",BT11-M11)</f>
        <v>0.26365</v>
      </c>
      <c r="CU11" s="0" t="n">
        <f aca="false">IF(OR(ISBLANK(O11),ISBLANK(N11)),"",ABS((O11-N11)*EP11-M11))</f>
        <v>0.30887519605892</v>
      </c>
      <c r="CV11" s="0" t="n">
        <f aca="false">IF(OR(ISBLANK(Z11),ISBLANK(V11)),"",ABS((Z11-V11)*EP11-M11))</f>
        <v>0.0631368785227133</v>
      </c>
      <c r="CW11" s="3" t="n">
        <f aca="false">IF(OR(ISBLANK(AA11),ISBLANK(W11)),"",ABS((AA11-W11)*EP11-M11))</f>
        <v>0.404777365223086</v>
      </c>
      <c r="CX11" s="3" t="n">
        <f aca="false">IF(OR(ISBLANK(Z11),ISBLANK(X11)),"",ABS((Z11-X11)*EP11-M11))</f>
        <v>1.19857197037474</v>
      </c>
      <c r="CY11" s="3" t="n">
        <f aca="false">IF(OR(ISBLANK(AA11),ISBLANK(Y11)),"",ABS((AA11-Y11)*EP11-M11))</f>
        <v>0.412801079363215</v>
      </c>
      <c r="CZ11" s="3" t="n">
        <f aca="false">IF(OR(ISBLANK(AB11),ISBLANK(V11)),"",ABS((AB11-V11)*EP11-M11))</f>
        <v>0.263133901186543</v>
      </c>
      <c r="DA11" s="3" t="n">
        <f aca="false">IF(OR(ISBLANK(AC11),ISBLANK(W11)),"",ABS((AC11-W11)*EP11-M11))</f>
        <v>0.451815254920786</v>
      </c>
      <c r="DB11" s="3" t="n">
        <f aca="false">IF(OR(ISBLANK(AB11),ISBLANK(X11)),"",ABS((AB11-X11)*EP11-M11))</f>
        <v>0.872301190665485</v>
      </c>
      <c r="DC11" s="3" t="n">
        <f aca="false">IF(OR(ISBLANK(AC11),ISBLANK(Y11)),"",ABS((AC11-Y11)*EP11-M11))</f>
        <v>0.459838969060915</v>
      </c>
      <c r="DD11" s="3" t="n">
        <f aca="false">IF(OR(ISBLANK(AE11),ISBLANK(AD11)),"",ABS((AE11-AD11)*EP11-M11))</f>
        <v>0.991161070016103</v>
      </c>
      <c r="DE11" s="3" t="n">
        <f aca="false">IF(OR(ISBLANK(AG11),ISBLANK(AF11)),"",ABS((AG11-AF11)*EP11-M11))</f>
        <v>0.465955599809912</v>
      </c>
      <c r="DF11" s="3" t="n">
        <f aca="false">IF(OR(ISBLANK(AI11),ISBLANK(AH11)),"",ABS((AI11-AH11)*EP11-M11))</f>
        <v>1.64002718749285</v>
      </c>
      <c r="DG11" s="3" t="n">
        <f aca="false">IF(OR(ISBLANK(AJ11),ISBLANK(AK11)),"",ABS((AK11-AJ11)*EP11-M11))</f>
        <v>0.493374153441048</v>
      </c>
      <c r="DH11" s="3" t="n">
        <f aca="false">IF(OR(ISBLANK(AN11),ISBLANK(AD11)),"",ABS((AN11-AD11)*EP11-M11))</f>
        <v>0.578940814426478</v>
      </c>
      <c r="DI11" s="3" t="n">
        <f aca="false">IF(OR(ISBLANK(AF11),ISBLANK(AO11)),"",ABS((AO11-AF11)*EP11-M11))</f>
        <v>0.465472497048794</v>
      </c>
      <c r="DJ11" s="3" t="n">
        <f aca="false">IF(OR(ISBLANK(AP11),ISBLANK(AH11)),"",ABS((AP11-AH11)*EP11-M11))</f>
        <v>1.69945454263122</v>
      </c>
      <c r="DK11" s="3" t="n">
        <f aca="false">IF(OR(ISBLANK(AQ11),ISBLANK(AJ11)),"",ABS((AQ11-AJ11)*EP11-M11))</f>
        <v>0.109416792744496</v>
      </c>
      <c r="DL11" s="3" t="n">
        <f aca="false">IF(OR(ISBLANK(AR11),ISBLANK(AL11)),"",ABS((AR11-AL11)*EP11-M11))</f>
        <v>0.0725929718448191</v>
      </c>
      <c r="DM11" s="3" t="n">
        <f aca="false">IF(OR(ISBLANK(AM11),ISBLANK(AS11)),"",ABS((AS11-AM11)*EP11-M11))</f>
        <v>0.0314824091842398</v>
      </c>
      <c r="DN11" s="0" t="n">
        <f aca="false">IF(OR(ISBLANK(AU11),ISBLANK(AT11)),"",ABS((AU11-AT11)*EP11-M11))</f>
        <v>0.0236499097277676</v>
      </c>
      <c r="DO11" s="0" t="n">
        <f aca="false">IF(OR(ISBLANK(AV11),ISBLANK(AW11)),"",ABS((AW11-AV11)*EP11-M11))</f>
        <v>0.0438957810776097</v>
      </c>
      <c r="DP11" s="0" t="n">
        <f aca="false">IF(ISBLANK(BT11),"",ABS(BT11-M11))</f>
        <v>0.26365</v>
      </c>
      <c r="DS11" s="0" t="n">
        <f aca="false">IF(OR(ISBLANK(O11),ISBLANK(N11)),"",((O11-N11)*EP11-M11)^2)</f>
        <v>0.0954038867404361</v>
      </c>
      <c r="DT11" s="0" t="n">
        <f aca="false">IF(OR(ISBLANK(Z11),ISBLANK(V11)),"",ABS((Z11-V11)*EP11-M11)^2)</f>
        <v>0.00398626542959186</v>
      </c>
      <c r="DU11" s="3" t="n">
        <f aca="false">IF(OR(ISBLANK(AA11),ISBLANK(W11)),"",ABS((AA11-W11)*EP11-M11)^2)</f>
        <v>0.163844715396943</v>
      </c>
      <c r="DV11" s="3" t="n">
        <f aca="false">IF(OR(ISBLANK(Z11),ISBLANK(X11)),"",ABS((Z11-X11)*EP11-M11)^2)</f>
        <v>1.43657476816799</v>
      </c>
      <c r="DW11" s="3" t="n">
        <f aca="false">IF(OR(ISBLANK(AA11),ISBLANK(Y11)),"",ABS((AA11-Y11)*EP11-M11)^2)</f>
        <v>0.170404731123435</v>
      </c>
      <c r="DX11" s="3" t="n">
        <f aca="false">IF(OR(ISBLANK(AB11),ISBLANK(V11)),"",ABS((AB11-V11)*EP11-M11)^2)</f>
        <v>0.0692394499536494</v>
      </c>
      <c r="DY11" s="3" t="n">
        <f aca="false">IF(OR(ISBLANK(AC11),ISBLANK(W11)),"",ABS((AC11-W11)*EP11-M11)^2)</f>
        <v>0.204137024579135</v>
      </c>
      <c r="DZ11" s="3" t="n">
        <f aca="false">IF(OR(ISBLANK(AB11),ISBLANK(X11)),"",ABS((AB11-X11)*EP11-M11)^2)</f>
        <v>0.760909367236424</v>
      </c>
      <c r="EA11" s="3" t="n">
        <f aca="false">IF(OR(ISBLANK(AC11),ISBLANK(Y11)),"",ABS((AC11-Y11)*EP11-M11)^2)</f>
        <v>0.211451877467005</v>
      </c>
      <c r="EB11" s="3" t="n">
        <f aca="false">IF(OR(ISBLANK(AE11),ISBLANK(AD11)),"",ABS((AE11-AD11)*EP11-M11)^2)</f>
        <v>0.982400266715466</v>
      </c>
      <c r="EC11" s="3" t="n">
        <f aca="false">IF(OR(ISBLANK(AF11),ISBLANK(AG11)),"",ABS((AG11-AF11)*EP11-M11)^2)</f>
        <v>0.217114620994215</v>
      </c>
      <c r="ED11" s="3" t="n">
        <f aca="false">IF(OR(ISBLANK(AI11),ISBLANK(AH11)),"",ABS((AI11-AH11)*EP11-M11)^2)</f>
        <v>2.68968917571572</v>
      </c>
      <c r="EE11" s="3" t="n">
        <f aca="false">IF(OR(ISBLANK(AJ11),ISBLANK(AK11)),"",ABS((AK11-AJ11)*EP11-M11)^2)</f>
        <v>0.24341805528367</v>
      </c>
      <c r="EF11" s="3" t="n">
        <f aca="false">IF(OR(ISBLANK(AN11),ISBLANK(AD11)),"",ABS((AN11-AD11)*EP11-M11)^2)</f>
        <v>0.335172466608793</v>
      </c>
      <c r="EG11" s="3" t="n">
        <f aca="false">IF(OR(ISBLANK(AF11),ISBLANK(AO11)),"",ABS((AO11-AF11)*EP11-M11)^2)</f>
        <v>0.21666464550884</v>
      </c>
      <c r="EH11" s="3" t="n">
        <f aca="false">IF(OR(ISBLANK(AP11),ISBLANK(AH11)),"",ABS((AP11-AH11)*EP11-M11)^2)</f>
        <v>2.8881457424699</v>
      </c>
      <c r="EI11" s="3" t="n">
        <f aca="false">IF(OR(ISBLANK(AJ11),ISBLANK(AQ11)),"",ABS((AQ11-AJ11)*EP11-M11)^2)</f>
        <v>0.011972034534492</v>
      </c>
      <c r="EJ11" s="3" t="n">
        <f aca="false">IF(OR(ISBLANK(AR11),ISBLANK(AL11)),"",ABS((AR11-AL11)*EP11-M11)^2)</f>
        <v>0.00526973956126269</v>
      </c>
      <c r="EK11" s="3" t="n">
        <f aca="false">IF(OR(ISBLANK(AS11),ISBLANK(AM11)),"",ABS((AS11-AM11)*EP11-M11)^2)</f>
        <v>0.000991142088043909</v>
      </c>
      <c r="EL11" s="0" t="n">
        <f aca="false">IF(OR(ISBLANK(AU11),ISBLANK(AT11)),"",((AU11-AT11)*EP11-M11)^2)</f>
        <v>0.000559318230131556</v>
      </c>
      <c r="EM11" s="0" t="n">
        <f aca="false">IF(OR(ISBLANK(AV11),ISBLANK(AW11)),"",((AW11-AV11)*EP11-M11)^2)</f>
        <v>0.00192683959641344</v>
      </c>
      <c r="EN11" s="0" t="n">
        <f aca="false">IF(ISBLANK(BT11),"",(BT11-M11)^2)</f>
        <v>0.0695113225000001</v>
      </c>
      <c r="EP11" s="0" t="n">
        <v>27.211386245988</v>
      </c>
    </row>
    <row r="12" customFormat="false" ht="12.8" hidden="false" customHeight="false" outlineLevel="0" collapsed="false">
      <c r="A12" s="1" t="s">
        <v>86</v>
      </c>
      <c r="B12" s="0" t="n">
        <v>10</v>
      </c>
      <c r="C12" s="0" t="n">
        <v>2</v>
      </c>
      <c r="D12" s="0" t="n">
        <f aca="false">B12-C12</f>
        <v>8</v>
      </c>
      <c r="E12" s="0" t="s">
        <v>71</v>
      </c>
      <c r="F12" s="0" t="n">
        <v>1</v>
      </c>
      <c r="G12" s="0" t="n">
        <v>13</v>
      </c>
      <c r="H12" s="0" t="s">
        <v>79</v>
      </c>
      <c r="I12" s="0" t="n">
        <v>1</v>
      </c>
      <c r="J12" s="0" t="s">
        <v>73</v>
      </c>
      <c r="K12" s="0" t="s">
        <v>74</v>
      </c>
      <c r="L12" s="0" t="s">
        <v>75</v>
      </c>
      <c r="M12" s="0" t="n">
        <v>6.482</v>
      </c>
      <c r="N12" s="0" t="n">
        <v>-56.2053955052</v>
      </c>
      <c r="O12" s="0" t="n">
        <v>-56.0005421506801</v>
      </c>
      <c r="P12" s="0" t="s">
        <v>76</v>
      </c>
      <c r="Q12" s="0" t="n">
        <f aca="false">=IF(ISBLANK(BT12),"",BT12)</f>
        <v>7.4333</v>
      </c>
      <c r="R12" s="0" t="n">
        <v>1</v>
      </c>
      <c r="S12" s="0" t="n">
        <v>2</v>
      </c>
      <c r="T12" s="0" t="n">
        <v>0</v>
      </c>
      <c r="V12" s="0" t="n">
        <v>-56.23214483</v>
      </c>
      <c r="W12" s="0" t="n">
        <v>-56.4266166336748</v>
      </c>
      <c r="X12" s="0" t="n">
        <v>-56.28483281</v>
      </c>
      <c r="Y12" s="0" t="n">
        <v>-56.4243265762508</v>
      </c>
      <c r="Z12" s="0" t="n">
        <v>-55.99065146</v>
      </c>
      <c r="AA12" s="0" t="n">
        <v>-56.1706769149477</v>
      </c>
      <c r="AB12" s="0" t="n">
        <v>-56.02686613</v>
      </c>
      <c r="AC12" s="0" t="n">
        <v>-56.1867343109006</v>
      </c>
      <c r="AD12" s="0" t="n">
        <v>-56.2319614</v>
      </c>
      <c r="AE12" s="0" t="n">
        <v>-55.93353105</v>
      </c>
      <c r="AF12" s="0" t="n">
        <v>-56.4266490757777</v>
      </c>
      <c r="AG12" s="0" t="n">
        <v>-56.1743168403542</v>
      </c>
      <c r="AH12" s="0" t="n">
        <v>-56.28350899</v>
      </c>
      <c r="AI12" s="0" t="n">
        <v>-55.97213199</v>
      </c>
      <c r="AJ12" s="0" t="n">
        <v>-56.423839828729</v>
      </c>
      <c r="AK12" s="0" t="n">
        <v>-56.1682631422657</v>
      </c>
      <c r="AL12" s="0" t="n">
        <v>-56.41072684</v>
      </c>
      <c r="AM12" s="0" t="n">
        <v>-56.4247132688998</v>
      </c>
      <c r="AN12" s="0" t="n">
        <v>-56.03393336</v>
      </c>
      <c r="AO12" s="0" t="n">
        <v>-56.1867573280847</v>
      </c>
      <c r="AP12" s="0" t="n">
        <v>-56.11902827</v>
      </c>
      <c r="AQ12" s="0" t="n">
        <v>-56.1876857530361</v>
      </c>
      <c r="AR12" s="0" t="n">
        <v>-56.17771621</v>
      </c>
      <c r="AS12" s="0" t="n">
        <v>-56.1867358144256</v>
      </c>
      <c r="AT12" s="0" t="n">
        <v>-56.4100782318796</v>
      </c>
      <c r="AU12" s="0" t="n">
        <v>-56.17397862</v>
      </c>
      <c r="AV12" s="0" t="n">
        <v>-56.4246706368301</v>
      </c>
      <c r="AW12" s="0" t="n">
        <v>-56.1873448732563</v>
      </c>
      <c r="AY12" s="0" t="n">
        <f aca="false">IF(OR(ISBLANK(O12),ISBLANK(N12)),"",(O12-N12)*EP12)</f>
        <v>5.57434375362745</v>
      </c>
      <c r="AZ12" s="0" t="n">
        <f aca="false">IF(OR(ISBLANK(Z12),ISBLANK(V12)),"",(Z12-V12)*EP12)</f>
        <v>6.57136936691531</v>
      </c>
      <c r="BA12" s="3" t="n">
        <f aca="false">IF(OR(ISBLANK(AA12),ISBLANK(W12)),"",(AA12-W12)*EP12)</f>
        <v>6.96447454197262</v>
      </c>
      <c r="BB12" s="3" t="n">
        <f aca="false">IF(OR(ISBLANK(Z12),ISBLANK(X12)),"",(Z12-X12)*EP12)</f>
        <v>8.00508234121605</v>
      </c>
      <c r="BC12" s="3" t="n">
        <f aca="false">IF(OR(ISBLANK(AA12),ISBLANK(Y12)),"",(AA12-Y12)*EP12)</f>
        <v>6.9021589048827</v>
      </c>
      <c r="BD12" s="3" t="n">
        <f aca="false">IF(OR(ISBLANK(AB12),ISBLANK(V12)),"",(AB12-V12)*EP12)</f>
        <v>5.58591799377432</v>
      </c>
      <c r="BE12" s="3" t="n">
        <f aca="false">IF(OR(ISBLANK(AC12),ISBLANK(W12)),"",(AC12-W12)*EP12)</f>
        <v>6.52753053859352</v>
      </c>
      <c r="BF12" s="3" t="n">
        <f aca="false">IF(OR(ISBLANK(AB12),ISBLANK(X12)),"",(AB12-X12)*EP12)</f>
        <v>7.01963096807507</v>
      </c>
      <c r="BG12" s="3" t="n">
        <f aca="false">IF(OR(ISBLANK(AC12),ISBLANK(Y12)),"",(AC12-Y12)*EP12)</f>
        <v>6.46521490150361</v>
      </c>
      <c r="BH12" s="3" t="n">
        <f aca="false">IF(OR(ISBLANK(AE12),ISBLANK(AD12)),"",(AE12-AD12)*EP12)</f>
        <v>8.12070352137549</v>
      </c>
      <c r="BI12" s="3" t="n">
        <f aca="false">IF(OR(ISBLANK(AF12),ISBLANK(AG12)),"",(AG12-AF12)*EP12)</f>
        <v>6.86630992042249</v>
      </c>
      <c r="BJ12" s="3" t="n">
        <f aca="false">IF(OR(ISBLANK(AI12),ISBLANK(AH12)),"",(AI12-AH12)*EP12)</f>
        <v>8.47299981511701</v>
      </c>
      <c r="BK12" s="3" t="n">
        <f aca="false">IF(OR(ISBLANK(AJ12),ISBLANK(AK12)),"",(AK12-AJ12)*EP12)</f>
        <v>6.95459593082263</v>
      </c>
      <c r="BL12" s="3" t="n">
        <f aca="false">IF(OR(ISBLANK(AN12),ISBLANK(AD12)),"",(AN12-AD12)*EP12)</f>
        <v>5.38861748397607</v>
      </c>
      <c r="BM12" s="3" t="n">
        <f aca="false">IF(OR(ISBLANK(AO12),ISBLANK(AF12)),"",(AO12-AF12)*EP12)</f>
        <v>6.52778700369935</v>
      </c>
      <c r="BN12" s="3" t="n">
        <f aca="false">IF(OR(ISBLANK(AP12),ISBLANK(AH12)),"",(AP12-AH12)*EP12)</f>
        <v>4.47574840193821</v>
      </c>
      <c r="BO12" s="3" t="n">
        <f aca="false">IF(OR(ISBLANK(AQ12),ISBLANK(AJ12)),"",(AQ12-AJ12)*EP12)</f>
        <v>6.42607976724383</v>
      </c>
      <c r="BP12" s="3" t="n">
        <f aca="false">IF(OR(ISBLANK(AR12),ISBLANK(AL12)),"",(AR12-AL12)*EP12)</f>
        <v>6.34054225235107</v>
      </c>
      <c r="BQ12" s="3" t="n">
        <f aca="false">IF(OR(ISBLANK(AM12),ISBLANK(AS12)),"",(AS12-AM12)*EP12)</f>
        <v>6.47569643153442</v>
      </c>
      <c r="BR12" s="0" t="n">
        <f aca="false">=IF(OR(ISBLANK(AU12),ISBLANK(AT12)),"",(AU12-AT12)*EP12)</f>
        <v>6.42459773138372</v>
      </c>
      <c r="BS12" s="0" t="n">
        <f aca="false">=IF(OR(ISBLANK(AW12),ISBLANK(AV12)),"",(AW12-AV12)*EP12)</f>
        <v>6.4579630187307</v>
      </c>
      <c r="BT12" s="0" t="n">
        <v>7.4333</v>
      </c>
      <c r="BW12" s="0" t="n">
        <f aca="false">IF(OR(ISBLANK(O12),ISBLANK(N12)),"",(O12-N12)*EP12-M12)</f>
        <v>-0.907656246372556</v>
      </c>
      <c r="BX12" s="0" t="n">
        <f aca="false">IF(OR(ISBLANK(Z12),ISBLANK(V12)),"",(Z12-V12)*EP12-M12)</f>
        <v>0.0893693669153066</v>
      </c>
      <c r="BY12" s="3" t="n">
        <f aca="false">IF(OR(ISBLANK(AA12),ISBLANK(W12)),"",(AA12-W12)*EP12-M12)</f>
        <v>0.482474541972615</v>
      </c>
      <c r="BZ12" s="3" t="n">
        <f aca="false">IF(OR(ISBLANK(Z12),ISBLANK(X12)),"",(Z12-X12)*EP12-M12)</f>
        <v>1.52308234121605</v>
      </c>
      <c r="CA12" s="3" t="n">
        <f aca="false">IF(OR(ISBLANK(AA12),ISBLANK(Y12)),"",(AA12-Y12)*EP12-M12)</f>
        <v>0.420158904882704</v>
      </c>
      <c r="CB12" s="3" t="n">
        <f aca="false">IF(OR(ISBLANK(AB12),ISBLANK(V12)),"",(AB12-V12)*EP12-M12)</f>
        <v>-0.896082006225678</v>
      </c>
      <c r="CC12" s="3" t="n">
        <f aca="false">IF(OR(ISBLANK(AC12),ISBLANK(W12)),"",(AC12-W12)*EP12-M12)</f>
        <v>0.0455305385935185</v>
      </c>
      <c r="CD12" s="3" t="n">
        <f aca="false">IF(OR(ISBLANK(AB12),ISBLANK(X12)),"",(AB12-X12)*EP12-M12)</f>
        <v>0.537630968075066</v>
      </c>
      <c r="CE12" s="3" t="n">
        <f aca="false">IF(OR(ISBLANK(AC12),ISBLANK(Y12)),"",(AC12-Y12)*EP12-M12)</f>
        <v>-0.0167850984963929</v>
      </c>
      <c r="CF12" s="3" t="n">
        <f aca="false">IF(OR(ISBLANK(AE12),ISBLANK(AD12)),"",(AE12-AD12)*EP12-M12)</f>
        <v>1.63870352137549</v>
      </c>
      <c r="CG12" s="3" t="n">
        <f aca="false">IF(OR(ISBLANK(AF12),ISBLANK(AG12)),"",(AG12-AF12)*EP12-M12)</f>
        <v>0.384309920422488</v>
      </c>
      <c r="CH12" s="3" t="n">
        <f aca="false">IF(OR(ISBLANK(AI12),ISBLANK(AH12)),"",(AI12-AH12)*EP12-M12)</f>
        <v>1.99099981511701</v>
      </c>
      <c r="CI12" s="3" t="n">
        <f aca="false">IF(OR(ISBLANK(AJ12),ISBLANK(AK12)),"",(AK12-AJ12)*EP12-M12)</f>
        <v>0.472595930822629</v>
      </c>
      <c r="CJ12" s="3" t="n">
        <f aca="false">IF(OR(ISBLANK(AN12),ISBLANK(AD12)),"",(AN12-AD12)*EP12-M12)</f>
        <v>-1.09338251602393</v>
      </c>
      <c r="CK12" s="3" t="n">
        <f aca="false">IF(OR(ISBLANK(AO12),ISBLANK(AF12)),"",(AO12-AF12)*EP12-M12)</f>
        <v>0.0457870036993482</v>
      </c>
      <c r="CL12" s="3" t="n">
        <f aca="false">IF(OR(ISBLANK(AP12),ISBLANK(AH12)),"",(AP12-AH12)*EP12-M12)</f>
        <v>-2.00625159806179</v>
      </c>
      <c r="CM12" s="3" t="n">
        <f aca="false">IF(OR(ISBLANK(AQ12),ISBLANK(AJ12)),"",(AQ12-AJ12)*EP12-M12)</f>
        <v>-0.0559202327561659</v>
      </c>
      <c r="CN12" s="3" t="n">
        <f aca="false">IF(OR(ISBLANK(AR12),ISBLANK(AL12)),"",(AR12-AL12)*EP12-M12)</f>
        <v>-0.141457747648932</v>
      </c>
      <c r="CO12" s="3" t="n">
        <f aca="false">IF(OR(ISBLANK(AM12),ISBLANK(AS12)),"",(AS12-AM12)*EP12-M12)</f>
        <v>-0.00630356846558122</v>
      </c>
      <c r="CP12" s="0" t="n">
        <f aca="false">IF(OR(ISBLANK(AU12),ISBLANK(AT12)),"",(AU12-AT12)*EP12-M12)</f>
        <v>-0.0574022686162836</v>
      </c>
      <c r="CQ12" s="0" t="n">
        <f aca="false">IF(OR(ISBLANK(AW12),ISBLANK(AV12)),"",(AW12-AV12)*EP12-M12)</f>
        <v>-0.0240369812693002</v>
      </c>
      <c r="CR12" s="0" t="n">
        <f aca="false">IF(ISBLANK(BT12),"",BT12-M12)</f>
        <v>0.9513</v>
      </c>
      <c r="CU12" s="0" t="n">
        <f aca="false">IF(OR(ISBLANK(O12),ISBLANK(N12)),"",ABS((O12-N12)*EP12-M12))</f>
        <v>0.907656246372556</v>
      </c>
      <c r="CV12" s="0" t="n">
        <f aca="false">IF(OR(ISBLANK(Z12),ISBLANK(V12)),"",ABS((Z12-V12)*EP12-M12))</f>
        <v>0.0893693669153066</v>
      </c>
      <c r="CW12" s="3" t="n">
        <f aca="false">IF(OR(ISBLANK(AA12),ISBLANK(W12)),"",ABS((AA12-W12)*EP12-M12))</f>
        <v>0.482474541972615</v>
      </c>
      <c r="CX12" s="3" t="n">
        <f aca="false">IF(OR(ISBLANK(Z12),ISBLANK(X12)),"",ABS((Z12-X12)*EP12-M12))</f>
        <v>1.52308234121605</v>
      </c>
      <c r="CY12" s="3" t="n">
        <f aca="false">IF(OR(ISBLANK(AA12),ISBLANK(Y12)),"",ABS((AA12-Y12)*EP12-M12))</f>
        <v>0.420158904882704</v>
      </c>
      <c r="CZ12" s="3" t="n">
        <f aca="false">IF(OR(ISBLANK(AB12),ISBLANK(V12)),"",ABS((AB12-V12)*EP12-M12))</f>
        <v>0.896082006225678</v>
      </c>
      <c r="DA12" s="3" t="n">
        <f aca="false">IF(OR(ISBLANK(AC12),ISBLANK(W12)),"",ABS((AC12-W12)*EP12-M12))</f>
        <v>0.0455305385935185</v>
      </c>
      <c r="DB12" s="3" t="n">
        <f aca="false">IF(OR(ISBLANK(AB12),ISBLANK(X12)),"",ABS((AB12-X12)*EP12-M12))</f>
        <v>0.537630968075066</v>
      </c>
      <c r="DC12" s="3" t="n">
        <f aca="false">IF(OR(ISBLANK(AC12),ISBLANK(Y12)),"",ABS((AC12-Y12)*EP12-M12))</f>
        <v>0.0167850984963929</v>
      </c>
      <c r="DD12" s="3" t="n">
        <f aca="false">IF(OR(ISBLANK(AE12),ISBLANK(AD12)),"",ABS((AE12-AD12)*EP12-M12))</f>
        <v>1.63870352137549</v>
      </c>
      <c r="DE12" s="3" t="n">
        <f aca="false">IF(OR(ISBLANK(AG12),ISBLANK(AF12)),"",ABS((AG12-AF12)*EP12-M12))</f>
        <v>0.384309920422488</v>
      </c>
      <c r="DF12" s="3" t="n">
        <f aca="false">IF(OR(ISBLANK(AI12),ISBLANK(AH12)),"",ABS((AI12-AH12)*EP12-M12))</f>
        <v>1.99099981511701</v>
      </c>
      <c r="DG12" s="3" t="n">
        <f aca="false">IF(OR(ISBLANK(AJ12),ISBLANK(AK12)),"",ABS((AK12-AJ12)*EP12-M12))</f>
        <v>0.472595930822629</v>
      </c>
      <c r="DH12" s="3" t="n">
        <f aca="false">IF(OR(ISBLANK(AN12),ISBLANK(AD12)),"",ABS((AN12-AD12)*EP12-M12))</f>
        <v>1.09338251602393</v>
      </c>
      <c r="DI12" s="3" t="n">
        <f aca="false">IF(OR(ISBLANK(AF12),ISBLANK(AO12)),"",ABS((AO12-AF12)*EP12-M12))</f>
        <v>0.0457870036993482</v>
      </c>
      <c r="DJ12" s="3" t="n">
        <f aca="false">IF(OR(ISBLANK(AP12),ISBLANK(AH12)),"",ABS((AP12-AH12)*EP12-M12))</f>
        <v>2.00625159806179</v>
      </c>
      <c r="DK12" s="3" t="n">
        <f aca="false">IF(OR(ISBLANK(AQ12),ISBLANK(AJ12)),"",ABS((AQ12-AJ12)*EP12-M12))</f>
        <v>0.0559202327561659</v>
      </c>
      <c r="DL12" s="3" t="n">
        <f aca="false">IF(OR(ISBLANK(AR12),ISBLANK(AL12)),"",ABS((AR12-AL12)*EP12-M12))</f>
        <v>0.141457747648932</v>
      </c>
      <c r="DM12" s="3" t="n">
        <f aca="false">IF(OR(ISBLANK(AM12),ISBLANK(AS12)),"",ABS((AS12-AM12)*EP12-M12))</f>
        <v>0.00630356846558122</v>
      </c>
      <c r="DN12" s="0" t="n">
        <f aca="false">IF(OR(ISBLANK(AU12),ISBLANK(AT12)),"",ABS((AU12-AT12)*EP12-M12))</f>
        <v>0.0574022686162836</v>
      </c>
      <c r="DO12" s="0" t="n">
        <f aca="false">IF(OR(ISBLANK(AV12),ISBLANK(AW12)),"",ABS((AW12-AV12)*EP12-M12))</f>
        <v>0.0240369812693002</v>
      </c>
      <c r="DP12" s="0" t="n">
        <f aca="false">IF(ISBLANK(BT12),"",ABS(BT12-M12))</f>
        <v>0.9513</v>
      </c>
      <c r="DS12" s="0" t="n">
        <f aca="false">IF(OR(ISBLANK(O12),ISBLANK(N12)),"",((O12-N12)*EP12-M12)^2)</f>
        <v>0.823839861579117</v>
      </c>
      <c r="DT12" s="0" t="n">
        <f aca="false">IF(OR(ISBLANK(Z12),ISBLANK(V12)),"",ABS((Z12-V12)*EP12-M12)^2)</f>
        <v>0.0079868837428427</v>
      </c>
      <c r="DU12" s="3" t="n">
        <f aca="false">IF(OR(ISBLANK(AA12),ISBLANK(W12)),"",ABS((AA12-W12)*EP12-M12)^2)</f>
        <v>0.232781683651685</v>
      </c>
      <c r="DV12" s="3" t="n">
        <f aca="false">IF(OR(ISBLANK(Z12),ISBLANK(X12)),"",ABS((Z12-X12)*EP12-M12)^2)</f>
        <v>2.31977981812417</v>
      </c>
      <c r="DW12" s="3" t="n">
        <f aca="false">IF(OR(ISBLANK(AA12),ISBLANK(Y12)),"",ABS((AA12-Y12)*EP12-M12)^2)</f>
        <v>0.176533505352233</v>
      </c>
      <c r="DX12" s="3" t="n">
        <f aca="false">IF(OR(ISBLANK(AB12),ISBLANK(V12)),"",ABS((AB12-V12)*EP12-M12)^2)</f>
        <v>0.802962961881437</v>
      </c>
      <c r="DY12" s="3" t="n">
        <f aca="false">IF(OR(ISBLANK(AC12),ISBLANK(W12)),"",ABS((AC12-W12)*EP12-M12)^2)</f>
        <v>0.00207302994461588</v>
      </c>
      <c r="DZ12" s="3" t="n">
        <f aca="false">IF(OR(ISBLANK(AB12),ISBLANK(X12)),"",ABS((AB12-X12)*EP12-M12)^2)</f>
        <v>0.289047057833333</v>
      </c>
      <c r="EA12" s="3" t="n">
        <f aca="false">IF(OR(ISBLANK(AC12),ISBLANK(Y12)),"",ABS((AC12-Y12)*EP12-M12)^2)</f>
        <v>0.00028173953153361</v>
      </c>
      <c r="EB12" s="3" t="n">
        <f aca="false">IF(OR(ISBLANK(AE12),ISBLANK(AD12)),"",ABS((AE12-AD12)*EP12-M12)^2)</f>
        <v>2.68534923096843</v>
      </c>
      <c r="EC12" s="3" t="n">
        <f aca="false">IF(OR(ISBLANK(AF12),ISBLANK(AG12)),"",ABS((AG12-AF12)*EP12-M12)^2)</f>
        <v>0.147694114935139</v>
      </c>
      <c r="ED12" s="3" t="n">
        <f aca="false">IF(OR(ISBLANK(AI12),ISBLANK(AH12)),"",ABS((AI12-AH12)*EP12-M12)^2)</f>
        <v>3.96408026379597</v>
      </c>
      <c r="EE12" s="3" t="n">
        <f aca="false">IF(OR(ISBLANK(AJ12),ISBLANK(AK12)),"",ABS((AK12-AJ12)*EP12-M12)^2)</f>
        <v>0.223346913830107</v>
      </c>
      <c r="EF12" s="3" t="n">
        <f aca="false">IF(OR(ISBLANK(AN12),ISBLANK(AD12)),"",ABS((AN12-AD12)*EP12-M12)^2)</f>
        <v>1.19548532634682</v>
      </c>
      <c r="EG12" s="3" t="n">
        <f aca="false">IF(OR(ISBLANK(AF12),ISBLANK(AO12)),"",ABS((AO12-AF12)*EP12-M12)^2)</f>
        <v>0.00209644970776412</v>
      </c>
      <c r="EH12" s="3" t="n">
        <f aca="false">IF(OR(ISBLANK(AP12),ISBLANK(AH12)),"",ABS((AP12-AH12)*EP12-M12)^2)</f>
        <v>4.02504547472549</v>
      </c>
      <c r="EI12" s="3" t="n">
        <f aca="false">IF(OR(ISBLANK(AJ12),ISBLANK(AQ12)),"",ABS((AQ12-AJ12)*EP12-M12)^2)</f>
        <v>0.00312707243150377</v>
      </c>
      <c r="EJ12" s="3" t="n">
        <f aca="false">IF(OR(ISBLANK(AR12),ISBLANK(AL12)),"",ABS((AR12-AL12)*EP12-M12)^2)</f>
        <v>0.0200102943699089</v>
      </c>
      <c r="EK12" s="3" t="n">
        <f aca="false">IF(OR(ISBLANK(AS12),ISBLANK(AM12)),"",ABS((AS12-AM12)*EP12-M12)^2)</f>
        <v>3.973497540027E-005</v>
      </c>
      <c r="EL12" s="0" t="n">
        <f aca="false">IF(OR(ISBLANK(AU12),ISBLANK(AT12)),"",((AU12-AT12)*EP12-M12)^2)</f>
        <v>0.00329502044229598</v>
      </c>
      <c r="EM12" s="0" t="n">
        <f aca="false">IF(OR(ISBLANK(AV12),ISBLANK(AW12)),"",((AW12-AV12)*EP12-M12)^2)</f>
        <v>0.000577776468540689</v>
      </c>
      <c r="EN12" s="0" t="n">
        <f aca="false">IF(ISBLANK(BT12),"",(BT12-M12)^2)</f>
        <v>0.90497169</v>
      </c>
      <c r="EP12" s="0" t="n">
        <v>27.211386245988</v>
      </c>
    </row>
    <row r="13" customFormat="false" ht="12.8" hidden="false" customHeight="false" outlineLevel="0" collapsed="false">
      <c r="A13" s="1"/>
      <c r="B13" s="0" t="n">
        <v>10</v>
      </c>
      <c r="C13" s="0" t="n">
        <v>2</v>
      </c>
      <c r="D13" s="0" t="n">
        <f aca="false">B13-C13</f>
        <v>8</v>
      </c>
      <c r="E13" s="0" t="s">
        <v>71</v>
      </c>
      <c r="F13" s="0" t="n">
        <v>1</v>
      </c>
      <c r="G13" s="0" t="n">
        <v>13</v>
      </c>
      <c r="H13" s="0" t="s">
        <v>87</v>
      </c>
      <c r="I13" s="0" t="n">
        <v>1</v>
      </c>
      <c r="J13" s="0" t="s">
        <v>73</v>
      </c>
      <c r="K13" s="0" t="s">
        <v>78</v>
      </c>
      <c r="L13" s="0" t="s">
        <v>75</v>
      </c>
      <c r="M13" s="0" t="n">
        <v>8.081</v>
      </c>
      <c r="N13" s="0" t="n">
        <v>-56.2053955052</v>
      </c>
      <c r="O13" s="0" t="n">
        <v>-55.9482533558216</v>
      </c>
      <c r="P13" s="0" t="s">
        <v>76</v>
      </c>
      <c r="Q13" s="0" t="n">
        <f aca="false">=IF(ISBLANK(BT13),"",BT13)</f>
        <v>8.9124</v>
      </c>
      <c r="R13" s="0" t="n">
        <v>3</v>
      </c>
      <c r="S13" s="0" t="n">
        <v>2</v>
      </c>
      <c r="T13" s="0" t="n">
        <v>2</v>
      </c>
      <c r="V13" s="0" t="n">
        <v>-56.23214483</v>
      </c>
      <c r="W13" s="0" t="n">
        <v>-56.4266166336748</v>
      </c>
      <c r="X13" s="0" t="n">
        <v>-56.28483281</v>
      </c>
      <c r="Y13" s="0" t="n">
        <v>-56.4243265762508</v>
      </c>
      <c r="Z13" s="0" t="n">
        <v>-55.93347956</v>
      </c>
      <c r="AA13" s="0" t="n">
        <v>-56.112851894032</v>
      </c>
      <c r="AB13" s="0" t="n">
        <v>-55.97114883</v>
      </c>
      <c r="AC13" s="0" t="n">
        <v>-56.1244739976068</v>
      </c>
      <c r="AD13" s="0" t="n">
        <v>-56.2319614</v>
      </c>
      <c r="AE13" s="0" t="n">
        <v>-55.87787013</v>
      </c>
      <c r="AF13" s="0" t="n">
        <v>-56.4266490757777</v>
      </c>
      <c r="AG13" s="0" t="n">
        <v>-56.1165105094427</v>
      </c>
      <c r="AH13" s="0" t="n">
        <v>-56.28350899</v>
      </c>
      <c r="AI13" s="0" t="n">
        <v>-55.91533212</v>
      </c>
      <c r="AJ13" s="0" t="n">
        <v>-56.423839828729</v>
      </c>
      <c r="AK13" s="0" t="n">
        <v>-56.1104762624437</v>
      </c>
      <c r="AL13" s="0" t="n">
        <v>-56.41072684</v>
      </c>
      <c r="AM13" s="0" t="n">
        <v>-56.4247132688998</v>
      </c>
      <c r="AN13" s="0" t="n">
        <v>-55.97870792</v>
      </c>
      <c r="AO13" s="0" t="n">
        <v>-56.1239000421498</v>
      </c>
      <c r="AP13" s="0" t="n">
        <v>-56.06210392</v>
      </c>
      <c r="AQ13" s="0" t="n">
        <v>-56.1270237430199</v>
      </c>
      <c r="AR13" s="0" t="n">
        <v>-56.11986838</v>
      </c>
      <c r="AS13" s="0" t="n">
        <v>-56.1306543934905</v>
      </c>
      <c r="AT13" s="0" t="n">
        <v>-56.4100782318796</v>
      </c>
      <c r="AU13" s="0" t="n">
        <v>-56.11864402</v>
      </c>
      <c r="AV13" s="0" t="n">
        <v>-56.4246706368301</v>
      </c>
      <c r="AW13" s="0" t="n">
        <v>-56.1275489122389</v>
      </c>
      <c r="AY13" s="0" t="n">
        <f aca="false">IF(OR(ISBLANK(O13),ISBLANK(N13)),"",(O13-N13)*EP13)</f>
        <v>6.99719434685927</v>
      </c>
      <c r="AZ13" s="0" t="n">
        <f aca="false">IF(OR(ISBLANK(Z13),ISBLANK(V13)),"",(Z13-V13)*EP13)</f>
        <v>8.12709602023231</v>
      </c>
      <c r="BA13" s="3" t="n">
        <f aca="false">IF(OR(ISBLANK(AA13),ISBLANK(W13)),"",(AA13-W13)*EP13)</f>
        <v>8.53797352079208</v>
      </c>
      <c r="BB13" s="3" t="n">
        <f aca="false">IF(OR(ISBLANK(Z13),ISBLANK(X13)),"",(Z13-X13)*EP13)</f>
        <v>9.56080899453306</v>
      </c>
      <c r="BC13" s="3" t="n">
        <f aca="false">IF(OR(ISBLANK(AA13),ISBLANK(Y13)),"",(AA13-Y13)*EP13)</f>
        <v>8.47565788370217</v>
      </c>
      <c r="BD13" s="3" t="n">
        <f aca="false">IF(OR(ISBLANK(AB13),ISBLANK(V13)),"",(AB13-V13)*EP13)</f>
        <v>7.10206296465804</v>
      </c>
      <c r="BE13" s="3" t="n">
        <f aca="false">IF(OR(ISBLANK(AC13),ISBLANK(W13)),"",(AC13-W13)*EP13)</f>
        <v>8.22171997142728</v>
      </c>
      <c r="BF13" s="3" t="n">
        <f aca="false">IF(OR(ISBLANK(AB13),ISBLANK(X13)),"",(AB13-X13)*EP13)</f>
        <v>8.53577593895879</v>
      </c>
      <c r="BG13" s="3" t="n">
        <f aca="false">IF(OR(ISBLANK(AC13),ISBLANK(Y13)),"",(AC13-Y13)*EP13)</f>
        <v>8.15940433433737</v>
      </c>
      <c r="BH13" s="3" t="n">
        <f aca="false">IF(OR(ISBLANK(AE13),ISBLANK(AD13)),"",(AE13-AD13)*EP13)</f>
        <v>9.63531431430256</v>
      </c>
      <c r="BI13" s="3" t="n">
        <f aca="false">IF(OR(ISBLANK(AF13),ISBLANK(AG13)),"",(AG13-AF13)*EP13)</f>
        <v>8.43930031831881</v>
      </c>
      <c r="BJ13" s="3" t="n">
        <f aca="false">IF(OR(ISBLANK(AI13),ISBLANK(AH13)),"",(AI13-AH13)*EP13)</f>
        <v>10.0186030164089</v>
      </c>
      <c r="BK13" s="3" t="n">
        <f aca="false">IF(OR(ISBLANK(AJ13),ISBLANK(AK13)),"",(AK13-AJ13)*EP13)</f>
        <v>8.52705703760967</v>
      </c>
      <c r="BL13" s="3" t="n">
        <f aca="false">IF(OR(ISBLANK(AN13),ISBLANK(AD13)),"",(AN13-AD13)*EP13)</f>
        <v>6.89137826242073</v>
      </c>
      <c r="BM13" s="3" t="n">
        <f aca="false">IF(OR(ISBLANK(AO13),ISBLANK(AF13)),"",(AO13-AF13)*EP13)</f>
        <v>8.23822088964852</v>
      </c>
      <c r="BN13" s="3" t="n">
        <f aca="false">IF(OR(ISBLANK(AP13),ISBLANK(AH13)),"",(AP13-AH13)*EP13)</f>
        <v>6.02473887659009</v>
      </c>
      <c r="BO13" s="3" t="n">
        <f aca="false">IF(OR(ISBLANK(AQ13),ISBLANK(AJ13)),"",(AQ13-AJ13)*EP13)</f>
        <v>8.0767771522527</v>
      </c>
      <c r="BP13" s="3" t="n">
        <f aca="false">IF(OR(ISBLANK(AR13),ISBLANK(AL13)),"",(AR13-AL13)*EP13)</f>
        <v>7.91466189797332</v>
      </c>
      <c r="BQ13" s="3" t="n">
        <f aca="false">IF(OR(ISBLANK(AM13),ISBLANK(AS13)),"",(AS13-AM13)*EP13)</f>
        <v>8.00174963782328</v>
      </c>
      <c r="BR13" s="0" t="n">
        <f aca="false">=IF(OR(ISBLANK(AU13),ISBLANK(AT13)),"",(AU13-AT13)*EP13)</f>
        <v>7.93032890475102</v>
      </c>
      <c r="BS13" s="0" t="n">
        <f aca="false">=IF(OR(ISBLANK(AW13),ISBLANK(AV13)),"",(AW13-AV13)*EP13)</f>
        <v>8.08509400992522</v>
      </c>
      <c r="BT13" s="0" t="n">
        <v>8.9124</v>
      </c>
      <c r="BW13" s="0" t="n">
        <f aca="false">IF(OR(ISBLANK(O13),ISBLANK(N13)),"",(O13-N13)*EP13-M13)</f>
        <v>-1.08380565314073</v>
      </c>
      <c r="BX13" s="0" t="n">
        <f aca="false">IF(OR(ISBLANK(Z13),ISBLANK(V13)),"",(Z13-V13)*EP13-M13)</f>
        <v>0.046096020232314</v>
      </c>
      <c r="BY13" s="3" t="n">
        <f aca="false">IF(OR(ISBLANK(AA13),ISBLANK(W13)),"",(AA13-W13)*EP13-M13)</f>
        <v>0.456973520792078</v>
      </c>
      <c r="BZ13" s="3" t="n">
        <f aca="false">IF(OR(ISBLANK(Z13),ISBLANK(X13)),"",(Z13-X13)*EP13-M13)</f>
        <v>1.47980899453306</v>
      </c>
      <c r="CA13" s="3" t="n">
        <f aca="false">IF(OR(ISBLANK(AA13),ISBLANK(Y13)),"",(AA13-Y13)*EP13-M13)</f>
        <v>0.394657883702166</v>
      </c>
      <c r="CB13" s="3" t="n">
        <f aca="false">IF(OR(ISBLANK(AB13),ISBLANK(V13)),"",(AB13-V13)*EP13-M13)</f>
        <v>-0.978937035341959</v>
      </c>
      <c r="CC13" s="3" t="n">
        <f aca="false">IF(OR(ISBLANK(AC13),ISBLANK(W13)),"",(AC13-W13)*EP13-M13)</f>
        <v>0.140719971427284</v>
      </c>
      <c r="CD13" s="3" t="n">
        <f aca="false">IF(OR(ISBLANK(AB13),ISBLANK(X13)),"",(AB13-X13)*EP13-M13)</f>
        <v>0.454775938958786</v>
      </c>
      <c r="CE13" s="3" t="n">
        <f aca="false">IF(OR(ISBLANK(AC13),ISBLANK(Y13)),"",(AC13-Y13)*EP13-M13)</f>
        <v>0.0784043343373728</v>
      </c>
      <c r="CF13" s="3" t="n">
        <f aca="false">IF(OR(ISBLANK(AE13),ISBLANK(AD13)),"",(AE13-AD13)*EP13-M13)</f>
        <v>1.55431431430256</v>
      </c>
      <c r="CG13" s="3" t="n">
        <f aca="false">IF(OR(ISBLANK(AF13),ISBLANK(AG13)),"",(AG13-AF13)*EP13-M13)</f>
        <v>0.358300318318815</v>
      </c>
      <c r="CH13" s="3" t="n">
        <f aca="false">IF(OR(ISBLANK(AI13),ISBLANK(AH13)),"",(AI13-AH13)*EP13-M13)</f>
        <v>1.93760301640889</v>
      </c>
      <c r="CI13" s="3" t="n">
        <f aca="false">IF(OR(ISBLANK(AJ13),ISBLANK(AK13)),"",(AK13-AJ13)*EP13-M13)</f>
        <v>0.446057037609666</v>
      </c>
      <c r="CJ13" s="3" t="n">
        <f aca="false">IF(OR(ISBLANK(AN13),ISBLANK(AD13)),"",(AN13-AD13)*EP13-M13)</f>
        <v>-1.18962173757927</v>
      </c>
      <c r="CK13" s="3" t="n">
        <f aca="false">IF(OR(ISBLANK(AO13),ISBLANK(AF13)),"",(AO13-AF13)*EP13-M13)</f>
        <v>0.157220889648517</v>
      </c>
      <c r="CL13" s="3" t="n">
        <f aca="false">IF(OR(ISBLANK(AP13),ISBLANK(AH13)),"",(AP13-AH13)*EP13-M13)</f>
        <v>-2.05626112340991</v>
      </c>
      <c r="CM13" s="3" t="n">
        <f aca="false">IF(OR(ISBLANK(AQ13),ISBLANK(AJ13)),"",(AQ13-AJ13)*EP13-M13)</f>
        <v>-0.00422284774730386</v>
      </c>
      <c r="CN13" s="3" t="n">
        <f aca="false">IF(OR(ISBLANK(AR13),ISBLANK(AL13)),"",(AR13-AL13)*EP13-M13)</f>
        <v>-0.166338102026678</v>
      </c>
      <c r="CO13" s="3" t="n">
        <f aca="false">IF(OR(ISBLANK(AM13),ISBLANK(AS13)),"",(AS13-AM13)*EP13-M13)</f>
        <v>-0.0792503621767153</v>
      </c>
      <c r="CP13" s="0" t="n">
        <f aca="false">IF(OR(ISBLANK(AU13),ISBLANK(AT13)),"",(AU13-AT13)*EP13-M13)</f>
        <v>-0.150671095248984</v>
      </c>
      <c r="CQ13" s="0" t="n">
        <f aca="false">IF(OR(ISBLANK(AW13),ISBLANK(AV13)),"",(AW13-AV13)*EP13-M13)</f>
        <v>0.00409400992521825</v>
      </c>
      <c r="CR13" s="0" t="n">
        <f aca="false">IF(ISBLANK(BT13),"",BT13-M13)</f>
        <v>0.8314</v>
      </c>
      <c r="CU13" s="0" t="n">
        <f aca="false">IF(OR(ISBLANK(O13),ISBLANK(N13)),"",ABS((O13-N13)*EP13-M13))</f>
        <v>1.08380565314073</v>
      </c>
      <c r="CV13" s="0" t="n">
        <f aca="false">IF(OR(ISBLANK(Z13),ISBLANK(V13)),"",ABS((Z13-V13)*EP13-M13))</f>
        <v>0.046096020232314</v>
      </c>
      <c r="CW13" s="3" t="n">
        <f aca="false">IF(OR(ISBLANK(AA13),ISBLANK(W13)),"",ABS((AA13-W13)*EP13-M13))</f>
        <v>0.456973520792078</v>
      </c>
      <c r="CX13" s="3" t="n">
        <f aca="false">IF(OR(ISBLANK(Z13),ISBLANK(X13)),"",ABS((Z13-X13)*EP13-M13))</f>
        <v>1.47980899453306</v>
      </c>
      <c r="CY13" s="3" t="n">
        <f aca="false">IF(OR(ISBLANK(AA13),ISBLANK(Y13)),"",ABS((AA13-Y13)*EP13-M13))</f>
        <v>0.394657883702166</v>
      </c>
      <c r="CZ13" s="3" t="n">
        <f aca="false">IF(OR(ISBLANK(AB13),ISBLANK(V13)),"",ABS((AB13-V13)*EP13-M13))</f>
        <v>0.978937035341959</v>
      </c>
      <c r="DA13" s="3" t="n">
        <f aca="false">IF(OR(ISBLANK(AC13),ISBLANK(W13)),"",ABS((AC13-W13)*EP13-M13))</f>
        <v>0.140719971427284</v>
      </c>
      <c r="DB13" s="3" t="n">
        <f aca="false">IF(OR(ISBLANK(AB13),ISBLANK(X13)),"",ABS((AB13-X13)*EP13-M13))</f>
        <v>0.454775938958786</v>
      </c>
      <c r="DC13" s="3" t="n">
        <f aca="false">IF(OR(ISBLANK(AC13),ISBLANK(Y13)),"",ABS((AC13-Y13)*EP13-M13))</f>
        <v>0.0784043343373728</v>
      </c>
      <c r="DD13" s="3" t="n">
        <f aca="false">IF(OR(ISBLANK(AE13),ISBLANK(AD13)),"",ABS((AE13-AD13)*EP13-M13))</f>
        <v>1.55431431430256</v>
      </c>
      <c r="DE13" s="3" t="n">
        <f aca="false">IF(OR(ISBLANK(AG13),ISBLANK(AF13)),"",ABS((AG13-AF13)*EP13-M13))</f>
        <v>0.358300318318815</v>
      </c>
      <c r="DF13" s="3" t="n">
        <f aca="false">IF(OR(ISBLANK(AI13),ISBLANK(AH13)),"",ABS((AI13-AH13)*EP13-M13))</f>
        <v>1.93760301640889</v>
      </c>
      <c r="DG13" s="3" t="n">
        <f aca="false">IF(OR(ISBLANK(AJ13),ISBLANK(AK13)),"",ABS((AK13-AJ13)*EP13-M13))</f>
        <v>0.446057037609666</v>
      </c>
      <c r="DH13" s="3" t="n">
        <f aca="false">IF(OR(ISBLANK(AN13),ISBLANK(AD13)),"",ABS((AN13-AD13)*EP13-M13))</f>
        <v>1.18962173757927</v>
      </c>
      <c r="DI13" s="3" t="n">
        <f aca="false">IF(OR(ISBLANK(AF13),ISBLANK(AO13)),"",ABS((AO13-AF13)*EP13-M13))</f>
        <v>0.157220889648517</v>
      </c>
      <c r="DJ13" s="3" t="n">
        <f aca="false">IF(OR(ISBLANK(AP13),ISBLANK(AH13)),"",ABS((AP13-AH13)*EP13-M13))</f>
        <v>2.05626112340991</v>
      </c>
      <c r="DK13" s="3" t="n">
        <f aca="false">IF(OR(ISBLANK(AQ13),ISBLANK(AJ13)),"",ABS((AQ13-AJ13)*EP13-M13))</f>
        <v>0.00422284774730386</v>
      </c>
      <c r="DL13" s="3" t="n">
        <f aca="false">IF(OR(ISBLANK(AR13),ISBLANK(AL13)),"",ABS((AR13-AL13)*EP13-M13))</f>
        <v>0.166338102026678</v>
      </c>
      <c r="DM13" s="3" t="n">
        <f aca="false">IF(OR(ISBLANK(AM13),ISBLANK(AS13)),"",ABS((AS13-AM13)*EP13-M13))</f>
        <v>0.0792503621767153</v>
      </c>
      <c r="DN13" s="0" t="n">
        <f aca="false">IF(OR(ISBLANK(AU13),ISBLANK(AT13)),"",ABS((AU13-AT13)*EP13-M13))</f>
        <v>0.150671095248984</v>
      </c>
      <c r="DO13" s="0" t="n">
        <f aca="false">IF(OR(ISBLANK(AV13),ISBLANK(AW13)),"",ABS((AW13-AV13)*EP13-M13))</f>
        <v>0.00409400992521825</v>
      </c>
      <c r="DP13" s="0" t="n">
        <f aca="false">IF(ISBLANK(BT13),"",ABS(BT13-M13))</f>
        <v>0.8314</v>
      </c>
      <c r="DS13" s="0" t="n">
        <f aca="false">IF(OR(ISBLANK(O13),ISBLANK(N13)),"",((O13-N13)*EP13-M13)^2)</f>
        <v>1.17463469377981</v>
      </c>
      <c r="DT13" s="0" t="n">
        <f aca="false">IF(OR(ISBLANK(Z13),ISBLANK(V13)),"",ABS((Z13-V13)*EP13-M13)^2)</f>
        <v>0.0021248430812579</v>
      </c>
      <c r="DU13" s="3" t="n">
        <f aca="false">IF(OR(ISBLANK(AA13),ISBLANK(W13)),"",ABS((AA13-W13)*EP13-M13)^2)</f>
        <v>0.208824798705107</v>
      </c>
      <c r="DV13" s="3" t="n">
        <f aca="false">IF(OR(ISBLANK(Z13),ISBLANK(X13)),"",ABS((Z13-X13)*EP13-M13)^2)</f>
        <v>2.18983466030094</v>
      </c>
      <c r="DW13" s="3" t="n">
        <f aca="false">IF(OR(ISBLANK(AA13),ISBLANK(Y13)),"",ABS((AA13-Y13)*EP13-M13)^2)</f>
        <v>0.155754845168273</v>
      </c>
      <c r="DX13" s="3" t="n">
        <f aca="false">IF(OR(ISBLANK(AB13),ISBLANK(V13)),"",ABS((AB13-V13)*EP13-M13)^2)</f>
        <v>0.958317719164103</v>
      </c>
      <c r="DY13" s="3" t="n">
        <f aca="false">IF(OR(ISBLANK(AC13),ISBLANK(W13)),"",ABS((AC13-W13)*EP13-M13)^2)</f>
        <v>0.0198021103584957</v>
      </c>
      <c r="DZ13" s="3" t="n">
        <f aca="false">IF(OR(ISBLANK(AB13),ISBLANK(X13)),"",ABS((AB13-X13)*EP13-M13)^2)</f>
        <v>0.206821154655845</v>
      </c>
      <c r="EA13" s="3" t="n">
        <f aca="false">IF(OR(ISBLANK(AC13),ISBLANK(Y13)),"",ABS((AC13-Y13)*EP13-M13)^2)</f>
        <v>0.00614723964288654</v>
      </c>
      <c r="EB13" s="3" t="n">
        <f aca="false">IF(OR(ISBLANK(AE13),ISBLANK(AD13)),"",ABS((AE13-AD13)*EP13-M13)^2)</f>
        <v>2.41589298764583</v>
      </c>
      <c r="EC13" s="3" t="n">
        <f aca="false">IF(OR(ISBLANK(AF13),ISBLANK(AG13)),"",ABS((AG13-AF13)*EP13-M13)^2)</f>
        <v>0.128379118107364</v>
      </c>
      <c r="ED13" s="3" t="n">
        <f aca="false">IF(OR(ISBLANK(AI13),ISBLANK(AH13)),"",ABS((AI13-AH13)*EP13-M13)^2)</f>
        <v>3.75430544919683</v>
      </c>
      <c r="EE13" s="3" t="n">
        <f aca="false">IF(OR(ISBLANK(AJ13),ISBLANK(AK13)),"",ABS((AK13-AJ13)*EP13-M13)^2)</f>
        <v>0.198966880801111</v>
      </c>
      <c r="EF13" s="3" t="n">
        <f aca="false">IF(OR(ISBLANK(AN13),ISBLANK(AD13)),"",ABS((AN13-AD13)*EP13-M13)^2)</f>
        <v>1.41519987852111</v>
      </c>
      <c r="EG13" s="3" t="n">
        <f aca="false">IF(OR(ISBLANK(AF13),ISBLANK(AO13)),"",ABS((AO13-AF13)*EP13-M13)^2)</f>
        <v>0.0247184081418712</v>
      </c>
      <c r="EH13" s="3" t="n">
        <f aca="false">IF(OR(ISBLANK(AP13),ISBLANK(AH13)),"",ABS((AP13-AH13)*EP13-M13)^2)</f>
        <v>4.22820980764698</v>
      </c>
      <c r="EI13" s="3" t="n">
        <f aca="false">IF(OR(ISBLANK(AJ13),ISBLANK(AQ13)),"",ABS((AQ13-AJ13)*EP13-M13)^2)</f>
        <v>1.78324430969093E-005</v>
      </c>
      <c r="EJ13" s="3" t="n">
        <f aca="false">IF(OR(ISBLANK(AR13),ISBLANK(AL13)),"",ABS((AR13-AL13)*EP13-M13)^2)</f>
        <v>0.0276683641858376</v>
      </c>
      <c r="EK13" s="3" t="n">
        <f aca="false">IF(OR(ISBLANK(AS13),ISBLANK(AM13)),"",ABS((AS13-AM13)*EP13-M13)^2)</f>
        <v>0.00628061990514055</v>
      </c>
      <c r="EL13" s="0" t="n">
        <f aca="false">IF(OR(ISBLANK(AU13),ISBLANK(AT13)),"",((AU13-AT13)*EP13-M13)^2)</f>
        <v>0.0227017789435284</v>
      </c>
      <c r="EM13" s="0" t="n">
        <f aca="false">IF(OR(ISBLANK(AV13),ISBLANK(AW13)),"",((AW13-AV13)*EP13-M13)^2)</f>
        <v>1.67609172677855E-005</v>
      </c>
      <c r="EN13" s="0" t="n">
        <f aca="false">IF(ISBLANK(BT13),"",(BT13-M13)^2)</f>
        <v>0.691225960000001</v>
      </c>
      <c r="EP13" s="0" t="n">
        <v>27.211386245988</v>
      </c>
    </row>
    <row r="14" customFormat="false" ht="12.8" hidden="false" customHeight="false" outlineLevel="0" collapsed="false">
      <c r="A14" s="1"/>
      <c r="B14" s="0" t="n">
        <v>10</v>
      </c>
      <c r="C14" s="0" t="n">
        <v>2</v>
      </c>
      <c r="D14" s="0" t="n">
        <f aca="false">B14-C14</f>
        <v>8</v>
      </c>
      <c r="E14" s="0" t="s">
        <v>71</v>
      </c>
      <c r="F14" s="0" t="n">
        <v>1</v>
      </c>
      <c r="G14" s="0" t="n">
        <v>13</v>
      </c>
      <c r="H14" s="0" t="s">
        <v>82</v>
      </c>
      <c r="I14" s="0" t="n">
        <v>3</v>
      </c>
      <c r="J14" s="0" t="s">
        <v>73</v>
      </c>
      <c r="K14" s="0" t="s">
        <v>74</v>
      </c>
      <c r="L14" s="0" t="s">
        <v>75</v>
      </c>
      <c r="M14" s="0" t="n">
        <v>6.19</v>
      </c>
      <c r="N14" s="0" t="n">
        <v>-56.2053955052</v>
      </c>
      <c r="O14" s="0" t="n">
        <v>-56.0090778339844</v>
      </c>
      <c r="P14" s="0" t="s">
        <v>76</v>
      </c>
      <c r="Q14" s="0" t="n">
        <f aca="false">=IF(ISBLANK(BT14),"",BT14)</f>
        <v>6.8973</v>
      </c>
      <c r="R14" s="0" t="n">
        <v>1</v>
      </c>
      <c r="S14" s="0" t="n">
        <v>2</v>
      </c>
      <c r="T14" s="0" t="n">
        <v>0</v>
      </c>
      <c r="V14" s="0" t="n">
        <v>-56.23214483</v>
      </c>
      <c r="W14" s="0" t="n">
        <v>-56.4266166336748</v>
      </c>
      <c r="X14" s="0" t="n">
        <v>-56.28483281</v>
      </c>
      <c r="Y14" s="0" t="n">
        <v>-56.4243265762508</v>
      </c>
      <c r="Z14" s="0" t="n">
        <v>-56.00317188</v>
      </c>
      <c r="AA14" s="0" t="n">
        <v>-56.1805079675557</v>
      </c>
      <c r="AB14" s="0" t="n">
        <v>-56.0313518</v>
      </c>
      <c r="AC14" s="0" t="n">
        <v>-56.1889965550263</v>
      </c>
      <c r="AD14" s="0" t="n">
        <v>-56.2319614</v>
      </c>
      <c r="AE14" s="0" t="n">
        <v>-55.95192407</v>
      </c>
      <c r="AF14" s="0" t="n">
        <v>-56.4266490757777</v>
      </c>
      <c r="AG14" s="0" t="n">
        <v>-56.1834416546537</v>
      </c>
      <c r="AH14" s="0" t="n">
        <v>-56.28350899</v>
      </c>
      <c r="AI14" s="0" t="n">
        <v>-55.98461775</v>
      </c>
      <c r="AJ14" s="0" t="n">
        <v>-56.423839828729</v>
      </c>
      <c r="AK14" s="0" t="n">
        <v>-56.17790488006</v>
      </c>
      <c r="AL14" s="0" t="n">
        <v>-56.41072684</v>
      </c>
      <c r="AM14" s="0" t="n">
        <v>-56.4247132688998</v>
      </c>
      <c r="AN14" s="0" t="n">
        <v>-56.03978317</v>
      </c>
      <c r="AO14" s="0" t="n">
        <v>-56.1888555666286</v>
      </c>
      <c r="AP14" s="0" t="n">
        <v>-56.13168427</v>
      </c>
      <c r="AQ14" s="0" t="n">
        <v>-56.1930658371361</v>
      </c>
      <c r="AR14" s="0" t="n">
        <v>-56.1883495</v>
      </c>
      <c r="AS14" s="0" t="n">
        <v>-56.1968844349275</v>
      </c>
      <c r="AT14" s="0" t="n">
        <v>-56.4100782318796</v>
      </c>
      <c r="AU14" s="0" t="n">
        <v>-56.18637102</v>
      </c>
      <c r="AV14" s="0" t="n">
        <v>-56.4246706368301</v>
      </c>
      <c r="AW14" s="0" t="n">
        <v>-56.1964748449902</v>
      </c>
      <c r="AY14" s="0" t="n">
        <f aca="false">IF(OR(ISBLANK(O14),ISBLANK(N14)),"",(O14-N14)*EP14)</f>
        <v>5.34207597836065</v>
      </c>
      <c r="AZ14" s="0" t="n">
        <f aca="false">IF(OR(ISBLANK(Z14),ISBLANK(V14)),"",(Z14-V14)*EP14)</f>
        <v>6.23067138233347</v>
      </c>
      <c r="BA14" s="3" t="n">
        <f aca="false">IF(OR(ISBLANK(AA14),ISBLANK(W14)),"",(AA14-W14)*EP14)</f>
        <v>6.6969579722517</v>
      </c>
      <c r="BB14" s="3" t="n">
        <f aca="false">IF(OR(ISBLANK(Z14),ISBLANK(X14)),"",(Z14-X14)*EP14)</f>
        <v>7.66438435663422</v>
      </c>
      <c r="BC14" s="3" t="n">
        <f aca="false">IF(OR(ISBLANK(AA14),ISBLANK(Y14)),"",(AA14-Y14)*EP14)</f>
        <v>6.63464233516179</v>
      </c>
      <c r="BD14" s="3" t="n">
        <f aca="false">IF(OR(ISBLANK(AB14),ISBLANK(V14)),"",(AB14-V14)*EP14)</f>
        <v>5.46385669483225</v>
      </c>
      <c r="BE14" s="3" t="n">
        <f aca="false">IF(OR(ISBLANK(AC14),ISBLANK(W14)),"",(AC14-W14)*EP14)</f>
        <v>6.4659717399063</v>
      </c>
      <c r="BF14" s="3" t="n">
        <f aca="false">IF(OR(ISBLANK(AB14),ISBLANK(X14)),"",(AB14-X14)*EP14)</f>
        <v>6.897569669133</v>
      </c>
      <c r="BG14" s="3" t="n">
        <f aca="false">IF(OR(ISBLANK(AC14),ISBLANK(Y14)),"",(AC14-Y14)*EP14)</f>
        <v>6.40365610281639</v>
      </c>
      <c r="BH14" s="3" t="n">
        <f aca="false">IF(OR(ISBLANK(AE14),ISBLANK(AD14)),"",(AE14-AD14)*EP14)</f>
        <v>7.62020394992537</v>
      </c>
      <c r="BI14" s="3" t="n">
        <f aca="false">IF(OR(ISBLANK(AF14),ISBLANK(AG14)),"",(AG14-AF14)*EP14)</f>
        <v>6.61801107409596</v>
      </c>
      <c r="BJ14" s="3" t="n">
        <f aca="false">IF(OR(ISBLANK(AI14),ISBLANK(AH14)),"",(AI14-AH14)*EP14)</f>
        <v>8.13324497718239</v>
      </c>
      <c r="BK14" s="3" t="n">
        <f aca="false">IF(OR(ISBLANK(AJ14),ISBLANK(AK14)),"",(AK14-AJ14)*EP14)</f>
        <v>6.69223087961947</v>
      </c>
      <c r="BL14" s="3" t="n">
        <f aca="false">IF(OR(ISBLANK(AN14),ISBLANK(AD14)),"",(AN14-AD14)*EP14)</f>
        <v>5.22943604460041</v>
      </c>
      <c r="BM14" s="3" t="n">
        <f aca="false">IF(OR(ISBLANK(AO14),ISBLANK(AF14)),"",(AO14-AF14)*EP14)</f>
        <v>6.47069102424523</v>
      </c>
      <c r="BN14" s="3" t="n">
        <f aca="false">IF(OR(ISBLANK(AP14),ISBLANK(AH14)),"",(AP14-AH14)*EP14)</f>
        <v>4.13136109760899</v>
      </c>
      <c r="BO14" s="3" t="n">
        <f aca="false">IF(OR(ISBLANK(AQ14),ISBLANK(AJ14)),"",(AQ14-AJ14)*EP14)</f>
        <v>6.27968022076273</v>
      </c>
      <c r="BP14" s="3" t="n">
        <f aca="false">IF(OR(ISBLANK(AR14),ISBLANK(AL14)),"",(AR14-AL14)*EP14)</f>
        <v>6.05119569109543</v>
      </c>
      <c r="BQ14" s="3" t="n">
        <f aca="false">IF(OR(ISBLANK(AM14),ISBLANK(AS14)),"",(AS14-AM14)*EP14)</f>
        <v>6.19953839919342</v>
      </c>
      <c r="BR14" s="0" t="n">
        <f aca="false">=IF(OR(ISBLANK(AU14),ISBLANK(AT14)),"",(AU14-AT14)*EP14)</f>
        <v>6.08738334846885</v>
      </c>
      <c r="BS14" s="0" t="n">
        <f aca="false">=IF(OR(ISBLANK(AW14),ISBLANK(AV14)),"",(AW14-AV14)*EP14)</f>
        <v>6.20952383146464</v>
      </c>
      <c r="BT14" s="0" t="n">
        <v>6.8973</v>
      </c>
      <c r="BW14" s="0" t="n">
        <f aca="false">IF(OR(ISBLANK(O14),ISBLANK(N14)),"",(O14-N14)*EP14-M14)</f>
        <v>-0.847924021639354</v>
      </c>
      <c r="BX14" s="0" t="n">
        <f aca="false">IF(OR(ISBLANK(Z14),ISBLANK(V14)),"",(Z14-V14)*EP14-M14)</f>
        <v>0.0406713823334712</v>
      </c>
      <c r="BY14" s="3" t="n">
        <f aca="false">IF(OR(ISBLANK(AA14),ISBLANK(W14)),"",(AA14-W14)*EP14-M14)</f>
        <v>0.506957972251702</v>
      </c>
      <c r="BZ14" s="3" t="n">
        <f aca="false">IF(OR(ISBLANK(Z14),ISBLANK(X14)),"",(Z14-X14)*EP14-M14)</f>
        <v>1.47438435663422</v>
      </c>
      <c r="CA14" s="3" t="n">
        <f aca="false">IF(OR(ISBLANK(AA14),ISBLANK(Y14)),"",(AA14-Y14)*EP14-M14)</f>
        <v>0.444642335161791</v>
      </c>
      <c r="CB14" s="3" t="n">
        <f aca="false">IF(OR(ISBLANK(AB14),ISBLANK(V14)),"",(AB14-V14)*EP14-M14)</f>
        <v>-0.72614330516775</v>
      </c>
      <c r="CC14" s="3" t="n">
        <f aca="false">IF(OR(ISBLANK(AC14),ISBLANK(W14)),"",(AC14-W14)*EP14-M14)</f>
        <v>0.275971739906304</v>
      </c>
      <c r="CD14" s="3" t="n">
        <f aca="false">IF(OR(ISBLANK(AB14),ISBLANK(X14)),"",(AB14-X14)*EP14-M14)</f>
        <v>0.707569669132996</v>
      </c>
      <c r="CE14" s="3" t="n">
        <f aca="false">IF(OR(ISBLANK(AC14),ISBLANK(Y14)),"",(AC14-Y14)*EP14-M14)</f>
        <v>0.213656102816392</v>
      </c>
      <c r="CF14" s="3" t="n">
        <f aca="false">IF(OR(ISBLANK(AE14),ISBLANK(AD14)),"",(AE14-AD14)*EP14-M14)</f>
        <v>1.43020394992537</v>
      </c>
      <c r="CG14" s="3" t="n">
        <f aca="false">IF(OR(ISBLANK(AF14),ISBLANK(AG14)),"",(AG14-AF14)*EP14-M14)</f>
        <v>0.428011074095959</v>
      </c>
      <c r="CH14" s="3" t="n">
        <f aca="false">IF(OR(ISBLANK(AI14),ISBLANK(AH14)),"",(AI14-AH14)*EP14-M14)</f>
        <v>1.94324497718239</v>
      </c>
      <c r="CI14" s="3" t="n">
        <f aca="false">IF(OR(ISBLANK(AJ14),ISBLANK(AK14)),"",(AK14-AJ14)*EP14-M14)</f>
        <v>0.502230879619472</v>
      </c>
      <c r="CJ14" s="3" t="n">
        <f aca="false">IF(OR(ISBLANK(AN14),ISBLANK(AD14)),"",(AN14-AD14)*EP14-M14)</f>
        <v>-0.960563955399595</v>
      </c>
      <c r="CK14" s="3" t="n">
        <f aca="false">IF(OR(ISBLANK(AO14),ISBLANK(AF14)),"",(AO14-AF14)*EP14-M14)</f>
        <v>0.280691024245225</v>
      </c>
      <c r="CL14" s="3" t="n">
        <f aca="false">IF(OR(ISBLANK(AP14),ISBLANK(AH14)),"",(AP14-AH14)*EP14-M14)</f>
        <v>-2.05863890239101</v>
      </c>
      <c r="CM14" s="3" t="n">
        <f aca="false">IF(OR(ISBLANK(AQ14),ISBLANK(AJ14)),"",(AQ14-AJ14)*EP14-M14)</f>
        <v>0.0896802207627259</v>
      </c>
      <c r="CN14" s="3" t="n">
        <f aca="false">IF(OR(ISBLANK(AR14),ISBLANK(AL14)),"",(AR14-AL14)*EP14-M14)</f>
        <v>-0.138804308904568</v>
      </c>
      <c r="CO14" s="3" t="n">
        <f aca="false">IF(OR(ISBLANK(AM14),ISBLANK(AS14)),"",(AS14-AM14)*EP14-M14)</f>
        <v>0.00953839919341881</v>
      </c>
      <c r="CP14" s="0" t="n">
        <f aca="false">IF(OR(ISBLANK(AU14),ISBLANK(AT14)),"",(AU14-AT14)*EP14-M14)</f>
        <v>-0.102616651531149</v>
      </c>
      <c r="CQ14" s="0" t="n">
        <f aca="false">IF(OR(ISBLANK(AW14),ISBLANK(AV14)),"",(AW14-AV14)*EP14-M14)</f>
        <v>0.019523831464638</v>
      </c>
      <c r="CR14" s="0" t="n">
        <f aca="false">IF(ISBLANK(BT14),"",BT14-M14)</f>
        <v>0.7073</v>
      </c>
      <c r="CU14" s="0" t="n">
        <f aca="false">IF(OR(ISBLANK(O14),ISBLANK(N14)),"",ABS((O14-N14)*EP14-M14))</f>
        <v>0.847924021639354</v>
      </c>
      <c r="CV14" s="0" t="n">
        <f aca="false">IF(OR(ISBLANK(Z14),ISBLANK(V14)),"",ABS((Z14-V14)*EP14-M14))</f>
        <v>0.0406713823334712</v>
      </c>
      <c r="CW14" s="3" t="n">
        <f aca="false">IF(OR(ISBLANK(AA14),ISBLANK(W14)),"",ABS((AA14-W14)*EP14-M14))</f>
        <v>0.506957972251702</v>
      </c>
      <c r="CX14" s="3" t="n">
        <f aca="false">IF(OR(ISBLANK(Z14),ISBLANK(X14)),"",ABS((Z14-X14)*EP14-M14))</f>
        <v>1.47438435663422</v>
      </c>
      <c r="CY14" s="3" t="n">
        <f aca="false">IF(OR(ISBLANK(AA14),ISBLANK(Y14)),"",ABS((AA14-Y14)*EP14-M14))</f>
        <v>0.444642335161791</v>
      </c>
      <c r="CZ14" s="3" t="n">
        <f aca="false">IF(OR(ISBLANK(AB14),ISBLANK(V14)),"",ABS((AB14-V14)*EP14-M14))</f>
        <v>0.72614330516775</v>
      </c>
      <c r="DA14" s="3" t="n">
        <f aca="false">IF(OR(ISBLANK(AC14),ISBLANK(W14)),"",ABS((AC14-W14)*EP14-M14))</f>
        <v>0.275971739906304</v>
      </c>
      <c r="DB14" s="3" t="n">
        <f aca="false">IF(OR(ISBLANK(AB14),ISBLANK(X14)),"",ABS((AB14-X14)*EP14-M14))</f>
        <v>0.707569669132996</v>
      </c>
      <c r="DC14" s="3" t="n">
        <f aca="false">IF(OR(ISBLANK(AC14),ISBLANK(Y14)),"",ABS((AC14-Y14)*EP14-M14))</f>
        <v>0.213656102816392</v>
      </c>
      <c r="DD14" s="3" t="n">
        <f aca="false">IF(OR(ISBLANK(AE14),ISBLANK(AD14)),"",ABS((AE14-AD14)*EP14-M14))</f>
        <v>1.43020394992537</v>
      </c>
      <c r="DE14" s="3" t="n">
        <f aca="false">IF(OR(ISBLANK(AG14),ISBLANK(AF14)),"",ABS((AG14-AF14)*EP14-M14))</f>
        <v>0.428011074095959</v>
      </c>
      <c r="DF14" s="3" t="n">
        <f aca="false">IF(OR(ISBLANK(AI14),ISBLANK(AH14)),"",ABS((AI14-AH14)*EP14-M14))</f>
        <v>1.94324497718239</v>
      </c>
      <c r="DG14" s="3" t="n">
        <f aca="false">IF(OR(ISBLANK(AJ14),ISBLANK(AK14)),"",ABS((AK14-AJ14)*EP14-M14))</f>
        <v>0.502230879619472</v>
      </c>
      <c r="DH14" s="3" t="n">
        <f aca="false">IF(OR(ISBLANK(AN14),ISBLANK(AD14)),"",ABS((AN14-AD14)*EP14-M14))</f>
        <v>0.960563955399595</v>
      </c>
      <c r="DI14" s="3" t="n">
        <f aca="false">IF(OR(ISBLANK(AF14),ISBLANK(AO14)),"",ABS((AO14-AF14)*EP14-M14))</f>
        <v>0.280691024245225</v>
      </c>
      <c r="DJ14" s="3" t="n">
        <f aca="false">IF(OR(ISBLANK(AP14),ISBLANK(AH14)),"",ABS((AP14-AH14)*EP14-M14))</f>
        <v>2.05863890239101</v>
      </c>
      <c r="DK14" s="3" t="n">
        <f aca="false">IF(OR(ISBLANK(AQ14),ISBLANK(AJ14)),"",ABS((AQ14-AJ14)*EP14-M14))</f>
        <v>0.0896802207627259</v>
      </c>
      <c r="DL14" s="3" t="n">
        <f aca="false">IF(OR(ISBLANK(AR14),ISBLANK(AL14)),"",ABS((AR14-AL14)*EP14-M14))</f>
        <v>0.138804308904568</v>
      </c>
      <c r="DM14" s="3" t="n">
        <f aca="false">IF(OR(ISBLANK(AM14),ISBLANK(AS14)),"",ABS((AS14-AM14)*EP14-M14))</f>
        <v>0.00953839919341881</v>
      </c>
      <c r="DN14" s="0" t="n">
        <f aca="false">IF(OR(ISBLANK(AU14),ISBLANK(AT14)),"",ABS((AU14-AT14)*EP14-M14))</f>
        <v>0.102616651531149</v>
      </c>
      <c r="DO14" s="0" t="n">
        <f aca="false">IF(OR(ISBLANK(AV14),ISBLANK(AW14)),"",ABS((AW14-AV14)*EP14-M14))</f>
        <v>0.019523831464638</v>
      </c>
      <c r="DP14" s="0" t="n">
        <f aca="false">IF(ISBLANK(BT14),"",ABS(BT14-M14))</f>
        <v>0.7073</v>
      </c>
      <c r="DS14" s="0" t="n">
        <f aca="false">IF(OR(ISBLANK(O14),ISBLANK(N14)),"",((O14-N14)*EP14-M14)^2)</f>
        <v>0.718975146473056</v>
      </c>
      <c r="DT14" s="0" t="n">
        <f aca="false">IF(OR(ISBLANK(Z14),ISBLANK(V14)),"",ABS((Z14-V14)*EP14-M14)^2)</f>
        <v>0.0016541613409154</v>
      </c>
      <c r="DU14" s="3" t="n">
        <f aca="false">IF(OR(ISBLANK(AA14),ISBLANK(W14)),"",ABS((AA14-W14)*EP14-M14)^2)</f>
        <v>0.257006385629558</v>
      </c>
      <c r="DV14" s="3" t="n">
        <f aca="false">IF(OR(ISBLANK(Z14),ISBLANK(X14)),"",ABS((Z14-X14)*EP14-M14)^2)</f>
        <v>2.17380923108769</v>
      </c>
      <c r="DW14" s="3" t="n">
        <f aca="false">IF(OR(ISBLANK(AA14),ISBLANK(Y14)),"",ABS((AA14-Y14)*EP14-M14)^2)</f>
        <v>0.19770680621813</v>
      </c>
      <c r="DX14" s="3" t="n">
        <f aca="false">IF(OR(ISBLANK(AB14),ISBLANK(V14)),"",ABS((AB14-V14)*EP14-M14)^2)</f>
        <v>0.527284099639944</v>
      </c>
      <c r="DY14" s="3" t="n">
        <f aca="false">IF(OR(ISBLANK(AC14),ISBLANK(W14)),"",ABS((AC14-W14)*EP14-M14)^2)</f>
        <v>0.0761604012269124</v>
      </c>
      <c r="DZ14" s="3" t="n">
        <f aca="false">IF(OR(ISBLANK(AB14),ISBLANK(X14)),"",ABS((AB14-X14)*EP14-M14)^2)</f>
        <v>0.500654836676977</v>
      </c>
      <c r="EA14" s="3" t="n">
        <f aca="false">IF(OR(ISBLANK(AC14),ISBLANK(Y14)),"",ABS((AC14-Y14)*EP14-M14)^2)</f>
        <v>0.0456489302706887</v>
      </c>
      <c r="EB14" s="3" t="n">
        <f aca="false">IF(OR(ISBLANK(AE14),ISBLANK(AD14)),"",ABS((AE14-AD14)*EP14-M14)^2)</f>
        <v>2.04548333838212</v>
      </c>
      <c r="EC14" s="3" t="n">
        <f aca="false">IF(OR(ISBLANK(AF14),ISBLANK(AG14)),"",ABS((AG14-AF14)*EP14-M14)^2)</f>
        <v>0.183193479548777</v>
      </c>
      <c r="ED14" s="3" t="n">
        <f aca="false">IF(OR(ISBLANK(AI14),ISBLANK(AH14)),"",ABS((AI14-AH14)*EP14-M14)^2)</f>
        <v>3.77620104134457</v>
      </c>
      <c r="EE14" s="3" t="n">
        <f aca="false">IF(OR(ISBLANK(AJ14),ISBLANK(AK14)),"",ABS((AK14-AJ14)*EP14-M14)^2)</f>
        <v>0.252235856443349</v>
      </c>
      <c r="EF14" s="3" t="n">
        <f aca="false">IF(OR(ISBLANK(AN14),ISBLANK(AD14)),"",ABS((AN14-AD14)*EP14-M14)^2)</f>
        <v>0.922683112412914</v>
      </c>
      <c r="EG14" s="3" t="n">
        <f aca="false">IF(OR(ISBLANK(AF14),ISBLANK(AO14)),"",ABS((AO14-AF14)*EP14-M14)^2)</f>
        <v>0.0787874510918337</v>
      </c>
      <c r="EH14" s="3" t="n">
        <f aca="false">IF(OR(ISBLANK(AP14),ISBLANK(AH14)),"",ABS((AP14-AH14)*EP14-M14)^2)</f>
        <v>4.23799413043766</v>
      </c>
      <c r="EI14" s="3" t="n">
        <f aca="false">IF(OR(ISBLANK(AJ14),ISBLANK(AQ14)),"",ABS((AQ14-AJ14)*EP14-M14)^2)</f>
        <v>0.00804254199605125</v>
      </c>
      <c r="EJ14" s="3" t="n">
        <f aca="false">IF(OR(ISBLANK(AR14),ISBLANK(AL14)),"",ABS((AR14-AL14)*EP14-M14)^2)</f>
        <v>0.0192666361704748</v>
      </c>
      <c r="EK14" s="3" t="n">
        <f aca="false">IF(OR(ISBLANK(AS14),ISBLANK(AM14)),"",ABS((AS14-AM14)*EP14-M14)^2)</f>
        <v>9.09810591730126E-005</v>
      </c>
      <c r="EL14" s="0" t="n">
        <f aca="false">IF(OR(ISBLANK(AU14),ISBLANK(AT14)),"",((AU14-AT14)*EP14-M14)^2)</f>
        <v>0.0105301771714653</v>
      </c>
      <c r="EM14" s="0" t="n">
        <f aca="false">IF(OR(ISBLANK(AV14),ISBLANK(AW14)),"",((AW14-AV14)*EP14-M14)^2)</f>
        <v>0.000381179995059588</v>
      </c>
      <c r="EN14" s="0" t="n">
        <f aca="false">IF(ISBLANK(BT14),"",(BT14-M14)^2)</f>
        <v>0.50027329</v>
      </c>
      <c r="EP14" s="0" t="n">
        <v>27.211386245988</v>
      </c>
    </row>
    <row r="15" customFormat="false" ht="12.8" hidden="false" customHeight="false" outlineLevel="0" collapsed="false">
      <c r="A15" s="4" t="s">
        <v>88</v>
      </c>
      <c r="B15" s="0" t="n">
        <v>18</v>
      </c>
      <c r="C15" s="0" t="n">
        <v>10</v>
      </c>
      <c r="D15" s="0" t="n">
        <f aca="false">B15-C15</f>
        <v>8</v>
      </c>
      <c r="E15" s="0" t="s">
        <v>71</v>
      </c>
      <c r="F15" s="0" t="n">
        <v>1</v>
      </c>
      <c r="G15" s="0" t="n">
        <v>13</v>
      </c>
      <c r="H15" s="0" t="s">
        <v>89</v>
      </c>
      <c r="I15" s="0" t="n">
        <v>1</v>
      </c>
      <c r="J15" s="0" t="s">
        <v>73</v>
      </c>
      <c r="K15" s="0" t="s">
        <v>74</v>
      </c>
      <c r="L15" s="0" t="s">
        <v>75</v>
      </c>
      <c r="M15" s="0" t="n">
        <v>7.823</v>
      </c>
      <c r="N15" s="0" t="n">
        <v>-460.092617022</v>
      </c>
      <c r="O15" s="0" t="n">
        <v>-459.818200941216</v>
      </c>
      <c r="P15" s="0" t="s">
        <v>76</v>
      </c>
      <c r="Q15" s="0" t="n">
        <f aca="false">=IF(ISBLANK(BT15),"",BT15)</f>
        <v>8.36131</v>
      </c>
      <c r="R15" s="0" t="n">
        <v>1</v>
      </c>
      <c r="S15" s="0" t="n">
        <v>2</v>
      </c>
      <c r="T15" s="0" t="n">
        <v>0</v>
      </c>
      <c r="V15" s="0" t="n">
        <v>-460.12506852</v>
      </c>
      <c r="W15" s="0" t="n">
        <v>-460.277532081928</v>
      </c>
      <c r="X15" s="0" t="n">
        <v>-460.16528162</v>
      </c>
      <c r="Y15" s="0" t="n">
        <v>-460.274100465622</v>
      </c>
      <c r="Z15" s="0" t="n">
        <v>-459.82942635</v>
      </c>
      <c r="AA15" s="0" t="n">
        <v>-459.977515212469</v>
      </c>
      <c r="AB15" s="0" t="n">
        <v>-459.84926597</v>
      </c>
      <c r="AC15" s="0" t="n">
        <v>-459.985598740332</v>
      </c>
      <c r="AD15" s="0" t="n">
        <v>-460.12472066</v>
      </c>
      <c r="AE15" s="0" t="n">
        <v>-459.78534327</v>
      </c>
      <c r="AF15" s="0" t="n">
        <v>-460.277533630826</v>
      </c>
      <c r="AG15" s="0" t="n">
        <v>-459.975805306341</v>
      </c>
      <c r="AH15" s="0" t="n">
        <v>-460.16362262</v>
      </c>
      <c r="AI15" s="0" t="n">
        <v>-459.80768757</v>
      </c>
      <c r="AJ15" s="0" t="n">
        <v>-460.273811865808</v>
      </c>
      <c r="AK15" s="0" t="n">
        <v>-459.975486642404</v>
      </c>
      <c r="AL15" s="0" t="n">
        <v>-460.26143351</v>
      </c>
      <c r="AM15" s="0" t="n">
        <v>-460.272329508817</v>
      </c>
      <c r="AN15" s="0" t="n">
        <v>-459.862357967107</v>
      </c>
      <c r="AO15" s="0" t="n">
        <v>-459.984288169617</v>
      </c>
      <c r="AP15" s="0" t="n">
        <v>-459.94043841</v>
      </c>
      <c r="AQ15" s="0" t="n">
        <v>-459.982576316958</v>
      </c>
      <c r="AR15" s="0" t="n">
        <v>-459.97684401</v>
      </c>
      <c r="AS15" s="0" t="n">
        <v>-459.984669680493</v>
      </c>
      <c r="AT15" s="0" t="n">
        <v>-460.26059124</v>
      </c>
      <c r="AU15" s="0" t="n">
        <v>-459.97415928</v>
      </c>
      <c r="AV15" s="0" t="n">
        <v>-460.272278059649</v>
      </c>
      <c r="AW15" s="0" t="n">
        <v>-459.984261795868</v>
      </c>
      <c r="AY15" s="0" t="n">
        <f aca="false">IF(OR(ISBLANK(O15),ISBLANK(N15)),"",(O15-N15)*EP15)</f>
        <v>7.46724196632426</v>
      </c>
      <c r="AZ15" s="0" t="n">
        <f aca="false">IF(OR(ISBLANK(Z15),ISBLANK(V15)),"",(Z15-V15)*EP15)</f>
        <v>8.04483327847226</v>
      </c>
      <c r="BA15" s="3" t="n">
        <f aca="false">IF(OR(ISBLANK(AA15),ISBLANK(W15)),"",(AA15-W15)*EP15)</f>
        <v>8.16387491516102</v>
      </c>
      <c r="BB15" s="3" t="n">
        <f aca="false">IF(OR(ISBLANK(Z15),ISBLANK(X15)),"",(Z15-X15)*EP15)</f>
        <v>9.13908747471971</v>
      </c>
      <c r="BC15" s="3" t="n">
        <f aca="false">IF(OR(ISBLANK(AA15),ISBLANK(Y15)),"",(AA15-Y15)*EP15)</f>
        <v>8.07049587841073</v>
      </c>
      <c r="BD15" s="3" t="n">
        <f aca="false">IF(OR(ISBLANK(AB15),ISBLANK(V15)),"",(AB15-V15)*EP15)</f>
        <v>7.50496971567943</v>
      </c>
      <c r="BE15" s="3" t="n">
        <f aca="false">IF(OR(ISBLANK(AC15),ISBLANK(W15)),"",(AC15-W15)*EP15)</f>
        <v>7.94391091624935</v>
      </c>
      <c r="BF15" s="3" t="n">
        <f aca="false">IF(OR(ISBLANK(AB15),ISBLANK(X15)),"",(AB15-X15)*EP15)</f>
        <v>8.59922391192688</v>
      </c>
      <c r="BG15" s="3" t="n">
        <f aca="false">IF(OR(ISBLANK(AC15),ISBLANK(Y15)),"",(AC15-Y15)*EP15)</f>
        <v>7.85053187949907</v>
      </c>
      <c r="BH15" s="3" t="n">
        <f aca="false">IF(OR(ISBLANK(AE15),ISBLANK(AD15)),"",(AE15-AD15)*EP15)</f>
        <v>9.2349292424448</v>
      </c>
      <c r="BI15" s="3" t="n">
        <f aca="false">IF(OR(ISBLANK(AF15),ISBLANK(AG15)),"",(AG15-AF15)*EP15)</f>
        <v>8.21044597891607</v>
      </c>
      <c r="BJ15" s="3" t="n">
        <f aca="false">IF(OR(ISBLANK(AI15),ISBLANK(AH15)),"",(AI15-AH15)*EP15)</f>
        <v>9.68548612403581</v>
      </c>
      <c r="BK15" s="3" t="n">
        <f aca="false">IF(OR(ISBLANK(AJ15),ISBLANK(AK15)),"",(AK15-AJ15)*EP15)</f>
        <v>8.1178428809667</v>
      </c>
      <c r="BL15" s="3" t="n">
        <f aca="false">IF(OR(ISBLANK(AN15),ISBLANK(AD15)),"",(AN15-AD15)*EP15)</f>
        <v>7.13925257284797</v>
      </c>
      <c r="BM15" s="3" t="n">
        <f aca="false">IF(OR(ISBLANK(AO15),ISBLANK(AF15)),"",(AO15-AF15)*EP15)</f>
        <v>7.97961550984052</v>
      </c>
      <c r="BN15" s="3" t="n">
        <f aca="false">IF(OR(ISBLANK(AP15),ISBLANK(AH15)),"",(AP15-AH15)*EP15)</f>
        <v>6.07315174231568</v>
      </c>
      <c r="BO15" s="3" t="n">
        <f aca="false">IF(OR(ISBLANK(AQ15),ISBLANK(AJ15)),"",(AQ15-AJ15)*EP15)</f>
        <v>7.92492300831996</v>
      </c>
      <c r="BP15" s="3" t="n">
        <f aca="false">IF(OR(ISBLANK(AR15),ISBLANK(AL15)),"",(AR15-AL15)*EP15)</f>
        <v>7.74407480605364</v>
      </c>
      <c r="BQ15" s="3" t="n">
        <f aca="false">IF(OR(ISBLANK(AM15),ISBLANK(AS15)),"",(AS15-AM15)*EP15)</f>
        <v>7.82762269597807</v>
      </c>
      <c r="BR15" s="0" t="n">
        <f aca="false">=IF(OR(ISBLANK(AU15),ISBLANK(AT15)),"",(AU15-AT15)*EP15)</f>
        <v>7.79421069675581</v>
      </c>
      <c r="BS15" s="0" t="n">
        <f aca="false">=IF(OR(ISBLANK(AW15),ISBLANK(AV15)),"",(AW15-AV15)*EP15)</f>
        <v>7.83732179887124</v>
      </c>
      <c r="BT15" s="0" t="n">
        <v>8.36131</v>
      </c>
      <c r="BW15" s="0" t="n">
        <f aca="false">IF(OR(ISBLANK(O15),ISBLANK(N15)),"",(O15-N15)*EP15-M15)</f>
        <v>-0.355758033675741</v>
      </c>
      <c r="BX15" s="0" t="n">
        <f aca="false">IF(OR(ISBLANK(Z15),ISBLANK(V15)),"",(Z15-V15)*EP15-M15)</f>
        <v>0.221833278472259</v>
      </c>
      <c r="BY15" s="3" t="n">
        <f aca="false">IF(OR(ISBLANK(AA15),ISBLANK(W15)),"",(AA15-W15)*EP15-M15)</f>
        <v>0.340874915161015</v>
      </c>
      <c r="BZ15" s="3" t="n">
        <f aca="false">IF(OR(ISBLANK(Z15),ISBLANK(X15)),"",(Z15-X15)*EP15-M15)</f>
        <v>1.31608747471971</v>
      </c>
      <c r="CA15" s="3" t="n">
        <f aca="false">IF(OR(ISBLANK(AA15),ISBLANK(Y15)),"",(AA15-Y15)*EP15-M15)</f>
        <v>0.247495878410733</v>
      </c>
      <c r="CB15" s="3" t="n">
        <f aca="false">IF(OR(ISBLANK(AB15),ISBLANK(V15)),"",(AB15-V15)*EP15-M15)</f>
        <v>-0.318030284320572</v>
      </c>
      <c r="CC15" s="3" t="n">
        <f aca="false">IF(OR(ISBLANK(AC15),ISBLANK(W15)),"",(AC15-W15)*EP15-M15)</f>
        <v>0.120910916249349</v>
      </c>
      <c r="CD15" s="3" t="n">
        <f aca="false">IF(OR(ISBLANK(AB15),ISBLANK(X15)),"",(AB15-X15)*EP15-M15)</f>
        <v>0.776223911926879</v>
      </c>
      <c r="CE15" s="3" t="n">
        <f aca="false">IF(OR(ISBLANK(AC15),ISBLANK(Y15)),"",(AC15-Y15)*EP15-M15)</f>
        <v>0.0275318794990671</v>
      </c>
      <c r="CF15" s="3" t="n">
        <f aca="false">IF(OR(ISBLANK(AE15),ISBLANK(AD15)),"",(AE15-AD15)*EP15-M15)</f>
        <v>1.4119292424448</v>
      </c>
      <c r="CG15" s="3" t="n">
        <f aca="false">IF(OR(ISBLANK(AF15),ISBLANK(AG15)),"",(AG15-AF15)*EP15-M15)</f>
        <v>0.387445978916071</v>
      </c>
      <c r="CH15" s="3" t="n">
        <f aca="false">IF(OR(ISBLANK(AI15),ISBLANK(AH15)),"",(AI15-AH15)*EP15-M15)</f>
        <v>1.86248612403581</v>
      </c>
      <c r="CI15" s="3" t="n">
        <f aca="false">IF(OR(ISBLANK(AJ15),ISBLANK(AK15)),"",(AK15-AJ15)*EP15-M15)</f>
        <v>0.294842880966694</v>
      </c>
      <c r="CJ15" s="3" t="n">
        <f aca="false">IF(OR(ISBLANK(AN15),ISBLANK(AD15)),"",(AN15-AD15)*EP15-M15)</f>
        <v>-0.68374742715203</v>
      </c>
      <c r="CK15" s="3" t="n">
        <f aca="false">IF(OR(ISBLANK(AO15),ISBLANK(AF15)),"",(AO15-AF15)*EP15-M15)</f>
        <v>0.15661550984052</v>
      </c>
      <c r="CL15" s="3" t="n">
        <f aca="false">IF(OR(ISBLANK(AP15),ISBLANK(AH15)),"",(AP15-AH15)*EP15-M15)</f>
        <v>-1.74984825768432</v>
      </c>
      <c r="CM15" s="3" t="n">
        <f aca="false">IF(OR(ISBLANK(AQ15),ISBLANK(AJ15)),"",(AQ15-AJ15)*EP15-M15)</f>
        <v>0.101923008319958</v>
      </c>
      <c r="CN15" s="3" t="n">
        <f aca="false">IF(OR(ISBLANK(AR15),ISBLANK(AL15)),"",(AR15-AL15)*EP15-M15)</f>
        <v>-0.0789251939463584</v>
      </c>
      <c r="CO15" s="3" t="n">
        <f aca="false">IF(OR(ISBLANK(AM15),ISBLANK(AS15)),"",(AS15-AM15)*EP15-M15)</f>
        <v>0.00462269597807286</v>
      </c>
      <c r="CP15" s="0" t="n">
        <f aca="false">IF(OR(ISBLANK(AU15),ISBLANK(AT15)),"",(AU15-AT15)*EP15-M15)</f>
        <v>-0.0287893032441859</v>
      </c>
      <c r="CQ15" s="0" t="n">
        <f aca="false">IF(OR(ISBLANK(AW15),ISBLANK(AV15)),"",(AW15-AV15)*EP15-M15)</f>
        <v>0.0143217988712383</v>
      </c>
      <c r="CR15" s="0" t="n">
        <f aca="false">IF(ISBLANK(BT15),"",BT15-M15)</f>
        <v>0.538309999999999</v>
      </c>
      <c r="CU15" s="0" t="n">
        <f aca="false">IF(OR(ISBLANK(O15),ISBLANK(N15)),"",ABS((O15-N15)*EP15-M15))</f>
        <v>0.355758033675741</v>
      </c>
      <c r="CV15" s="0" t="n">
        <f aca="false">IF(OR(ISBLANK(Z15),ISBLANK(V15)),"",ABS((Z15-V15)*EP15-M15))</f>
        <v>0.221833278472259</v>
      </c>
      <c r="CW15" s="3" t="n">
        <f aca="false">IF(OR(ISBLANK(AA15),ISBLANK(W15)),"",ABS((AA15-W15)*EP15-M15))</f>
        <v>0.340874915161015</v>
      </c>
      <c r="CX15" s="3" t="n">
        <f aca="false">IF(OR(ISBLANK(Z15),ISBLANK(X15)),"",ABS((Z15-X15)*EP15-M15))</f>
        <v>1.31608747471971</v>
      </c>
      <c r="CY15" s="3" t="n">
        <f aca="false">IF(OR(ISBLANK(AA15),ISBLANK(Y15)),"",ABS((AA15-Y15)*EP15-M15))</f>
        <v>0.247495878410733</v>
      </c>
      <c r="CZ15" s="3" t="n">
        <f aca="false">IF(OR(ISBLANK(AB15),ISBLANK(V15)),"",ABS((AB15-V15)*EP15-M15))</f>
        <v>0.318030284320572</v>
      </c>
      <c r="DA15" s="3" t="n">
        <f aca="false">IF(OR(ISBLANK(AC15),ISBLANK(W15)),"",ABS((AC15-W15)*EP15-M15))</f>
        <v>0.120910916249349</v>
      </c>
      <c r="DB15" s="3" t="n">
        <f aca="false">IF(OR(ISBLANK(AB15),ISBLANK(X15)),"",ABS((AB15-X15)*EP15-M15))</f>
        <v>0.776223911926879</v>
      </c>
      <c r="DC15" s="3" t="n">
        <f aca="false">IF(OR(ISBLANK(AC15),ISBLANK(Y15)),"",ABS((AC15-Y15)*EP15-M15))</f>
        <v>0.0275318794990671</v>
      </c>
      <c r="DD15" s="3" t="n">
        <f aca="false">IF(OR(ISBLANK(AE15),ISBLANK(AD15)),"",ABS((AE15-AD15)*EP15-M15))</f>
        <v>1.4119292424448</v>
      </c>
      <c r="DE15" s="3" t="n">
        <f aca="false">IF(OR(ISBLANK(AG15),ISBLANK(AF15)),"",ABS((AG15-AF15)*EP15-M15))</f>
        <v>0.387445978916071</v>
      </c>
      <c r="DF15" s="3" t="n">
        <f aca="false">IF(OR(ISBLANK(AI15),ISBLANK(AH15)),"",ABS((AI15-AH15)*EP15-M15))</f>
        <v>1.86248612403581</v>
      </c>
      <c r="DG15" s="3" t="n">
        <f aca="false">IF(OR(ISBLANK(AJ15),ISBLANK(AK15)),"",ABS((AK15-AJ15)*EP15-M15))</f>
        <v>0.294842880966694</v>
      </c>
      <c r="DH15" s="3" t="n">
        <f aca="false">IF(OR(ISBLANK(AN15),ISBLANK(AD15)),"",ABS((AN15-AD15)*EP15-M15))</f>
        <v>0.68374742715203</v>
      </c>
      <c r="DI15" s="3" t="n">
        <f aca="false">IF(OR(ISBLANK(AF15),ISBLANK(AO15)),"",ABS((AO15-AF15)*EP15-M15))</f>
        <v>0.15661550984052</v>
      </c>
      <c r="DJ15" s="3" t="n">
        <f aca="false">IF(OR(ISBLANK(AP15),ISBLANK(AH15)),"",ABS((AP15-AH15)*EP15-M15))</f>
        <v>1.74984825768432</v>
      </c>
      <c r="DK15" s="3" t="n">
        <f aca="false">IF(OR(ISBLANK(AQ15),ISBLANK(AJ15)),"",ABS((AQ15-AJ15)*EP15-M15))</f>
        <v>0.101923008319958</v>
      </c>
      <c r="DL15" s="3" t="n">
        <f aca="false">IF(OR(ISBLANK(AR15),ISBLANK(AL15)),"",ABS((AR15-AL15)*EP15-M15))</f>
        <v>0.0789251939463584</v>
      </c>
      <c r="DM15" s="3" t="n">
        <f aca="false">IF(OR(ISBLANK(AM15),ISBLANK(AS15)),"",ABS((AS15-AM15)*EP15-M15))</f>
        <v>0.00462269597807286</v>
      </c>
      <c r="DN15" s="0" t="n">
        <f aca="false">IF(OR(ISBLANK(AU15),ISBLANK(AT15)),"",ABS((AU15-AT15)*EP15-M15))</f>
        <v>0.0287893032441859</v>
      </c>
      <c r="DO15" s="0" t="n">
        <f aca="false">IF(OR(ISBLANK(AV15),ISBLANK(AW15)),"",ABS((AW15-AV15)*EP15-M15))</f>
        <v>0.0143217988712383</v>
      </c>
      <c r="DP15" s="0" t="n">
        <f aca="false">IF(ISBLANK(BT15),"",ABS(BT15-M15))</f>
        <v>0.538309999999999</v>
      </c>
      <c r="DS15" s="0" t="n">
        <f aca="false">IF(OR(ISBLANK(O15),ISBLANK(N15)),"",((O15-N15)*EP15-M15)^2)</f>
        <v>0.12656377852483</v>
      </c>
      <c r="DT15" s="0" t="n">
        <f aca="false">IF(OR(ISBLANK(Z15),ISBLANK(V15)),"",ABS((Z15-V15)*EP15-M15)^2)</f>
        <v>0.0492100034377507</v>
      </c>
      <c r="DU15" s="3" t="n">
        <f aca="false">IF(OR(ISBLANK(AA15),ISBLANK(W15)),"",ABS((AA15-W15)*EP15-M15)^2)</f>
        <v>0.116195707786029</v>
      </c>
      <c r="DV15" s="3" t="n">
        <f aca="false">IF(OR(ISBLANK(Z15),ISBLANK(X15)),"",ABS((Z15-X15)*EP15-M15)^2)</f>
        <v>1.73208624111409</v>
      </c>
      <c r="DW15" s="3" t="n">
        <f aca="false">IF(OR(ISBLANK(AA15),ISBLANK(Y15)),"",ABS((AA15-Y15)*EP15-M15)^2)</f>
        <v>0.0612542098303005</v>
      </c>
      <c r="DX15" s="3" t="n">
        <f aca="false">IF(OR(ISBLANK(AB15),ISBLANK(V15)),"",ABS((AB15-V15)*EP15-M15)^2)</f>
        <v>0.101143261745024</v>
      </c>
      <c r="DY15" s="3" t="n">
        <f aca="false">IF(OR(ISBLANK(AC15),ISBLANK(W15)),"",ABS((AC15-W15)*EP15-M15)^2)</f>
        <v>0.014619449668257</v>
      </c>
      <c r="DZ15" s="3" t="n">
        <f aca="false">IF(OR(ISBLANK(AB15),ISBLANK(X15)),"",ABS((AB15-X15)*EP15-M15)^2)</f>
        <v>0.602523561447067</v>
      </c>
      <c r="EA15" s="3" t="n">
        <f aca="false">IF(OR(ISBLANK(AC15),ISBLANK(Y15)),"",ABS((AC15-Y15)*EP15-M15)^2)</f>
        <v>0.000758004388751151</v>
      </c>
      <c r="EB15" s="3" t="n">
        <f aca="false">IF(OR(ISBLANK(AE15),ISBLANK(AD15)),"",ABS((AE15-AD15)*EP15-M15)^2)</f>
        <v>1.99354418567075</v>
      </c>
      <c r="EC15" s="3" t="n">
        <f aca="false">IF(OR(ISBLANK(AF15),ISBLANK(AG15)),"",ABS((AG15-AF15)*EP15-M15)^2)</f>
        <v>0.150114386578233</v>
      </c>
      <c r="ED15" s="3" t="n">
        <f aca="false">IF(OR(ISBLANK(AI15),ISBLANK(AH15)),"",ABS((AI15-AH15)*EP15-M15)^2)</f>
        <v>3.46885456222592</v>
      </c>
      <c r="EE15" s="3" t="n">
        <f aca="false">IF(OR(ISBLANK(AJ15),ISBLANK(AK15)),"",ABS((AK15-AJ15)*EP15-M15)^2)</f>
        <v>0.0869323244567403</v>
      </c>
      <c r="EF15" s="3" t="n">
        <f aca="false">IF(OR(ISBLANK(AN15),ISBLANK(AD15)),"",ABS((AN15-AD15)*EP15-M15)^2)</f>
        <v>0.46751054413702</v>
      </c>
      <c r="EG15" s="3" t="n">
        <f aca="false">IF(OR(ISBLANK(AF15),ISBLANK(AO15)),"",ABS((AO15-AF15)*EP15-M15)^2)</f>
        <v>0.0245284179226061</v>
      </c>
      <c r="EH15" s="3" t="n">
        <f aca="false">IF(OR(ISBLANK(AP15),ISBLANK(AH15)),"",ABS((AP15-AH15)*EP15-M15)^2)</f>
        <v>3.06196892492084</v>
      </c>
      <c r="EI15" s="3" t="n">
        <f aca="false">IF(OR(ISBLANK(AJ15),ISBLANK(AQ15)),"",ABS((AQ15-AJ15)*EP15-M15)^2)</f>
        <v>0.0103882996249903</v>
      </c>
      <c r="EJ15" s="3" t="n">
        <f aca="false">IF(OR(ISBLANK(AR15),ISBLANK(AL15)),"",ABS((AR15-AL15)*EP15-M15)^2)</f>
        <v>0.0062291862394703</v>
      </c>
      <c r="EK15" s="3" t="n">
        <f aca="false">IF(OR(ISBLANK(AS15),ISBLANK(AM15)),"",ABS((AS15-AM15)*EP15-M15)^2)</f>
        <v>2.13693181056909E-005</v>
      </c>
      <c r="EL15" s="0" t="n">
        <f aca="false">IF(OR(ISBLANK(AU15),ISBLANK(AT15)),"",((AU15-AT15)*EP15-M15)^2)</f>
        <v>0.000828823981285695</v>
      </c>
      <c r="EM15" s="0" t="n">
        <f aca="false">IF(OR(ISBLANK(AV15),ISBLANK(AW15)),"",((AW15-AV15)*EP15-M15)^2)</f>
        <v>0.000205113922908203</v>
      </c>
      <c r="EN15" s="0" t="n">
        <f aca="false">IF(ISBLANK(BT15),"",(BT15-M15)^2)</f>
        <v>0.289777656099999</v>
      </c>
      <c r="EP15" s="0" t="n">
        <v>27.211386245988</v>
      </c>
    </row>
    <row r="16" customFormat="false" ht="12.8" hidden="false" customHeight="false" outlineLevel="0" collapsed="false">
      <c r="A16" s="5" t="s">
        <v>90</v>
      </c>
      <c r="B16" s="6" t="n">
        <v>16</v>
      </c>
      <c r="C16" s="6" t="n">
        <v>4</v>
      </c>
      <c r="D16" s="0" t="n">
        <f aca="false">B16-C16</f>
        <v>12</v>
      </c>
      <c r="E16" s="6" t="s">
        <v>71</v>
      </c>
      <c r="F16" s="6" t="n">
        <v>2</v>
      </c>
      <c r="G16" s="6" t="n">
        <v>13</v>
      </c>
      <c r="H16" s="6" t="s">
        <v>91</v>
      </c>
      <c r="I16" s="6" t="n">
        <v>1</v>
      </c>
      <c r="J16" s="6" t="s">
        <v>73</v>
      </c>
      <c r="K16" s="6" t="s">
        <v>92</v>
      </c>
      <c r="L16" s="0" t="s">
        <v>93</v>
      </c>
      <c r="M16" s="6" t="n">
        <v>7.303</v>
      </c>
      <c r="N16" s="6" t="n">
        <v>-78.04357346</v>
      </c>
      <c r="O16" s="6" t="n">
        <v>-77.8205327950797</v>
      </c>
      <c r="P16" s="6" t="s">
        <v>76</v>
      </c>
      <c r="Q16" s="0" t="n">
        <f aca="false">=IF(ISBLANK(BT16),"",BT16)</f>
        <v>7.1469</v>
      </c>
      <c r="R16" s="6" t="n">
        <v>1</v>
      </c>
      <c r="S16" s="6" t="n">
        <v>2</v>
      </c>
      <c r="T16" s="6" t="n">
        <v>0</v>
      </c>
      <c r="U16" s="6"/>
      <c r="V16" s="6" t="n">
        <v>-78.0724377</v>
      </c>
      <c r="W16" s="6" t="n">
        <v>-78.348606075532</v>
      </c>
      <c r="X16" s="6" t="n">
        <v>-78.1247818</v>
      </c>
      <c r="Y16" s="6" t="n">
        <v>-78.3551128336528</v>
      </c>
      <c r="Z16" s="6" t="n">
        <v>-77.81823689</v>
      </c>
      <c r="AA16" s="6" t="n">
        <v>-78.0644381706188</v>
      </c>
      <c r="AB16" s="6" t="n">
        <v>-77.84096476</v>
      </c>
      <c r="AC16" s="6" t="n">
        <v>-78.0634867722032</v>
      </c>
      <c r="AD16" s="6" t="n">
        <v>-78.07213863</v>
      </c>
      <c r="AE16" s="6" t="n">
        <v>-77.78093281</v>
      </c>
      <c r="AF16" s="6" t="n">
        <v>-78.3488949139994</v>
      </c>
      <c r="AG16" s="6" t="n">
        <v>-78.059063050837</v>
      </c>
      <c r="AH16" s="6" t="n">
        <v>-78.12267287</v>
      </c>
      <c r="AI16" s="6" t="n">
        <v>-77.80088141</v>
      </c>
      <c r="AJ16" s="6" t="n">
        <v>-78.3545327874655</v>
      </c>
      <c r="AK16" s="6" t="n">
        <v>-78.0598875282661</v>
      </c>
      <c r="AL16" s="6" t="n">
        <v>-78.33678178</v>
      </c>
      <c r="AM16" s="6" t="n">
        <v>-78.3684883644101</v>
      </c>
      <c r="AN16" s="6" t="n">
        <v>-77.8463523</v>
      </c>
      <c r="AO16" s="6" t="n">
        <v>-78.0637694813059</v>
      </c>
      <c r="AP16" s="6" t="n">
        <v>-77.94954527</v>
      </c>
      <c r="AQ16" s="6" t="n">
        <v>-78.0827968273721</v>
      </c>
      <c r="AR16" s="6" t="n">
        <v>-78.07475661</v>
      </c>
      <c r="AS16" s="6" t="n">
        <v>-78.0947777816726</v>
      </c>
      <c r="AT16" s="6" t="n">
        <v>-78.33141609</v>
      </c>
      <c r="AU16" s="6" t="n">
        <v>-78.07307965</v>
      </c>
      <c r="AV16" s="0" t="n">
        <v>-78.3630225407961</v>
      </c>
      <c r="AW16" s="0" t="n">
        <v>-78.0940991048933</v>
      </c>
      <c r="AY16" s="0" t="n">
        <f aca="false">IF(OR(ISBLANK(O16),ISBLANK(N16)),"",(O16-N16)*EP16)</f>
        <v>6.0692456817084</v>
      </c>
      <c r="AZ16" s="0" t="n">
        <f aca="false">IF(OR(ISBLANK(Z16),ISBLANK(V16)),"",(Z16-V16)*EP16)</f>
        <v>6.91715642495302</v>
      </c>
      <c r="BA16" s="3" t="n">
        <f aca="false">IF(OR(ISBLANK(AA16),ISBLANK(W16)),"",(AA16-W16)*EP16)</f>
        <v>7.73260261930639</v>
      </c>
      <c r="BB16" s="3" t="n">
        <f aca="false">IF(OR(ISBLANK(Z16),ISBLANK(X16)),"",(Z16-X16)*EP16)</f>
        <v>8.34151194775161</v>
      </c>
      <c r="BC16" s="3" t="n">
        <f aca="false">IF(OR(ISBLANK(AA16),ISBLANK(Y16)),"",(AA16-Y16)*EP16)</f>
        <v>7.90966052774049</v>
      </c>
      <c r="BD16" s="3" t="n">
        <f aca="false">IF(OR(ISBLANK(AB16),ISBLANK(V16)),"",(AB16-V16)*EP16)</f>
        <v>6.29869957583411</v>
      </c>
      <c r="BE16" s="3" t="n">
        <f aca="false">IF(OR(ISBLANK(AC16),ISBLANK(W16)),"",(AC16-W16)*EP16)</f>
        <v>7.75849148906695</v>
      </c>
      <c r="BF16" s="3" t="n">
        <f aca="false">IF(OR(ISBLANK(AB16),ISBLANK(X16)),"",(AB16-X16)*EP16)</f>
        <v>7.7230550986327</v>
      </c>
      <c r="BG16" s="3" t="n">
        <f aca="false">IF(OR(ISBLANK(AC16),ISBLANK(Y16)),"",(AC16-Y16)*EP16)</f>
        <v>7.93554939750106</v>
      </c>
      <c r="BH16" s="3" t="n">
        <f aca="false">IF(OR(ISBLANK(AE16),ISBLANK(AD16)),"",(AE16-AD16)*EP16)</f>
        <v>7.92411404509971</v>
      </c>
      <c r="BI16" s="3" t="n">
        <f aca="false">IF(OR(ISBLANK(AF16),ISBLANK(AG16)),"",(AG16-AF16)*EP16)</f>
        <v>7.88672677490654</v>
      </c>
      <c r="BJ16" s="3" t="n">
        <f aca="false">IF(OR(ISBLANK(AI16),ISBLANK(AH16)),"",(AI16-AH16)*EP16)</f>
        <v>8.7563917087204</v>
      </c>
      <c r="BK16" s="3" t="n">
        <f aca="false">IF(OR(ISBLANK(AJ16),ISBLANK(AK16)),"",(AK16-AJ16)*EP16)</f>
        <v>8.01770595362409</v>
      </c>
      <c r="BL16" s="3" t="n">
        <f aca="false">IF(OR(ISBLANK(AN16),ISBLANK(AD16)),"",(AN16-AD16)*EP16)</f>
        <v>6.14395903469387</v>
      </c>
      <c r="BM16" s="3" t="n">
        <f aca="false">IF(OR(ISBLANK(AO16),ISBLANK(AF16)),"",(AO16-AF16)*EP16)</f>
        <v>7.75865827757742</v>
      </c>
      <c r="BN16" s="3" t="n">
        <f aca="false">IF(OR(ISBLANK(AP16),ISBLANK(AH16)),"",(AP16-AH16)*EP16)</f>
        <v>4.71104199344093</v>
      </c>
      <c r="BO16" s="3" t="n">
        <f aca="false">IF(OR(ISBLANK(AQ16),ISBLANK(AJ16)),"",(AQ16-AJ16)*EP16)</f>
        <v>7.39431216702574</v>
      </c>
      <c r="BP16" s="3" t="n">
        <f aca="false">IF(OR(ISBLANK(AR16),ISBLANK(AL16)),"",(AR16-AL16)*EP16)</f>
        <v>7.1300681070407</v>
      </c>
      <c r="BQ16" s="3" t="n">
        <f aca="false">IF(OR(ISBLANK(AM16),ISBLANK(AS16)),"",(AS16-AM16)*EP16)</f>
        <v>7.44804438648438</v>
      </c>
      <c r="BR16" s="0" t="n">
        <f aca="false">=IF(OR(ISBLANK(AU16),ISBLANK(AT16)),"",(AU16-AT16)*EP16)</f>
        <v>7.02969265025372</v>
      </c>
      <c r="BS16" s="0" t="n">
        <f aca="false">=IF(OR(ISBLANK(AW16),ISBLANK(AV16)),"",(AW16-AV16)*EP16)</f>
        <v>7.31777948494907</v>
      </c>
      <c r="BT16" s="0" t="n">
        <v>7.1469</v>
      </c>
      <c r="BW16" s="0" t="n">
        <f aca="false">IF(OR(ISBLANK(O16),ISBLANK(N16)),"",(O16-N16)*EP16-M16)</f>
        <v>-1.2337543182916</v>
      </c>
      <c r="BX16" s="0" t="n">
        <f aca="false">IF(OR(ISBLANK(Z16),ISBLANK(V16)),"",(Z16-V16)*EP16-M16)</f>
        <v>-0.385843575046981</v>
      </c>
      <c r="BY16" s="3" t="n">
        <f aca="false">IF(OR(ISBLANK(AA16),ISBLANK(W16)),"",(AA16-W16)*EP16-M16)</f>
        <v>0.429602619306385</v>
      </c>
      <c r="BZ16" s="3" t="n">
        <f aca="false">IF(OR(ISBLANK(Z16),ISBLANK(X16)),"",(Z16-X16)*EP16-M16)</f>
        <v>1.03851194775161</v>
      </c>
      <c r="CA16" s="3" t="n">
        <f aca="false">IF(OR(ISBLANK(AA16),ISBLANK(Y16)),"",(AA16-Y16)*EP16-M16)</f>
        <v>0.606660527740494</v>
      </c>
      <c r="CB16" s="3" t="n">
        <f aca="false">IF(OR(ISBLANK(AB16),ISBLANK(V16)),"",(AB16-V16)*EP16-M16)</f>
        <v>-1.00430042416589</v>
      </c>
      <c r="CC16" s="3" t="n">
        <f aca="false">IF(OR(ISBLANK(AC16),ISBLANK(W16)),"",(AC16-W16)*EP16-M16)</f>
        <v>0.455491489066946</v>
      </c>
      <c r="CD16" s="3" t="n">
        <f aca="false">IF(OR(ISBLANK(AB16),ISBLANK(X16)),"",(AB16-X16)*EP16-M16)</f>
        <v>0.420055098632704</v>
      </c>
      <c r="CE16" s="3" t="n">
        <f aca="false">IF(OR(ISBLANK(AC16),ISBLANK(Y16)),"",(AC16-Y16)*EP16-M16)</f>
        <v>0.632549397501055</v>
      </c>
      <c r="CF16" s="3" t="n">
        <f aca="false">IF(OR(ISBLANK(AE16),ISBLANK(AD16)),"",(AE16-AD16)*EP16-M16)</f>
        <v>0.621114045099707</v>
      </c>
      <c r="CG16" s="3" t="n">
        <f aca="false">IF(OR(ISBLANK(AF16),ISBLANK(AG16)),"",(AG16-AF16)*EP16-M16)</f>
        <v>0.583726774906545</v>
      </c>
      <c r="CH16" s="3" t="n">
        <f aca="false">IF(OR(ISBLANK(AI16),ISBLANK(AH16)),"",(AI16-AH16)*EP16-M16)</f>
        <v>1.4533917087204</v>
      </c>
      <c r="CI16" s="3" t="n">
        <f aca="false">IF(OR(ISBLANK(AJ16),ISBLANK(AK16)),"",(AK16-AJ16)*EP16-M16)</f>
        <v>0.714705953624091</v>
      </c>
      <c r="CJ16" s="3" t="n">
        <f aca="false">IF(OR(ISBLANK(AN16),ISBLANK(AD16)),"",(AN16-AD16)*EP16-M16)</f>
        <v>-1.15904096530613</v>
      </c>
      <c r="CK16" s="3" t="n">
        <f aca="false">IF(OR(ISBLANK(AO16),ISBLANK(AF16)),"",(AO16-AF16)*EP16-M16)</f>
        <v>0.455658277577416</v>
      </c>
      <c r="CL16" s="3" t="n">
        <f aca="false">IF(OR(ISBLANK(AP16),ISBLANK(AH16)),"",(AP16-AH16)*EP16-M16)</f>
        <v>-2.59195800655907</v>
      </c>
      <c r="CM16" s="3" t="n">
        <f aca="false">IF(OR(ISBLANK(AQ16),ISBLANK(AJ16)),"",(AQ16-AJ16)*EP16-M16)</f>
        <v>0.091312167025742</v>
      </c>
      <c r="CN16" s="3" t="n">
        <f aca="false">IF(OR(ISBLANK(AR16),ISBLANK(AL16)),"",(AR16-AL16)*EP16-M16)</f>
        <v>-0.172931892959301</v>
      </c>
      <c r="CO16" s="3" t="n">
        <f aca="false">IF(OR(ISBLANK(AM16),ISBLANK(AS16)),"",(AS16-AM16)*EP16-M16)</f>
        <v>0.145044386484384</v>
      </c>
      <c r="CP16" s="0" t="n">
        <f aca="false">IF(OR(ISBLANK(AU16),ISBLANK(AT16)),"",(AU16-AT16)*EP16-M16)</f>
        <v>-0.273307349746282</v>
      </c>
      <c r="CQ16" s="0" t="n">
        <f aca="false">IF(OR(ISBLANK(AW16),ISBLANK(AV16)),"",(AW16-AV16)*EP16-M16)</f>
        <v>0.0147794849490728</v>
      </c>
      <c r="CR16" s="0" t="n">
        <f aca="false">IF(ISBLANK(BT16),"",BT16-M16)</f>
        <v>-0.1561</v>
      </c>
      <c r="CU16" s="0" t="n">
        <f aca="false">IF(OR(ISBLANK(O16),ISBLANK(N16)),"",ABS((O16-N16)*EP16-M16))</f>
        <v>1.2337543182916</v>
      </c>
      <c r="CV16" s="0" t="n">
        <f aca="false">IF(OR(ISBLANK(Z16),ISBLANK(V16)),"",ABS((Z16-V16)*EP16-M16))</f>
        <v>0.385843575046981</v>
      </c>
      <c r="CW16" s="3" t="n">
        <f aca="false">IF(OR(ISBLANK(AA16),ISBLANK(W16)),"",ABS((AA16-W16)*EP16-M16))</f>
        <v>0.429602619306385</v>
      </c>
      <c r="CX16" s="3" t="n">
        <f aca="false">IF(OR(ISBLANK(Z16),ISBLANK(X16)),"",ABS((Z16-X16)*EP16-M16))</f>
        <v>1.03851194775161</v>
      </c>
      <c r="CY16" s="3" t="n">
        <f aca="false">IF(OR(ISBLANK(AA16),ISBLANK(Y16)),"",ABS((AA16-Y16)*EP16-M16))</f>
        <v>0.606660527740494</v>
      </c>
      <c r="CZ16" s="3" t="n">
        <f aca="false">IF(OR(ISBLANK(AB16),ISBLANK(V16)),"",ABS((AB16-V16)*EP16-M16))</f>
        <v>1.00430042416589</v>
      </c>
      <c r="DA16" s="3" t="n">
        <f aca="false">IF(OR(ISBLANK(AC16),ISBLANK(W16)),"",ABS((AC16-W16)*EP16-M16))</f>
        <v>0.455491489066946</v>
      </c>
      <c r="DB16" s="3" t="n">
        <f aca="false">IF(OR(ISBLANK(AB16),ISBLANK(X16)),"",ABS((AB16-X16)*EP16-M16))</f>
        <v>0.420055098632704</v>
      </c>
      <c r="DC16" s="3" t="n">
        <f aca="false">IF(OR(ISBLANK(AC16),ISBLANK(Y16)),"",ABS((AC16-Y16)*EP16-M16))</f>
        <v>0.632549397501055</v>
      </c>
      <c r="DD16" s="3" t="n">
        <f aca="false">IF(OR(ISBLANK(AE16),ISBLANK(AD16)),"",ABS((AE16-AD16)*EP16-M16))</f>
        <v>0.621114045099707</v>
      </c>
      <c r="DE16" s="3" t="n">
        <f aca="false">IF(OR(ISBLANK(AG16),ISBLANK(AF16)),"",ABS((AG16-AF16)*EP16-M16))</f>
        <v>0.583726774906545</v>
      </c>
      <c r="DF16" s="3" t="n">
        <f aca="false">IF(OR(ISBLANK(AI16),ISBLANK(AH16)),"",ABS((AI16-AH16)*EP16-M16))</f>
        <v>1.4533917087204</v>
      </c>
      <c r="DG16" s="3" t="n">
        <f aca="false">IF(OR(ISBLANK(AJ16),ISBLANK(AK16)),"",ABS((AK16-AJ16)*EP16-M16))</f>
        <v>0.714705953624091</v>
      </c>
      <c r="DH16" s="3" t="n">
        <f aca="false">IF(OR(ISBLANK(AN16),ISBLANK(AD16)),"",ABS((AN16-AD16)*EP16-M16))</f>
        <v>1.15904096530613</v>
      </c>
      <c r="DI16" s="3" t="n">
        <f aca="false">IF(OR(ISBLANK(AF16),ISBLANK(AO16)),"",ABS((AO16-AF16)*EP16-M16))</f>
        <v>0.455658277577416</v>
      </c>
      <c r="DJ16" s="3" t="n">
        <f aca="false">IF(OR(ISBLANK(AP16),ISBLANK(AH16)),"",ABS((AP16-AH16)*EP16-M16))</f>
        <v>2.59195800655907</v>
      </c>
      <c r="DK16" s="3" t="n">
        <f aca="false">IF(OR(ISBLANK(AQ16),ISBLANK(AJ16)),"",ABS((AQ16-AJ16)*EP16-M16))</f>
        <v>0.091312167025742</v>
      </c>
      <c r="DL16" s="3" t="n">
        <f aca="false">IF(OR(ISBLANK(AR16),ISBLANK(AL16)),"",ABS((AR16-AL16)*EP16-M16))</f>
        <v>0.172931892959301</v>
      </c>
      <c r="DM16" s="3" t="n">
        <f aca="false">IF(OR(ISBLANK(AM16),ISBLANK(AS16)),"",ABS((AS16-AM16)*EP16-M16))</f>
        <v>0.145044386484384</v>
      </c>
      <c r="DN16" s="0" t="n">
        <f aca="false">IF(OR(ISBLANK(AU16),ISBLANK(AT16)),"",ABS((AU16-AT16)*EP16-M16))</f>
        <v>0.273307349746282</v>
      </c>
      <c r="DO16" s="0" t="n">
        <f aca="false">IF(OR(ISBLANK(AV16),ISBLANK(AW16)),"",ABS((AW16-AV16)*EP16-M16))</f>
        <v>0.0147794849490728</v>
      </c>
      <c r="DP16" s="0" t="n">
        <f aca="false">IF(ISBLANK(BT16),"",ABS(BT16-M16))</f>
        <v>0.1561</v>
      </c>
      <c r="DS16" s="0" t="n">
        <f aca="false">IF(OR(ISBLANK(O16),ISBLANK(N16)),"",((O16-N16)*EP16-M16)^2)</f>
        <v>1.52214971790318</v>
      </c>
      <c r="DT16" s="0" t="n">
        <f aca="false">IF(OR(ISBLANK(Z16),ISBLANK(V16)),"",ABS((Z16-V16)*EP16-M16)^2)</f>
        <v>0.148875264405035</v>
      </c>
      <c r="DU16" s="3" t="n">
        <f aca="false">IF(OR(ISBLANK(AA16),ISBLANK(W16)),"",ABS((AA16-W16)*EP16-M16)^2)</f>
        <v>0.184558410514907</v>
      </c>
      <c r="DV16" s="3" t="n">
        <f aca="false">IF(OR(ISBLANK(Z16),ISBLANK(X16)),"",ABS((Z16-X16)*EP16-M16)^2)</f>
        <v>1.07850706562285</v>
      </c>
      <c r="DW16" s="3" t="n">
        <f aca="false">IF(OR(ISBLANK(AA16),ISBLANK(Y16)),"",ABS((AA16-Y16)*EP16-M16)^2)</f>
        <v>0.368036995918374</v>
      </c>
      <c r="DX16" s="3" t="n">
        <f aca="false">IF(OR(ISBLANK(AB16),ISBLANK(V16)),"",ABS((AB16-V16)*EP16-M16)^2)</f>
        <v>1.00861934197979</v>
      </c>
      <c r="DY16" s="3" t="n">
        <f aca="false">IF(OR(ISBLANK(AC16),ISBLANK(W16)),"",ABS((AC16-W16)*EP16-M16)^2)</f>
        <v>0.207472496612423</v>
      </c>
      <c r="DZ16" s="3" t="n">
        <f aca="false">IF(OR(ISBLANK(AB16),ISBLANK(X16)),"",ABS((AB16-X16)*EP16-M16)^2)</f>
        <v>0.176446285887331</v>
      </c>
      <c r="EA16" s="3" t="n">
        <f aca="false">IF(OR(ISBLANK(AC16),ISBLANK(Y16)),"",ABS((AC16-Y16)*EP16-M16)^2)</f>
        <v>0.400118740278948</v>
      </c>
      <c r="EB16" s="3" t="n">
        <f aca="false">IF(OR(ISBLANK(AE16),ISBLANK(AD16)),"",ABS((AE16-AD16)*EP16-M16)^2)</f>
        <v>0.38578265702012</v>
      </c>
      <c r="EC16" s="3" t="n">
        <f aca="false">IF(OR(ISBLANK(AF16),ISBLANK(AG16)),"",ABS((AG16-AF16)*EP16-M16)^2)</f>
        <v>0.340736947742796</v>
      </c>
      <c r="ED16" s="3" t="n">
        <f aca="false">IF(OR(ISBLANK(AI16),ISBLANK(AH16)),"",ABS((AI16-AH16)*EP16-M16)^2)</f>
        <v>2.1123474589772</v>
      </c>
      <c r="EE16" s="3" t="n">
        <f aca="false">IF(OR(ISBLANK(AJ16),ISBLANK(AK16)),"",ABS((AK16-AJ16)*EP16-M16)^2)</f>
        <v>0.510804600145722</v>
      </c>
      <c r="EF16" s="3" t="n">
        <f aca="false">IF(OR(ISBLANK(AN16),ISBLANK(AD16)),"",ABS((AN16-AD16)*EP16-M16)^2)</f>
        <v>1.34337595925777</v>
      </c>
      <c r="EG16" s="3" t="n">
        <f aca="false">IF(OR(ISBLANK(AF16),ISBLANK(AO16)),"",ABS((AO16-AF16)*EP16-M16)^2)</f>
        <v>0.207624465924817</v>
      </c>
      <c r="EH16" s="3" t="n">
        <f aca="false">IF(OR(ISBLANK(AP16),ISBLANK(AH16)),"",ABS((AP16-AH16)*EP16-M16)^2)</f>
        <v>6.71824630776564</v>
      </c>
      <c r="EI16" s="3" t="n">
        <f aca="false">IF(OR(ISBLANK(AJ16),ISBLANK(AQ16)),"",ABS((AQ16-AJ16)*EP16-M16)^2)</f>
        <v>0.008337911846937</v>
      </c>
      <c r="EJ16" s="3" t="n">
        <f aca="false">IF(OR(ISBLANK(AR16),ISBLANK(AL16)),"",ABS((AR16-AL16)*EP16-M16)^2)</f>
        <v>0.0299054396024873</v>
      </c>
      <c r="EK16" s="3" t="n">
        <f aca="false">IF(OR(ISBLANK(AS16),ISBLANK(AM16)),"",ABS((AS16-AM16)*EP16-M16)^2)</f>
        <v>0.0210378740506315</v>
      </c>
      <c r="EL16" s="0" t="n">
        <f aca="false">IF(OR(ISBLANK(AU16),ISBLANK(AT16)),"",((AU16-AT16)*EP16-M16)^2)</f>
        <v>0.0746969074253363</v>
      </c>
      <c r="EM16" s="0" t="n">
        <f aca="false">IF(OR(ISBLANK(AV16),ISBLANK(AW16)),"",((AW16-AV16)*EP16-M16)^2)</f>
        <v>0.000218433175359869</v>
      </c>
      <c r="EN16" s="0" t="n">
        <f aca="false">IF(ISBLANK(BT16),"",(BT16-M16)^2)</f>
        <v>0.0243672100000001</v>
      </c>
      <c r="EP16" s="0" t="n">
        <v>27.211386245988</v>
      </c>
      <c r="EQ16" s="6"/>
      <c r="ER16" s="6"/>
      <c r="ES16" s="6"/>
      <c r="ET16" s="6"/>
      <c r="EU16" s="6"/>
    </row>
    <row r="17" customFormat="false" ht="12.8" hidden="false" customHeight="false" outlineLevel="0" collapsed="false">
      <c r="A17" s="1"/>
      <c r="B17" s="6" t="n">
        <v>16</v>
      </c>
      <c r="C17" s="6" t="n">
        <v>4</v>
      </c>
      <c r="D17" s="0" t="n">
        <f aca="false">B17-C17</f>
        <v>12</v>
      </c>
      <c r="E17" s="0" t="s">
        <v>71</v>
      </c>
      <c r="F17" s="0" t="n">
        <v>2</v>
      </c>
      <c r="G17" s="0" t="n">
        <v>13</v>
      </c>
      <c r="H17" s="0" t="s">
        <v>94</v>
      </c>
      <c r="I17" s="0" t="n">
        <v>1</v>
      </c>
      <c r="J17" s="0" t="s">
        <v>95</v>
      </c>
      <c r="K17" s="0" t="s">
        <v>96</v>
      </c>
      <c r="L17" s="0" t="s">
        <v>93</v>
      </c>
      <c r="M17" s="0" t="n">
        <v>7.932</v>
      </c>
      <c r="N17" s="0" t="n">
        <v>-78.04357346</v>
      </c>
      <c r="O17" s="0" t="n">
        <v>-77.7635917069109</v>
      </c>
      <c r="P17" s="0" t="s">
        <v>76</v>
      </c>
      <c r="Q17" s="0" t="n">
        <f aca="false">=IF(ISBLANK(BT17),"",BT17)</f>
        <v>7.7362</v>
      </c>
      <c r="R17" s="0" t="n">
        <v>2</v>
      </c>
      <c r="S17" s="0" t="n">
        <v>2</v>
      </c>
      <c r="T17" s="0" t="n">
        <v>4</v>
      </c>
      <c r="V17" s="0" t="n">
        <v>-78.0724377</v>
      </c>
      <c r="W17" s="0" t="n">
        <v>-78.348606075532</v>
      </c>
      <c r="X17" s="0" t="n">
        <v>-78.1247818</v>
      </c>
      <c r="Y17" s="0" t="n">
        <v>-78.3551128336528</v>
      </c>
      <c r="Z17" s="0" t="n">
        <v>-77.81187184</v>
      </c>
      <c r="AA17" s="0" t="n">
        <v>-78.0481618013945</v>
      </c>
      <c r="AB17" s="0" t="n">
        <v>-77.81603429</v>
      </c>
      <c r="AC17" s="0" t="n">
        <v>-78.0502826770664</v>
      </c>
      <c r="AD17" s="0" t="n">
        <v>-78.07213863</v>
      </c>
      <c r="AE17" s="0" t="n">
        <v>-77.75928778</v>
      </c>
      <c r="AF17" s="0" t="n">
        <v>-78.3488949139994</v>
      </c>
      <c r="AG17" s="0" t="n">
        <v>-78.0435792438255</v>
      </c>
      <c r="AH17" s="0" t="n">
        <v>-78.12267287</v>
      </c>
      <c r="AI17" s="0" t="n">
        <v>-77.78737018</v>
      </c>
      <c r="AJ17" s="0" t="n">
        <v>-78.3545327874655</v>
      </c>
      <c r="AK17" s="0" t="n">
        <v>-78.0422188831959</v>
      </c>
      <c r="AL17" s="0" t="n">
        <v>-78.33678178</v>
      </c>
      <c r="AM17" s="0" t="n">
        <v>-78.3684883644101</v>
      </c>
      <c r="AN17" s="0" t="n">
        <v>-77.8167003</v>
      </c>
      <c r="AO17" s="0" t="n">
        <v>-78.0501750382504</v>
      </c>
      <c r="AP17" s="0" t="n">
        <v>-77.91848354</v>
      </c>
      <c r="AQ17" s="0" t="n">
        <v>-78.0626406443095</v>
      </c>
      <c r="AR17" s="0" t="n">
        <v>-78.03852062</v>
      </c>
      <c r="AS17" s="0" t="n">
        <v>-78.0664505633054</v>
      </c>
      <c r="AT17" s="0" t="n">
        <v>-78.33141609</v>
      </c>
      <c r="AU17" s="0" t="n">
        <v>-78.0328047</v>
      </c>
      <c r="AV17" s="0" t="n">
        <v>-78.3630225407961</v>
      </c>
      <c r="AW17" s="0" t="n">
        <v>-78.06277553218</v>
      </c>
      <c r="AY17" s="0" t="n">
        <f aca="false">IF(OR(ISBLANK(O17),ISBLANK(N17)),"",(O17-N17)*EP17)</f>
        <v>7.61869162513643</v>
      </c>
      <c r="AZ17" s="0" t="n">
        <f aca="false">IF(OR(ISBLANK(Z17),ISBLANK(V17)),"",(Z17-V17)*EP17)</f>
        <v>7.09035825897803</v>
      </c>
      <c r="BA17" s="3" t="n">
        <f aca="false">IF(OR(ISBLANK(AA17),ISBLANK(W17)),"",(AA17-W17)*EP17)</f>
        <v>8.17550518895114</v>
      </c>
      <c r="BB17" s="3" t="n">
        <f aca="false">IF(OR(ISBLANK(Z17),ISBLANK(X17)),"",(Z17-X17)*EP17)</f>
        <v>8.51471378177663</v>
      </c>
      <c r="BC17" s="3" t="n">
        <f aca="false">IF(OR(ISBLANK(AA17),ISBLANK(Y17)),"",(AA17-Y17)*EP17)</f>
        <v>8.35256309738525</v>
      </c>
      <c r="BD17" s="3" t="n">
        <f aca="false">IF(OR(ISBLANK(AB17),ISBLANK(V17)),"",(AB17-V17)*EP17)</f>
        <v>6.97709222429815</v>
      </c>
      <c r="BE17" s="3" t="n">
        <f aca="false">IF(OR(ISBLANK(AC17),ISBLANK(W17)),"",(AC17-W17)*EP17)</f>
        <v>8.11779322186318</v>
      </c>
      <c r="BF17" s="3" t="n">
        <f aca="false">IF(OR(ISBLANK(AB17),ISBLANK(X17)),"",(AB17-X17)*EP17)</f>
        <v>8.40144774709675</v>
      </c>
      <c r="BG17" s="3" t="n">
        <f aca="false">IF(OR(ISBLANK(AC17),ISBLANK(Y17)),"",(AC17-Y17)*EP17)</f>
        <v>8.29485113029729</v>
      </c>
      <c r="BH17" s="3" t="n">
        <f aca="false">IF(OR(ISBLANK(AE17),ISBLANK(AD17)),"",(AE17-AD17)*EP17)</f>
        <v>8.51310531673576</v>
      </c>
      <c r="BI17" s="3" t="n">
        <f aca="false">IF(OR(ISBLANK(AF17),ISBLANK(AG17)),"",(AG17-AF17)*EP17)</f>
        <v>8.30806262805459</v>
      </c>
      <c r="BJ17" s="3" t="n">
        <f aca="false">IF(OR(ISBLANK(AI17),ISBLANK(AH17)),"",(AI17-AH17)*EP17)</f>
        <v>9.12405100690894</v>
      </c>
      <c r="BK17" s="3" t="n">
        <f aca="false">IF(OR(ISBLANK(AJ17),ISBLANK(AK17)),"",(AK17-AJ17)*EP17)</f>
        <v>8.49849427907263</v>
      </c>
      <c r="BL17" s="3" t="n">
        <f aca="false">IF(OR(ISBLANK(AN17),ISBLANK(AD17)),"",(AN17-AD17)*EP17)</f>
        <v>6.95083105966025</v>
      </c>
      <c r="BM17" s="3" t="n">
        <f aca="false">IF(OR(ISBLANK(AO17),ISBLANK(AF17)),"",(AO17-AF17)*EP17)</f>
        <v>8.1285819183596</v>
      </c>
      <c r="BN17" s="3" t="n">
        <f aca="false">IF(OR(ISBLANK(AP17),ISBLANK(AH17)),"",(AP17-AH17)*EP17)</f>
        <v>5.55627472593965</v>
      </c>
      <c r="BO17" s="3" t="n">
        <f aca="false">IF(OR(ISBLANK(AQ17),ISBLANK(AJ17)),"",(AQ17-AJ17)*EP17)</f>
        <v>7.94278984958728</v>
      </c>
      <c r="BP17" s="3" t="n">
        <f aca="false">IF(OR(ISBLANK(AR17),ISBLANK(AL17)),"",(AR17-AL17)*EP17)</f>
        <v>8.11609962693631</v>
      </c>
      <c r="BQ17" s="3" t="n">
        <f aca="false">IF(OR(ISBLANK(AM17),ISBLANK(AS17)),"",(AS17-AM17)*EP17)</f>
        <v>8.21886726674897</v>
      </c>
      <c r="BR17" s="0" t="n">
        <f aca="false">=IF(OR(ISBLANK(AU17),ISBLANK(AT17)),"",(AU17-AT17)*EP17)</f>
        <v>8.12562987074149</v>
      </c>
      <c r="BS17" s="0" t="n">
        <f aca="false">=IF(OR(ISBLANK(AW17),ISBLANK(AV17)),"",(AW17-AV17)*EP17)</f>
        <v>8.1701373206551</v>
      </c>
      <c r="BT17" s="0" t="n">
        <v>7.7362</v>
      </c>
      <c r="BW17" s="0" t="n">
        <f aca="false">IF(OR(ISBLANK(O17),ISBLANK(N17)),"",(O17-N17)*EP17-M17)</f>
        <v>-0.313308374863566</v>
      </c>
      <c r="BX17" s="0" t="n">
        <f aca="false">IF(OR(ISBLANK(Z17),ISBLANK(V17)),"",(Z17-V17)*EP17-M17)</f>
        <v>-0.841641741021971</v>
      </c>
      <c r="BY17" s="3" t="n">
        <f aca="false">IF(OR(ISBLANK(AA17),ISBLANK(W17)),"",(AA17-W17)*EP17-M17)</f>
        <v>0.243505188951135</v>
      </c>
      <c r="BZ17" s="3" t="n">
        <f aca="false">IF(OR(ISBLANK(Z17),ISBLANK(X17)),"",(Z17-X17)*EP17-M17)</f>
        <v>0.582713781776626</v>
      </c>
      <c r="CA17" s="3" t="n">
        <f aca="false">IF(OR(ISBLANK(AA17),ISBLANK(Y17)),"",(AA17-Y17)*EP17-M17)</f>
        <v>0.420563097385244</v>
      </c>
      <c r="CB17" s="3" t="n">
        <f aca="false">IF(OR(ISBLANK(AB17),ISBLANK(V17)),"",(AB17-V17)*EP17-M17)</f>
        <v>-0.954907775701847</v>
      </c>
      <c r="CC17" s="3" t="n">
        <f aca="false">IF(OR(ISBLANK(AC17),ISBLANK(W17)),"",(AC17-W17)*EP17-M17)</f>
        <v>0.185793221863175</v>
      </c>
      <c r="CD17" s="3" t="n">
        <f aca="false">IF(OR(ISBLANK(AB17),ISBLANK(X17)),"",(AB17-X17)*EP17-M17)</f>
        <v>0.46944774709675</v>
      </c>
      <c r="CE17" s="3" t="n">
        <f aca="false">IF(OR(ISBLANK(AC17),ISBLANK(Y17)),"",(AC17-Y17)*EP17-M17)</f>
        <v>0.362851130297285</v>
      </c>
      <c r="CF17" s="3" t="n">
        <f aca="false">IF(OR(ISBLANK(AE17),ISBLANK(AD17)),"",(AE17-AD17)*EP17-M17)</f>
        <v>0.581105316735757</v>
      </c>
      <c r="CG17" s="3" t="n">
        <f aca="false">IF(OR(ISBLANK(AF17),ISBLANK(AG17)),"",(AG17-AF17)*EP17-M17)</f>
        <v>0.376062628054591</v>
      </c>
      <c r="CH17" s="3" t="n">
        <f aca="false">IF(OR(ISBLANK(AI17),ISBLANK(AH17)),"",(AI17-AH17)*EP17-M17)</f>
        <v>1.19205100690894</v>
      </c>
      <c r="CI17" s="3" t="n">
        <f aca="false">IF(OR(ISBLANK(AJ17),ISBLANK(AK17)),"",(AK17-AJ17)*EP17-M17)</f>
        <v>0.566494279072634</v>
      </c>
      <c r="CJ17" s="3" t="n">
        <f aca="false">IF(OR(ISBLANK(AN17),ISBLANK(AD17)),"",(AN17-AD17)*EP17-M17)</f>
        <v>-0.981168940339747</v>
      </c>
      <c r="CK17" s="3" t="n">
        <f aca="false">IF(OR(ISBLANK(AO17),ISBLANK(AF17)),"",(AO17-AF17)*EP17-M17)</f>
        <v>0.196581918359598</v>
      </c>
      <c r="CL17" s="3" t="n">
        <f aca="false">IF(OR(ISBLANK(AP17),ISBLANK(AH17)),"",(AP17-AH17)*EP17-M17)</f>
        <v>-2.37572527406035</v>
      </c>
      <c r="CM17" s="3" t="n">
        <f aca="false">IF(OR(ISBLANK(AQ17),ISBLANK(AJ17)),"",(AQ17-AJ17)*EP17-M17)</f>
        <v>0.0107898495872769</v>
      </c>
      <c r="CN17" s="3" t="n">
        <f aca="false">IF(OR(ISBLANK(AR17),ISBLANK(AL17)),"",(AR17-AL17)*EP17-M17)</f>
        <v>0.184099626936305</v>
      </c>
      <c r="CO17" s="3" t="n">
        <f aca="false">IF(OR(ISBLANK(AM17),ISBLANK(AS17)),"",(AS17-AM17)*EP17-M17)</f>
        <v>0.28686726674897</v>
      </c>
      <c r="CP17" s="0" t="n">
        <f aca="false">IF(OR(ISBLANK(AU17),ISBLANK(AT17)),"",(AU17-AT17)*EP17-M17)</f>
        <v>0.193629870741491</v>
      </c>
      <c r="CQ17" s="0" t="n">
        <f aca="false">IF(OR(ISBLANK(AW17),ISBLANK(AV17)),"",(AW17-AV17)*EP17-M17)</f>
        <v>0.238137320655099</v>
      </c>
      <c r="CR17" s="0" t="n">
        <f aca="false">IF(ISBLANK(BT17),"",BT17-M17)</f>
        <v>-0.1958</v>
      </c>
      <c r="CU17" s="0" t="n">
        <f aca="false">IF(OR(ISBLANK(O17),ISBLANK(N17)),"",ABS((O17-N17)*EP17-M17))</f>
        <v>0.313308374863566</v>
      </c>
      <c r="CV17" s="0" t="n">
        <f aca="false">IF(OR(ISBLANK(Z17),ISBLANK(V17)),"",ABS((Z17-V17)*EP17-M17))</f>
        <v>0.841641741021971</v>
      </c>
      <c r="CW17" s="3" t="n">
        <f aca="false">IF(OR(ISBLANK(AA17),ISBLANK(W17)),"",ABS((AA17-W17)*EP17-M17))</f>
        <v>0.243505188951135</v>
      </c>
      <c r="CX17" s="3" t="n">
        <f aca="false">IF(OR(ISBLANK(Z17),ISBLANK(X17)),"",ABS((Z17-X17)*EP17-M17))</f>
        <v>0.582713781776626</v>
      </c>
      <c r="CY17" s="3" t="n">
        <f aca="false">IF(OR(ISBLANK(AA17),ISBLANK(Y17)),"",ABS((AA17-Y17)*EP17-M17))</f>
        <v>0.420563097385244</v>
      </c>
      <c r="CZ17" s="3" t="n">
        <f aca="false">IF(OR(ISBLANK(AB17),ISBLANK(V17)),"",ABS((AB17-V17)*EP17-M17))</f>
        <v>0.954907775701847</v>
      </c>
      <c r="DA17" s="3" t="n">
        <f aca="false">IF(OR(ISBLANK(AC17),ISBLANK(W17)),"",ABS((AC17-W17)*EP17-M17))</f>
        <v>0.185793221863175</v>
      </c>
      <c r="DB17" s="3" t="n">
        <f aca="false">IF(OR(ISBLANK(AB17),ISBLANK(X17)),"",ABS((AB17-X17)*EP17-M17))</f>
        <v>0.46944774709675</v>
      </c>
      <c r="DC17" s="3" t="n">
        <f aca="false">IF(OR(ISBLANK(AC17),ISBLANK(Y17)),"",ABS((AC17-Y17)*EP17-M17))</f>
        <v>0.362851130297285</v>
      </c>
      <c r="DD17" s="3" t="n">
        <f aca="false">IF(OR(ISBLANK(AE17),ISBLANK(AD17)),"",ABS((AE17-AD17)*EP17-M17))</f>
        <v>0.581105316735757</v>
      </c>
      <c r="DE17" s="3" t="n">
        <f aca="false">IF(OR(ISBLANK(AG17),ISBLANK(AF17)),"",ABS((AG17-AF17)*EP17-M17))</f>
        <v>0.376062628054591</v>
      </c>
      <c r="DF17" s="3" t="n">
        <f aca="false">IF(OR(ISBLANK(AI17),ISBLANK(AH17)),"",ABS((AI17-AH17)*EP17-M17))</f>
        <v>1.19205100690894</v>
      </c>
      <c r="DG17" s="3" t="n">
        <f aca="false">IF(OR(ISBLANK(AJ17),ISBLANK(AK17)),"",ABS((AK17-AJ17)*EP17-M17))</f>
        <v>0.566494279072634</v>
      </c>
      <c r="DH17" s="3" t="n">
        <f aca="false">IF(OR(ISBLANK(AN17),ISBLANK(AD17)),"",ABS((AN17-AD17)*EP17-M17))</f>
        <v>0.981168940339747</v>
      </c>
      <c r="DI17" s="3" t="n">
        <f aca="false">IF(OR(ISBLANK(AF17),ISBLANK(AO17)),"",ABS((AO17-AF17)*EP17-M17))</f>
        <v>0.196581918359598</v>
      </c>
      <c r="DJ17" s="3" t="n">
        <f aca="false">IF(OR(ISBLANK(AP17),ISBLANK(AH17)),"",ABS((AP17-AH17)*EP17-M17))</f>
        <v>2.37572527406035</v>
      </c>
      <c r="DK17" s="3" t="n">
        <f aca="false">IF(OR(ISBLANK(AQ17),ISBLANK(AJ17)),"",ABS((AQ17-AJ17)*EP17-M17))</f>
        <v>0.0107898495872769</v>
      </c>
      <c r="DL17" s="3" t="n">
        <f aca="false">IF(OR(ISBLANK(AR17),ISBLANK(AL17)),"",ABS((AR17-AL17)*EP17-M17))</f>
        <v>0.184099626936305</v>
      </c>
      <c r="DM17" s="3" t="n">
        <f aca="false">IF(OR(ISBLANK(AM17),ISBLANK(AS17)),"",ABS((AS17-AM17)*EP17-M17))</f>
        <v>0.28686726674897</v>
      </c>
      <c r="DN17" s="0" t="n">
        <f aca="false">IF(OR(ISBLANK(AU17),ISBLANK(AT17)),"",ABS((AU17-AT17)*EP17-M17))</f>
        <v>0.193629870741491</v>
      </c>
      <c r="DO17" s="0" t="n">
        <f aca="false">IF(OR(ISBLANK(AV17),ISBLANK(AW17)),"",ABS((AW17-AV17)*EP17-M17))</f>
        <v>0.238137320655099</v>
      </c>
      <c r="DP17" s="0" t="n">
        <f aca="false">IF(ISBLANK(BT17),"",ABS(BT17-M17))</f>
        <v>0.1958</v>
      </c>
      <c r="DS17" s="0" t="n">
        <f aca="false">IF(OR(ISBLANK(O17),ISBLANK(N17)),"",((O17-N17)*EP17-M17)^2)</f>
        <v>0.0981621377596489</v>
      </c>
      <c r="DT17" s="0" t="n">
        <f aca="false">IF(OR(ISBLANK(Z17),ISBLANK(V17)),"",ABS((Z17-V17)*EP17-M17)^2)</f>
        <v>0.708360820230495</v>
      </c>
      <c r="DU17" s="3" t="n">
        <f aca="false">IF(OR(ISBLANK(AA17),ISBLANK(W17)),"",ABS((AA17-W17)*EP17-M17)^2)</f>
        <v>0.0592947770461278</v>
      </c>
      <c r="DV17" s="3" t="n">
        <f aca="false">IF(OR(ISBLANK(Z17),ISBLANK(X17)),"",ABS((Z17-X17)*EP17-M17)^2)</f>
        <v>0.339555351472417</v>
      </c>
      <c r="DW17" s="3" t="n">
        <f aca="false">IF(OR(ISBLANK(AA17),ISBLANK(Y17)),"",ABS((AA17-Y17)*EP17-M17)^2)</f>
        <v>0.176873318882271</v>
      </c>
      <c r="DX17" s="3" t="n">
        <f aca="false">IF(OR(ISBLANK(AB17),ISBLANK(V17)),"",ABS((AB17-V17)*EP17-M17)^2)</f>
        <v>0.911848860095849</v>
      </c>
      <c r="DY17" s="3" t="n">
        <f aca="false">IF(OR(ISBLANK(AC17),ISBLANK(W17)),"",ABS((AC17-W17)*EP17-M17)^2)</f>
        <v>0.0345191212902991</v>
      </c>
      <c r="DZ17" s="3" t="n">
        <f aca="false">IF(OR(ISBLANK(AB17),ISBLANK(X17)),"",ABS((AB17-X17)*EP17-M17)^2)</f>
        <v>0.220381187254214</v>
      </c>
      <c r="EA17" s="3" t="n">
        <f aca="false">IF(OR(ISBLANK(AC17),ISBLANK(Y17)),"",ABS((AC17-Y17)*EP17-M17)^2)</f>
        <v>0.131660942758017</v>
      </c>
      <c r="EB17" s="3" t="n">
        <f aca="false">IF(OR(ISBLANK(AE17),ISBLANK(AD17)),"",ABS((AE17-AD17)*EP17-M17)^2)</f>
        <v>0.337683389138564</v>
      </c>
      <c r="EC17" s="3" t="n">
        <f aca="false">IF(OR(ISBLANK(AF17),ISBLANK(AG17)),"",ABS((AG17-AF17)*EP17-M17)^2)</f>
        <v>0.141423100219325</v>
      </c>
      <c r="ED17" s="3" t="n">
        <f aca="false">IF(OR(ISBLANK(AI17),ISBLANK(AH17)),"",ABS((AI17-AH17)*EP17-M17)^2)</f>
        <v>1.42098560307262</v>
      </c>
      <c r="EE17" s="3" t="n">
        <f aca="false">IF(OR(ISBLANK(AJ17),ISBLANK(AK17)),"",ABS((AK17-AJ17)*EP17-M17)^2)</f>
        <v>0.320915768222023</v>
      </c>
      <c r="EF17" s="3" t="n">
        <f aca="false">IF(OR(ISBLANK(AN17),ISBLANK(AD17)),"",ABS((AN17-AD17)*EP17-M17)^2)</f>
        <v>0.962692489487421</v>
      </c>
      <c r="EG17" s="3" t="n">
        <f aca="false">IF(OR(ISBLANK(AF17),ISBLANK(AO17)),"",ABS((AO17-AF17)*EP17-M17)^2)</f>
        <v>0.0386444506259398</v>
      </c>
      <c r="EH17" s="3" t="n">
        <f aca="false">IF(OR(ISBLANK(AP17),ISBLANK(AH17)),"",ABS((AP17-AH17)*EP17-M17)^2)</f>
        <v>5.64407057780911</v>
      </c>
      <c r="EI17" s="3" t="n">
        <f aca="false">IF(OR(ISBLANK(AJ17),ISBLANK(AQ17)),"",ABS((AQ17-AJ17)*EP17-M17)^2)</f>
        <v>0.00011642085411606</v>
      </c>
      <c r="EJ17" s="3" t="n">
        <f aca="false">IF(OR(ISBLANK(AR17),ISBLANK(AL17)),"",ABS((AR17-AL17)*EP17-M17)^2)</f>
        <v>0.0338926726380868</v>
      </c>
      <c r="EK17" s="3" t="n">
        <f aca="false">IF(OR(ISBLANK(AS17),ISBLANK(AM17)),"",ABS((AS17-AM17)*EP17-M17)^2)</f>
        <v>0.082292828732025</v>
      </c>
      <c r="EL17" s="0" t="n">
        <f aca="false">IF(OR(ISBLANK(AU17),ISBLANK(AT17)),"",((AU17-AT17)*EP17-M17)^2)</f>
        <v>0.0374925268433665</v>
      </c>
      <c r="EM17" s="0" t="n">
        <f aca="false">IF(OR(ISBLANK(AV17),ISBLANK(AW17)),"",((AW17-AV17)*EP17-M17)^2)</f>
        <v>0.0567093834887894</v>
      </c>
      <c r="EN17" s="0" t="n">
        <f aca="false">IF(ISBLANK(BT17),"",(BT17-M17)^2)</f>
        <v>0.0383376400000001</v>
      </c>
      <c r="EP17" s="0" t="n">
        <v>27.211386245988</v>
      </c>
    </row>
    <row r="18" customFormat="false" ht="12.8" hidden="false" customHeight="false" outlineLevel="0" collapsed="false">
      <c r="A18" s="1" t="s">
        <v>97</v>
      </c>
      <c r="B18" s="6" t="n">
        <v>16</v>
      </c>
      <c r="C18" s="6" t="n">
        <v>4</v>
      </c>
      <c r="D18" s="0" t="n">
        <f aca="false">B18-C18</f>
        <v>12</v>
      </c>
      <c r="E18" s="0" t="s">
        <v>71</v>
      </c>
      <c r="F18" s="0" t="n">
        <v>2</v>
      </c>
      <c r="G18" s="0" t="n">
        <v>13</v>
      </c>
      <c r="H18" s="0" t="s">
        <v>98</v>
      </c>
      <c r="I18" s="0" t="n">
        <v>1</v>
      </c>
      <c r="J18" s="0" t="s">
        <v>73</v>
      </c>
      <c r="K18" s="0" t="s">
        <v>99</v>
      </c>
      <c r="L18" s="0" t="s">
        <v>93</v>
      </c>
      <c r="M18" s="0" t="n">
        <v>7.992</v>
      </c>
      <c r="N18" s="0" t="n">
        <v>-78.04357346</v>
      </c>
      <c r="O18" s="0" t="n">
        <v>-77.797392332769</v>
      </c>
      <c r="P18" s="0" t="s">
        <v>76</v>
      </c>
      <c r="Q18" s="0" t="n">
        <f aca="false">=IF(ISBLANK(BT18),"",BT18)</f>
        <v>7.7587</v>
      </c>
      <c r="R18" s="0" t="n">
        <v>3</v>
      </c>
      <c r="S18" s="0" t="n">
        <v>2</v>
      </c>
      <c r="T18" s="0" t="n">
        <v>1</v>
      </c>
      <c r="V18" s="0" t="n">
        <v>-78.0724377</v>
      </c>
      <c r="W18" s="0" t="n">
        <v>-78.348606075532</v>
      </c>
      <c r="X18" s="0" t="n">
        <v>-78.1247818</v>
      </c>
      <c r="Y18" s="0" t="n">
        <v>-78.3551128336528</v>
      </c>
      <c r="Z18" s="0" t="n">
        <v>-77.79259042</v>
      </c>
      <c r="AA18" s="0" t="n">
        <v>-78.0389554336916</v>
      </c>
      <c r="AB18" s="0" t="n">
        <v>-77.81713467</v>
      </c>
      <c r="AC18" s="0" t="n">
        <v>-78.0412824546957</v>
      </c>
      <c r="AD18" s="0" t="n">
        <v>-78.07213863</v>
      </c>
      <c r="AE18" s="0" t="n">
        <v>-77.75844958</v>
      </c>
      <c r="AF18" s="0" t="n">
        <v>-78.3488949139994</v>
      </c>
      <c r="AG18" s="0" t="n">
        <v>-78.0340865196704</v>
      </c>
      <c r="AH18" s="0" t="n">
        <v>-78.12267287</v>
      </c>
      <c r="AI18" s="0" t="n">
        <v>-77.77543874</v>
      </c>
      <c r="AJ18" s="0" t="n">
        <v>-78.3545327874655</v>
      </c>
      <c r="AK18" s="0" t="n">
        <v>-78.0343653079454</v>
      </c>
      <c r="AL18" s="0" t="n">
        <v>-78.33678178</v>
      </c>
      <c r="AM18" s="0" t="n">
        <v>-78.3684883644101</v>
      </c>
      <c r="AN18" s="0" t="n">
        <v>-77.82275246</v>
      </c>
      <c r="AO18" s="0" t="n">
        <v>-78.0412411066053</v>
      </c>
      <c r="AP18" s="0" t="n">
        <v>-77.92238199</v>
      </c>
      <c r="AQ18" s="0" t="n">
        <v>-78.055883764701</v>
      </c>
      <c r="AR18" s="0" t="n">
        <v>-78.04978014</v>
      </c>
      <c r="AS18" s="0" t="n">
        <v>-78.0695989306089</v>
      </c>
      <c r="AT18" s="0" t="n">
        <v>-78.33141609</v>
      </c>
      <c r="AU18" s="0" t="n">
        <v>-78.04812709</v>
      </c>
      <c r="AV18" s="0" t="n">
        <v>-78.3630225407961</v>
      </c>
      <c r="AW18" s="0" t="n">
        <v>-78.0691098093743</v>
      </c>
      <c r="AY18" s="0" t="n">
        <f aca="false">IF(OR(ISBLANK(O18),ISBLANK(N18)),"",(O18-N18)*EP18)</f>
        <v>6.69892973955577</v>
      </c>
      <c r="AZ18" s="0" t="n">
        <f aca="false">IF(OR(ISBLANK(Z18),ISBLANK(V18)),"",(Z18-V18)*EP18)</f>
        <v>7.61503242596911</v>
      </c>
      <c r="BA18" s="3" t="n">
        <f aca="false">IF(OR(ISBLANK(AA18),ISBLANK(W18)),"",(AA18-W18)*EP18)</f>
        <v>8.42602321643738</v>
      </c>
      <c r="BB18" s="3" t="n">
        <f aca="false">IF(OR(ISBLANK(Z18),ISBLANK(X18)),"",(Z18-X18)*EP18)</f>
        <v>9.03938794876771</v>
      </c>
      <c r="BC18" s="3" t="n">
        <f aca="false">IF(OR(ISBLANK(AA18),ISBLANK(Y18)),"",(AA18-Y18)*EP18)</f>
        <v>8.60308112487149</v>
      </c>
      <c r="BD18" s="3" t="n">
        <f aca="false">IF(OR(ISBLANK(AB18),ISBLANK(V18)),"",(AB18-V18)*EP18)</f>
        <v>6.94714935910088</v>
      </c>
      <c r="BE18" s="3" t="n">
        <f aca="false">IF(OR(ISBLANK(AC18),ISBLANK(W18)),"",(AC18-W18)*EP18)</f>
        <v>8.36270174909212</v>
      </c>
      <c r="BF18" s="3" t="n">
        <f aca="false">IF(OR(ISBLANK(AB18),ISBLANK(X18)),"",(AB18-X18)*EP18)</f>
        <v>8.37150488189947</v>
      </c>
      <c r="BG18" s="3" t="n">
        <f aca="false">IF(OR(ISBLANK(AC18),ISBLANK(Y18)),"",(AC18-Y18)*EP18)</f>
        <v>8.53975965752623</v>
      </c>
      <c r="BH18" s="3" t="n">
        <f aca="false">IF(OR(ISBLANK(AE18),ISBLANK(AD18)),"",(AE18-AD18)*EP18)</f>
        <v>8.53591390068687</v>
      </c>
      <c r="BI18" s="3" t="n">
        <f aca="false">IF(OR(ISBLANK(AF18),ISBLANK(AG18)),"",(AG18-AF18)*EP18)</f>
        <v>8.56637281156588</v>
      </c>
      <c r="BJ18" s="3" t="n">
        <f aca="false">IF(OR(ISBLANK(AI18),ISBLANK(AH18)),"",(AI18-AH18)*EP18)</f>
        <v>9.44872202921972</v>
      </c>
      <c r="BK18" s="3" t="n">
        <f aca="false">IF(OR(ISBLANK(AJ18),ISBLANK(AK18)),"",(AK18-AJ18)*EP18)</f>
        <v>8.71220094862613</v>
      </c>
      <c r="BL18" s="3" t="n">
        <f aca="false">IF(OR(ISBLANK(AN18),ISBLANK(AD18)),"",(AN18-AD18)*EP18)</f>
        <v>6.78614339627746</v>
      </c>
      <c r="BM18" s="3" t="n">
        <f aca="false">IF(OR(ISBLANK(AO18),ISBLANK(AF18)),"",(AO18-AF18)*EP18)</f>
        <v>8.37168658304976</v>
      </c>
      <c r="BN18" s="3" t="n">
        <f aca="false">IF(OR(ISBLANK(AP18),ISBLANK(AH18)),"",(AP18-AH18)*EP18)</f>
        <v>5.45019249722876</v>
      </c>
      <c r="BO18" s="3" t="n">
        <f aca="false">IF(OR(ISBLANK(AQ18),ISBLANK(AJ18)),"",(AQ18-AJ18)*EP18)</f>
        <v>8.12665391043188</v>
      </c>
      <c r="BP18" s="3" t="n">
        <f aca="false">IF(OR(ISBLANK(AR18),ISBLANK(AL18)),"",(AR18-AL18)*EP18)</f>
        <v>7.80971247927199</v>
      </c>
      <c r="BQ18" s="3" t="n">
        <f aca="false">IF(OR(ISBLANK(AM18),ISBLANK(AS18)),"",(AS18-AM18)*EP18)</f>
        <v>8.13319582800893</v>
      </c>
      <c r="BR18" s="0" t="n">
        <f aca="false">=IF(OR(ISBLANK(AU18),ISBLANK(AT18)),"",(AU18-AT18)*EP18)</f>
        <v>7.70868639823998</v>
      </c>
      <c r="BS18" s="0" t="n">
        <f aca="false">=IF(OR(ISBLANK(AW18),ISBLANK(AV18)),"",(AW18-AV18)*EP18)</f>
        <v>7.99777285733189</v>
      </c>
      <c r="BT18" s="0" t="n">
        <v>7.7587</v>
      </c>
      <c r="BW18" s="0" t="n">
        <f aca="false">IF(OR(ISBLANK(O18),ISBLANK(N18)),"",(O18-N18)*EP18-M18)</f>
        <v>-1.29307026044423</v>
      </c>
      <c r="BX18" s="0" t="n">
        <f aca="false">IF(OR(ISBLANK(Z18),ISBLANK(V18)),"",(Z18-V18)*EP18-M18)</f>
        <v>-0.376967574030889</v>
      </c>
      <c r="BY18" s="3" t="n">
        <f aca="false">IF(OR(ISBLANK(AA18),ISBLANK(W18)),"",(AA18-W18)*EP18-M18)</f>
        <v>0.434023216437384</v>
      </c>
      <c r="BZ18" s="3" t="n">
        <f aca="false">IF(OR(ISBLANK(Z18),ISBLANK(X18)),"",(Z18-X18)*EP18-M18)</f>
        <v>1.04738794876771</v>
      </c>
      <c r="CA18" s="3" t="n">
        <f aca="false">IF(OR(ISBLANK(AA18),ISBLANK(Y18)),"",(AA18-Y18)*EP18-M18)</f>
        <v>0.611081124871492</v>
      </c>
      <c r="CB18" s="3" t="n">
        <f aca="false">IF(OR(ISBLANK(AB18),ISBLANK(V18)),"",(AB18-V18)*EP18-M18)</f>
        <v>-1.04485064089912</v>
      </c>
      <c r="CC18" s="3" t="n">
        <f aca="false">IF(OR(ISBLANK(AC18),ISBLANK(W18)),"",(AC18-W18)*EP18-M18)</f>
        <v>0.370701749092123</v>
      </c>
      <c r="CD18" s="3" t="n">
        <f aca="false">IF(OR(ISBLANK(AB18),ISBLANK(X18)),"",(AB18-X18)*EP18-M18)</f>
        <v>0.379504881899472</v>
      </c>
      <c r="CE18" s="3" t="n">
        <f aca="false">IF(OR(ISBLANK(AC18),ISBLANK(Y18)),"",(AC18-Y18)*EP18-M18)</f>
        <v>0.547759657526233</v>
      </c>
      <c r="CF18" s="3" t="n">
        <f aca="false">IF(OR(ISBLANK(AE18),ISBLANK(AD18)),"",(AE18-AD18)*EP18-M18)</f>
        <v>0.543913900686866</v>
      </c>
      <c r="CG18" s="3" t="n">
        <f aca="false">IF(OR(ISBLANK(AF18),ISBLANK(AG18)),"",(AG18-AF18)*EP18-M18)</f>
        <v>0.574372811565882</v>
      </c>
      <c r="CH18" s="3" t="n">
        <f aca="false">IF(OR(ISBLANK(AI18),ISBLANK(AH18)),"",(AI18-AH18)*EP18-M18)</f>
        <v>1.45672202921971</v>
      </c>
      <c r="CI18" s="3" t="n">
        <f aca="false">IF(OR(ISBLANK(AJ18),ISBLANK(AK18)),"",(AK18-AJ18)*EP18-M18)</f>
        <v>0.720200948626128</v>
      </c>
      <c r="CJ18" s="3" t="n">
        <f aca="false">IF(OR(ISBLANK(AN18),ISBLANK(AD18)),"",(AN18-AD18)*EP18-M18)</f>
        <v>-1.20585660372254</v>
      </c>
      <c r="CK18" s="3" t="n">
        <f aca="false">IF(OR(ISBLANK(AO18),ISBLANK(AF18)),"",(AO18-AF18)*EP18-M18)</f>
        <v>0.379686583049756</v>
      </c>
      <c r="CL18" s="3" t="n">
        <f aca="false">IF(OR(ISBLANK(AP18),ISBLANK(AH18)),"",(AP18-AH18)*EP18-M18)</f>
        <v>-2.54180750277124</v>
      </c>
      <c r="CM18" s="3" t="n">
        <f aca="false">IF(OR(ISBLANK(AQ18),ISBLANK(AJ18)),"",(AQ18-AJ18)*EP18-M18)</f>
        <v>0.134653910431884</v>
      </c>
      <c r="CN18" s="3" t="n">
        <f aca="false">IF(OR(ISBLANK(AR18),ISBLANK(AL18)),"",(AR18-AL18)*EP18-M18)</f>
        <v>-0.182287520728009</v>
      </c>
      <c r="CO18" s="3" t="n">
        <f aca="false">IF(OR(ISBLANK(AM18),ISBLANK(AS18)),"",(AS18-AM18)*EP18-M18)</f>
        <v>0.141195828008928</v>
      </c>
      <c r="CP18" s="0" t="n">
        <f aca="false">IF(OR(ISBLANK(AU18),ISBLANK(AT18)),"",(AU18-AT18)*EP18-M18)</f>
        <v>-0.283313601760018</v>
      </c>
      <c r="CQ18" s="0" t="n">
        <f aca="false">IF(OR(ISBLANK(AW18),ISBLANK(AV18)),"",(AW18-AV18)*EP18-M18)</f>
        <v>0.00577285733189026</v>
      </c>
      <c r="CR18" s="0" t="n">
        <f aca="false">IF(ISBLANK(BT18),"",BT18-M18)</f>
        <v>-0.2333</v>
      </c>
      <c r="CU18" s="0" t="n">
        <f aca="false">IF(OR(ISBLANK(O18),ISBLANK(N18)),"",ABS((O18-N18)*EP18-M18))</f>
        <v>1.29307026044423</v>
      </c>
      <c r="CV18" s="0" t="n">
        <f aca="false">IF(OR(ISBLANK(Z18),ISBLANK(V18)),"",ABS((Z18-V18)*EP18-M18))</f>
        <v>0.376967574030889</v>
      </c>
      <c r="CW18" s="3" t="n">
        <f aca="false">IF(OR(ISBLANK(AA18),ISBLANK(W18)),"",ABS((AA18-W18)*EP18-M18))</f>
        <v>0.434023216437384</v>
      </c>
      <c r="CX18" s="3" t="n">
        <f aca="false">IF(OR(ISBLANK(Z18),ISBLANK(X18)),"",ABS((Z18-X18)*EP18-M18))</f>
        <v>1.04738794876771</v>
      </c>
      <c r="CY18" s="3" t="n">
        <f aca="false">IF(OR(ISBLANK(AA18),ISBLANK(Y18)),"",ABS((AA18-Y18)*EP18-M18))</f>
        <v>0.611081124871492</v>
      </c>
      <c r="CZ18" s="3" t="n">
        <f aca="false">IF(OR(ISBLANK(AB18),ISBLANK(V18)),"",ABS((AB18-V18)*EP18-M18))</f>
        <v>1.04485064089912</v>
      </c>
      <c r="DA18" s="3" t="n">
        <f aca="false">IF(OR(ISBLANK(AC18),ISBLANK(W18)),"",ABS((AC18-W18)*EP18-M18))</f>
        <v>0.370701749092123</v>
      </c>
      <c r="DB18" s="3" t="n">
        <f aca="false">IF(OR(ISBLANK(AB18),ISBLANK(X18)),"",ABS((AB18-X18)*EP18-M18))</f>
        <v>0.379504881899472</v>
      </c>
      <c r="DC18" s="3" t="n">
        <f aca="false">IF(OR(ISBLANK(AC18),ISBLANK(Y18)),"",ABS((AC18-Y18)*EP18-M18))</f>
        <v>0.547759657526233</v>
      </c>
      <c r="DD18" s="3" t="n">
        <f aca="false">IF(OR(ISBLANK(AE18),ISBLANK(AD18)),"",ABS((AE18-AD18)*EP18-M18))</f>
        <v>0.543913900686866</v>
      </c>
      <c r="DE18" s="3" t="n">
        <f aca="false">IF(OR(ISBLANK(AG18),ISBLANK(AF18)),"",ABS((AG18-AF18)*EP18-M18))</f>
        <v>0.574372811565882</v>
      </c>
      <c r="DF18" s="3" t="n">
        <f aca="false">IF(OR(ISBLANK(AI18),ISBLANK(AH18)),"",ABS((AI18-AH18)*EP18-M18))</f>
        <v>1.45672202921971</v>
      </c>
      <c r="DG18" s="3" t="n">
        <f aca="false">IF(OR(ISBLANK(AJ18),ISBLANK(AK18)),"",ABS((AK18-AJ18)*EP18-M18))</f>
        <v>0.720200948626128</v>
      </c>
      <c r="DH18" s="3" t="n">
        <f aca="false">IF(OR(ISBLANK(AN18),ISBLANK(AD18)),"",ABS((AN18-AD18)*EP18-M18))</f>
        <v>1.20585660372254</v>
      </c>
      <c r="DI18" s="3" t="n">
        <f aca="false">IF(OR(ISBLANK(AF18),ISBLANK(AO18)),"",ABS((AO18-AF18)*EP18-M18))</f>
        <v>0.379686583049756</v>
      </c>
      <c r="DJ18" s="3" t="n">
        <f aca="false">IF(OR(ISBLANK(AP18),ISBLANK(AH18)),"",ABS((AP18-AH18)*EP18-M18))</f>
        <v>2.54180750277124</v>
      </c>
      <c r="DK18" s="3" t="n">
        <f aca="false">IF(OR(ISBLANK(AQ18),ISBLANK(AJ18)),"",ABS((AQ18-AJ18)*EP18-M18))</f>
        <v>0.134653910431884</v>
      </c>
      <c r="DL18" s="3" t="n">
        <f aca="false">IF(OR(ISBLANK(AR18),ISBLANK(AL18)),"",ABS((AR18-AL18)*EP18-M18))</f>
        <v>0.182287520728009</v>
      </c>
      <c r="DM18" s="3" t="n">
        <f aca="false">IF(OR(ISBLANK(AM18),ISBLANK(AS18)),"",ABS((AS18-AM18)*EP18-M18))</f>
        <v>0.141195828008928</v>
      </c>
      <c r="DN18" s="0" t="n">
        <f aca="false">IF(OR(ISBLANK(AU18),ISBLANK(AT18)),"",ABS((AU18-AT18)*EP18-M18))</f>
        <v>0.283313601760018</v>
      </c>
      <c r="DO18" s="0" t="n">
        <f aca="false">IF(OR(ISBLANK(AV18),ISBLANK(AW18)),"",ABS((AW18-AV18)*EP18-M18))</f>
        <v>0.00577285733189026</v>
      </c>
      <c r="DP18" s="0" t="n">
        <f aca="false">IF(ISBLANK(BT18),"",ABS(BT18-M18))</f>
        <v>0.2333</v>
      </c>
      <c r="DS18" s="0" t="n">
        <f aca="false">IF(OR(ISBLANK(O18),ISBLANK(N18)),"",((O18-N18)*EP18-M18)^2)</f>
        <v>1.67203069844532</v>
      </c>
      <c r="DT18" s="0" t="n">
        <f aca="false">IF(OR(ISBLANK(Z18),ISBLANK(V18)),"",ABS((Z18-V18)*EP18-M18)^2)</f>
        <v>0.142104551870734</v>
      </c>
      <c r="DU18" s="3" t="n">
        <f aca="false">IF(OR(ISBLANK(AA18),ISBLANK(W18)),"",ABS((AA18-W18)*EP18-M18)^2)</f>
        <v>0.188376152406653</v>
      </c>
      <c r="DV18" s="3" t="n">
        <f aca="false">IF(OR(ISBLANK(Z18),ISBLANK(X18)),"",ABS((Z18-X18)*EP18-M18)^2)</f>
        <v>1.09702151522383</v>
      </c>
      <c r="DW18" s="3" t="n">
        <f aca="false">IF(OR(ISBLANK(AA18),ISBLANK(Y18)),"",ABS((AA18-Y18)*EP18-M18)^2)</f>
        <v>0.373420141174208</v>
      </c>
      <c r="DX18" s="3" t="n">
        <f aca="false">IF(OR(ISBLANK(AB18),ISBLANK(V18)),"",ABS((AB18-V18)*EP18-M18)^2)</f>
        <v>1.09171286178731</v>
      </c>
      <c r="DY18" s="3" t="n">
        <f aca="false">IF(OR(ISBLANK(AC18),ISBLANK(W18)),"",ABS((AC18-W18)*EP18-M18)^2)</f>
        <v>0.137419786779959</v>
      </c>
      <c r="DZ18" s="3" t="n">
        <f aca="false">IF(OR(ISBLANK(AB18),ISBLANK(X18)),"",ABS((AB18-X18)*EP18-M18)^2)</f>
        <v>0.144023955385533</v>
      </c>
      <c r="EA18" s="3" t="n">
        <f aca="false">IF(OR(ISBLANK(AC18),ISBLANK(Y18)),"",ABS((AC18-Y18)*EP18-M18)^2)</f>
        <v>0.300040642413256</v>
      </c>
      <c r="EB18" s="3" t="n">
        <f aca="false">IF(OR(ISBLANK(AE18),ISBLANK(AD18)),"",ABS((AE18-AD18)*EP18-M18)^2)</f>
        <v>0.295842331360402</v>
      </c>
      <c r="EC18" s="3" t="n">
        <f aca="false">IF(OR(ISBLANK(AF18),ISBLANK(AG18)),"",ABS((AG18-AF18)*EP18-M18)^2)</f>
        <v>0.329904126666097</v>
      </c>
      <c r="ED18" s="3" t="n">
        <f aca="false">IF(OR(ISBLANK(AI18),ISBLANK(AH18)),"",ABS((AI18-AH18)*EP18-M18)^2)</f>
        <v>2.122039070414</v>
      </c>
      <c r="EE18" s="3" t="n">
        <f aca="false">IF(OR(ISBLANK(AJ18),ISBLANK(AK18)),"",ABS((AK18-AJ18)*EP18-M18)^2)</f>
        <v>0.518689406401975</v>
      </c>
      <c r="EF18" s="3" t="n">
        <f aca="false">IF(OR(ISBLANK(AN18),ISBLANK(AD18)),"",ABS((AN18-AD18)*EP18-M18)^2)</f>
        <v>1.45409014874126</v>
      </c>
      <c r="EG18" s="3" t="n">
        <f aca="false">IF(OR(ISBLANK(AF18),ISBLANK(AO18)),"",ABS((AO18-AF18)*EP18-M18)^2)</f>
        <v>0.144161901348</v>
      </c>
      <c r="EH18" s="3" t="n">
        <f aca="false">IF(OR(ISBLANK(AP18),ISBLANK(AH18)),"",ABS((AP18-AH18)*EP18-M18)^2)</f>
        <v>6.46078538114419</v>
      </c>
      <c r="EI18" s="3" t="n">
        <f aca="false">IF(OR(ISBLANK(AJ18),ISBLANK(AQ18)),"",ABS((AQ18-AJ18)*EP18-M18)^2)</f>
        <v>0.0181316755945978</v>
      </c>
      <c r="EJ18" s="3" t="n">
        <f aca="false">IF(OR(ISBLANK(AR18),ISBLANK(AL18)),"",ABS((AR18-AL18)*EP18-M18)^2)</f>
        <v>0.0332287402131642</v>
      </c>
      <c r="EK18" s="3" t="n">
        <f aca="false">IF(OR(ISBLANK(AS18),ISBLANK(AM18)),"",ABS((AS18-AM18)*EP18-M18)^2)</f>
        <v>0.0199362618471267</v>
      </c>
      <c r="EL18" s="0" t="n">
        <f aca="false">IF(OR(ISBLANK(AU18),ISBLANK(AT18)),"",((AU18-AT18)*EP18-M18)^2)</f>
        <v>0.0802665969422343</v>
      </c>
      <c r="EM18" s="0" t="n">
        <f aca="false">IF(OR(ISBLANK(AV18),ISBLANK(AW18)),"",((AW18-AV18)*EP18-M18)^2)</f>
        <v>3.33258817743591E-005</v>
      </c>
      <c r="EN18" s="0" t="n">
        <f aca="false">IF(ISBLANK(BT18),"",(BT18-M18)^2)</f>
        <v>0.0544288899999999</v>
      </c>
      <c r="EP18" s="0" t="n">
        <v>27.211386245988</v>
      </c>
    </row>
    <row r="19" customFormat="false" ht="12.8" hidden="false" customHeight="false" outlineLevel="0" collapsed="false">
      <c r="A19" s="1"/>
      <c r="B19" s="6" t="n">
        <v>16</v>
      </c>
      <c r="C19" s="6" t="n">
        <v>4</v>
      </c>
      <c r="D19" s="0" t="n">
        <f aca="false">B19-C19</f>
        <v>12</v>
      </c>
      <c r="E19" s="0" t="s">
        <v>71</v>
      </c>
      <c r="F19" s="0" t="n">
        <v>2</v>
      </c>
      <c r="G19" s="0" t="n">
        <v>13</v>
      </c>
      <c r="H19" s="0" t="s">
        <v>100</v>
      </c>
      <c r="I19" s="0" t="n">
        <v>3</v>
      </c>
      <c r="J19" s="0" t="s">
        <v>95</v>
      </c>
      <c r="K19" s="0" t="s">
        <v>96</v>
      </c>
      <c r="L19" s="0" t="s">
        <v>93</v>
      </c>
      <c r="M19" s="0" t="n">
        <v>4.54</v>
      </c>
      <c r="N19" s="0" t="n">
        <v>-78.04357346</v>
      </c>
      <c r="O19" s="0" t="n">
        <v>-77.9122084048538</v>
      </c>
      <c r="P19" s="0" t="s">
        <v>76</v>
      </c>
      <c r="Q19" s="0" t="n">
        <f aca="false">=IF(ISBLANK(BT19),"",BT19)</f>
        <v>3.6185</v>
      </c>
      <c r="R19" s="0" t="n">
        <v>1</v>
      </c>
      <c r="S19" s="0" t="n">
        <v>2</v>
      </c>
      <c r="T19" s="0" t="n">
        <v>0</v>
      </c>
      <c r="V19" s="0" t="n">
        <v>-78.0724377</v>
      </c>
      <c r="W19" s="0" t="n">
        <v>-78.348606075532</v>
      </c>
      <c r="X19" s="0" t="n">
        <v>-78.1247818</v>
      </c>
      <c r="Y19" s="0" t="n">
        <v>-78.3551128336528</v>
      </c>
      <c r="Z19" s="0" t="n">
        <v>-77.93630335</v>
      </c>
      <c r="AA19" s="0" t="n">
        <v>-78.1663301414875</v>
      </c>
      <c r="AB19" s="0" t="n">
        <v>-77.94560081</v>
      </c>
      <c r="AC19" s="0" t="n">
        <v>-78.1868385094534</v>
      </c>
      <c r="AD19" s="0" t="n">
        <v>-78.07213863</v>
      </c>
      <c r="AE19" s="0" t="n">
        <v>-77.9106189</v>
      </c>
      <c r="AF19" s="0" t="n">
        <v>-78.3488949139994</v>
      </c>
      <c r="AG19" s="0" t="n">
        <v>-78.1615498343965</v>
      </c>
      <c r="AH19" s="0" t="n">
        <v>-78.12267287</v>
      </c>
      <c r="AI19" s="0" t="n">
        <v>-77.91786554</v>
      </c>
      <c r="AJ19" s="0" t="n">
        <v>-78.3545327874655</v>
      </c>
      <c r="AK19" s="0" t="n">
        <v>-78.1619255827845</v>
      </c>
      <c r="AL19" s="0" t="n">
        <v>-78.33678178</v>
      </c>
      <c r="AM19" s="0" t="n">
        <v>-78.3684883644101</v>
      </c>
      <c r="AN19" s="0" t="n">
        <v>-77.9560209</v>
      </c>
      <c r="AO19" s="0" t="n">
        <v>-78.1870734841644</v>
      </c>
      <c r="AP19" s="0" t="n">
        <v>-78.0551253</v>
      </c>
      <c r="AQ19" s="0" t="n">
        <v>-78.192019338044</v>
      </c>
      <c r="AR19" s="0" t="n">
        <v>-78.17647099</v>
      </c>
      <c r="AS19" s="0" t="n">
        <v>-78.1996149084679</v>
      </c>
      <c r="AT19" s="0" t="n">
        <v>-78.33141609</v>
      </c>
      <c r="AU19" s="0" t="n">
        <v>-78.17444572</v>
      </c>
      <c r="AV19" s="0" t="n">
        <v>-78.3630225407961</v>
      </c>
      <c r="AW19" s="0" t="n">
        <v>-78.1992273594734</v>
      </c>
      <c r="AY19" s="0" t="n">
        <f aca="false">IF(OR(ISBLANK(O19),ISBLANK(N19)),"",(O19-N19)*EP19)</f>
        <v>3.57462525480889</v>
      </c>
      <c r="AZ19" s="0" t="n">
        <f aca="false">IF(OR(ISBLANK(Z19),ISBLANK(V19)),"",(Z19-V19)*EP19)</f>
        <v>3.70440437919629</v>
      </c>
      <c r="BA19" s="3" t="n">
        <f aca="false">IF(OR(ISBLANK(AA19),ISBLANK(W19)),"",(AA19-W19)*EP19)</f>
        <v>4.95998084463306</v>
      </c>
      <c r="BB19" s="3" t="n">
        <f aca="false">IF(OR(ISBLANK(Z19),ISBLANK(X19)),"",(Z19-X19)*EP19)</f>
        <v>5.12875990199489</v>
      </c>
      <c r="BC19" s="3" t="n">
        <f aca="false">IF(OR(ISBLANK(AA19),ISBLANK(Y19)),"",(AA19-Y19)*EP19)</f>
        <v>5.13703875306716</v>
      </c>
      <c r="BD19" s="3" t="n">
        <f aca="false">IF(OR(ISBLANK(AB19),ISBLANK(V19)),"",(AB19-V19)*EP19)</f>
        <v>3.4514076040297</v>
      </c>
      <c r="BE19" s="3" t="n">
        <f aca="false">IF(OR(ISBLANK(AC19),ISBLANK(W19)),"",(AC19-W19)*EP19)</f>
        <v>4.40191972263842</v>
      </c>
      <c r="BF19" s="3" t="n">
        <f aca="false">IF(OR(ISBLANK(AB19),ISBLANK(X19)),"",(AB19-X19)*EP19)</f>
        <v>4.87576312682829</v>
      </c>
      <c r="BG19" s="3" t="n">
        <f aca="false">IF(OR(ISBLANK(AC19),ISBLANK(Y19)),"",(AC19-Y19)*EP19)</f>
        <v>4.57897763107253</v>
      </c>
      <c r="BH19" s="3" t="n">
        <f aca="false">IF(OR(ISBLANK(AE19),ISBLANK(AD19)),"",(AE19-AD19)*EP19)</f>
        <v>4.39517575937756</v>
      </c>
      <c r="BI19" s="3" t="n">
        <f aca="false">IF(OR(ISBLANK(AF19),ISBLANK(AG19)),"",(AG19-AF19)*EP19)</f>
        <v>5.09791932236005</v>
      </c>
      <c r="BJ19" s="3" t="n">
        <f aca="false">IF(OR(ISBLANK(AI19),ISBLANK(AH19)),"",(AI19-AH19)*EP19)</f>
        <v>5.57309136263975</v>
      </c>
      <c r="BK19" s="3" t="n">
        <f aca="false">IF(OR(ISBLANK(AJ19),ISBLANK(AK19)),"",(AK19-AJ19)*EP19)</f>
        <v>5.24110904033466</v>
      </c>
      <c r="BL19" s="3" t="n">
        <f aca="false">IF(OR(ISBLANK(AN19),ISBLANK(AD19)),"",(AN19-AD19)*EP19)</f>
        <v>3.15972440103732</v>
      </c>
      <c r="BM19" s="3" t="n">
        <f aca="false">IF(OR(ISBLANK(AO19),ISBLANK(AF19)),"",(AO19-AF19)*EP19)</f>
        <v>4.40338543011826</v>
      </c>
      <c r="BN19" s="3" t="n">
        <f aca="false">IF(OR(ISBLANK(AP19),ISBLANK(AH19)),"",(AP19-AH19)*EP19)</f>
        <v>1.83806301724797</v>
      </c>
      <c r="BO19" s="3" t="n">
        <f aca="false">IF(OR(ISBLANK(AQ19),ISBLANK(AJ19)),"",(AQ19-AJ19)*EP19)</f>
        <v>4.42221624237617</v>
      </c>
      <c r="BP19" s="3" t="n">
        <f aca="false">IF(OR(ISBLANK(AR19),ISBLANK(AL19)),"",(AR19-AL19)*EP19)</f>
        <v>4.36227882608939</v>
      </c>
      <c r="BQ19" s="3" t="n">
        <f aca="false">IF(OR(ISBLANK(AM19),ISBLANK(AS19)),"",(AS19-AM19)*EP19)</f>
        <v>4.59528083633816</v>
      </c>
      <c r="BR19" s="0" t="n">
        <f aca="false">=IF(OR(ISBLANK(AU19),ISBLANK(AT19)),"",(AU19-AT19)*EP19)</f>
        <v>4.27138136724593</v>
      </c>
      <c r="BS19" s="0" t="n">
        <f aca="false">=IF(OR(ISBLANK(AW19),ISBLANK(AV19)),"",(AW19-AV19)*EP19)</f>
        <v>4.45709394420357</v>
      </c>
      <c r="BT19" s="0" t="n">
        <v>3.6185</v>
      </c>
      <c r="BW19" s="0" t="n">
        <f aca="false">IF(OR(ISBLANK(O19),ISBLANK(N19)),"",(O19-N19)*EP19-M19)</f>
        <v>-0.965374745191111</v>
      </c>
      <c r="BX19" s="0" t="n">
        <f aca="false">IF(OR(ISBLANK(Z19),ISBLANK(V19)),"",(Z19-V19)*EP19-M19)</f>
        <v>-0.835595620803705</v>
      </c>
      <c r="BY19" s="3" t="n">
        <f aca="false">IF(OR(ISBLANK(AA19),ISBLANK(W19)),"",(AA19-W19)*EP19-M19)</f>
        <v>0.419980844633055</v>
      </c>
      <c r="BZ19" s="3" t="n">
        <f aca="false">IF(OR(ISBLANK(Z19),ISBLANK(X19)),"",(Z19-X19)*EP19-M19)</f>
        <v>0.588759901994891</v>
      </c>
      <c r="CA19" s="3" t="n">
        <f aca="false">IF(OR(ISBLANK(AA19),ISBLANK(Y19)),"",(AA19-Y19)*EP19-M19)</f>
        <v>0.597038753067164</v>
      </c>
      <c r="CB19" s="3" t="n">
        <f aca="false">IF(OR(ISBLANK(AB19),ISBLANK(V19)),"",(AB19-V19)*EP19-M19)</f>
        <v>-1.0885923959703</v>
      </c>
      <c r="CC19" s="3" t="n">
        <f aca="false">IF(OR(ISBLANK(AC19),ISBLANK(W19)),"",(AC19-W19)*EP19-M19)</f>
        <v>-0.138080277361582</v>
      </c>
      <c r="CD19" s="3" t="n">
        <f aca="false">IF(OR(ISBLANK(AB19),ISBLANK(X19)),"",(AB19-X19)*EP19-M19)</f>
        <v>0.335763126828292</v>
      </c>
      <c r="CE19" s="3" t="n">
        <f aca="false">IF(OR(ISBLANK(AC19),ISBLANK(Y19)),"",(AC19-Y19)*EP19-M19)</f>
        <v>0.0389776310725276</v>
      </c>
      <c r="CF19" s="3" t="n">
        <f aca="false">IF(OR(ISBLANK(AE19),ISBLANK(AD19)),"",(AE19-AD19)*EP19-M19)</f>
        <v>-0.144824240622444</v>
      </c>
      <c r="CG19" s="3" t="n">
        <f aca="false">IF(OR(ISBLANK(AF19),ISBLANK(AG19)),"",(AG19-AF19)*EP19-M19)</f>
        <v>0.557919322360047</v>
      </c>
      <c r="CH19" s="3" t="n">
        <f aca="false">IF(OR(ISBLANK(AI19),ISBLANK(AH19)),"",(AI19-AH19)*EP19-M19)</f>
        <v>1.03309136263975</v>
      </c>
      <c r="CI19" s="3" t="n">
        <f aca="false">IF(OR(ISBLANK(AJ19),ISBLANK(AK19)),"",(AK19-AJ19)*EP19-M19)</f>
        <v>0.701109040334659</v>
      </c>
      <c r="CJ19" s="3" t="n">
        <f aca="false">IF(OR(ISBLANK(AN19),ISBLANK(AD19)),"",(AN19-AD19)*EP19-M19)</f>
        <v>-1.38027559896268</v>
      </c>
      <c r="CK19" s="3" t="n">
        <f aca="false">IF(OR(ISBLANK(AO19),ISBLANK(AF19)),"",(AO19-AF19)*EP19-M19)</f>
        <v>-0.136614569881738</v>
      </c>
      <c r="CL19" s="3" t="n">
        <f aca="false">IF(OR(ISBLANK(AP19),ISBLANK(AH19)),"",(AP19-AH19)*EP19-M19)</f>
        <v>-2.70193698275203</v>
      </c>
      <c r="CM19" s="3" t="n">
        <f aca="false">IF(OR(ISBLANK(AQ19),ISBLANK(AJ19)),"",(AQ19-AJ19)*EP19-M19)</f>
        <v>-0.117783757623833</v>
      </c>
      <c r="CN19" s="3" t="n">
        <f aca="false">IF(OR(ISBLANK(AR19),ISBLANK(AL19)),"",(AR19-AL19)*EP19-M19)</f>
        <v>-0.177721173910613</v>
      </c>
      <c r="CO19" s="3" t="n">
        <f aca="false">IF(OR(ISBLANK(AM19),ISBLANK(AS19)),"",(AS19-AM19)*EP19-M19)</f>
        <v>0.0552808363381638</v>
      </c>
      <c r="CP19" s="0" t="n">
        <f aca="false">IF(OR(ISBLANK(AU19),ISBLANK(AT19)),"",(AU19-AT19)*EP19-M19)</f>
        <v>-0.268618632754068</v>
      </c>
      <c r="CQ19" s="0" t="n">
        <f aca="false">IF(OR(ISBLANK(AW19),ISBLANK(AV19)),"",(AW19-AV19)*EP19-M19)</f>
        <v>-0.0829060557964345</v>
      </c>
      <c r="CR19" s="0" t="n">
        <f aca="false">IF(ISBLANK(BT19),"",BT19-M19)</f>
        <v>-0.9215</v>
      </c>
      <c r="CU19" s="0" t="n">
        <f aca="false">IF(OR(ISBLANK(O19),ISBLANK(N19)),"",ABS((O19-N19)*EP19-M19))</f>
        <v>0.965374745191111</v>
      </c>
      <c r="CV19" s="0" t="n">
        <f aca="false">IF(OR(ISBLANK(Z19),ISBLANK(V19)),"",ABS((Z19-V19)*EP19-M19))</f>
        <v>0.835595620803705</v>
      </c>
      <c r="CW19" s="3" t="n">
        <f aca="false">IF(OR(ISBLANK(AA19),ISBLANK(W19)),"",ABS((AA19-W19)*EP19-M19))</f>
        <v>0.419980844633055</v>
      </c>
      <c r="CX19" s="3" t="n">
        <f aca="false">IF(OR(ISBLANK(Z19),ISBLANK(X19)),"",ABS((Z19-X19)*EP19-M19))</f>
        <v>0.588759901994891</v>
      </c>
      <c r="CY19" s="3" t="n">
        <f aca="false">IF(OR(ISBLANK(AA19),ISBLANK(Y19)),"",ABS((AA19-Y19)*EP19-M19))</f>
        <v>0.597038753067164</v>
      </c>
      <c r="CZ19" s="3" t="n">
        <f aca="false">IF(OR(ISBLANK(AB19),ISBLANK(V19)),"",ABS((AB19-V19)*EP19-M19))</f>
        <v>1.0885923959703</v>
      </c>
      <c r="DA19" s="3" t="n">
        <f aca="false">IF(OR(ISBLANK(AC19),ISBLANK(W19)),"",ABS((AC19-W19)*EP19-M19))</f>
        <v>0.138080277361582</v>
      </c>
      <c r="DB19" s="3" t="n">
        <f aca="false">IF(OR(ISBLANK(AB19),ISBLANK(X19)),"",ABS((AB19-X19)*EP19-M19))</f>
        <v>0.335763126828292</v>
      </c>
      <c r="DC19" s="3" t="n">
        <f aca="false">IF(OR(ISBLANK(AC19),ISBLANK(Y19)),"",ABS((AC19-Y19)*EP19-M19))</f>
        <v>0.0389776310725276</v>
      </c>
      <c r="DD19" s="3" t="n">
        <f aca="false">IF(OR(ISBLANK(AE19),ISBLANK(AD19)),"",ABS((AE19-AD19)*EP19-M19))</f>
        <v>0.144824240622444</v>
      </c>
      <c r="DE19" s="3" t="n">
        <f aca="false">IF(OR(ISBLANK(AG19),ISBLANK(AF19)),"",ABS((AG19-AF19)*EP19-M19))</f>
        <v>0.557919322360047</v>
      </c>
      <c r="DF19" s="3" t="n">
        <f aca="false">IF(OR(ISBLANK(AI19),ISBLANK(AH19)),"",ABS((AI19-AH19)*EP19-M19))</f>
        <v>1.03309136263975</v>
      </c>
      <c r="DG19" s="3" t="n">
        <f aca="false">IF(OR(ISBLANK(AJ19),ISBLANK(AK19)),"",ABS((AK19-AJ19)*EP19-M19))</f>
        <v>0.701109040334659</v>
      </c>
      <c r="DH19" s="3" t="n">
        <f aca="false">IF(OR(ISBLANK(AN19),ISBLANK(AD19)),"",ABS((AN19-AD19)*EP19-M19))</f>
        <v>1.38027559896268</v>
      </c>
      <c r="DI19" s="3" t="n">
        <f aca="false">IF(OR(ISBLANK(AF19),ISBLANK(AO19)),"",ABS((AO19-AF19)*EP19-M19))</f>
        <v>0.136614569881738</v>
      </c>
      <c r="DJ19" s="3" t="n">
        <f aca="false">IF(OR(ISBLANK(AP19),ISBLANK(AH19)),"",ABS((AP19-AH19)*EP19-M19))</f>
        <v>2.70193698275203</v>
      </c>
      <c r="DK19" s="3" t="n">
        <f aca="false">IF(OR(ISBLANK(AQ19),ISBLANK(AJ19)),"",ABS((AQ19-AJ19)*EP19-M19))</f>
        <v>0.117783757623833</v>
      </c>
      <c r="DL19" s="3" t="n">
        <f aca="false">IF(OR(ISBLANK(AR19),ISBLANK(AL19)),"",ABS((AR19-AL19)*EP19-M19))</f>
        <v>0.177721173910613</v>
      </c>
      <c r="DM19" s="3" t="n">
        <f aca="false">IF(OR(ISBLANK(AM19),ISBLANK(AS19)),"",ABS((AS19-AM19)*EP19-M19))</f>
        <v>0.0552808363381638</v>
      </c>
      <c r="DN19" s="0" t="n">
        <f aca="false">IF(OR(ISBLANK(AU19),ISBLANK(AT19)),"",ABS((AU19-AT19)*EP19-M19))</f>
        <v>0.268618632754068</v>
      </c>
      <c r="DO19" s="0" t="n">
        <f aca="false">IF(OR(ISBLANK(AV19),ISBLANK(AW19)),"",ABS((AW19-AV19)*EP19-M19))</f>
        <v>0.0829060557964345</v>
      </c>
      <c r="DP19" s="0" t="n">
        <f aca="false">IF(ISBLANK(BT19),"",ABS(BT19-M19))</f>
        <v>0.9215</v>
      </c>
      <c r="DS19" s="0" t="n">
        <f aca="false">IF(OR(ISBLANK(O19),ISBLANK(N19)),"",((O19-N19)*EP19-M19)^2)</f>
        <v>0.931948398652803</v>
      </c>
      <c r="DT19" s="0" t="n">
        <f aca="false">IF(OR(ISBLANK(Z19),ISBLANK(V19)),"",ABS((Z19-V19)*EP19-M19)^2)</f>
        <v>0.69822004150633</v>
      </c>
      <c r="DU19" s="3" t="n">
        <f aca="false">IF(OR(ISBLANK(AA19),ISBLANK(W19)),"",ABS((AA19-W19)*EP19-M19)^2)</f>
        <v>0.176383909858694</v>
      </c>
      <c r="DV19" s="3" t="n">
        <f aca="false">IF(OR(ISBLANK(Z19),ISBLANK(X19)),"",ABS((Z19-X19)*EP19-M19)^2)</f>
        <v>0.346638222197033</v>
      </c>
      <c r="DW19" s="3" t="n">
        <f aca="false">IF(OR(ISBLANK(AA19),ISBLANK(Y19)),"",ABS((AA19-Y19)*EP19-M19)^2)</f>
        <v>0.356455272663994</v>
      </c>
      <c r="DX19" s="3" t="n">
        <f aca="false">IF(OR(ISBLANK(AB19),ISBLANK(V19)),"",ABS((AB19-V19)*EP19-M19)^2)</f>
        <v>1.18503340456437</v>
      </c>
      <c r="DY19" s="3" t="n">
        <f aca="false">IF(OR(ISBLANK(AC19),ISBLANK(W19)),"",ABS((AC19-W19)*EP19-M19)^2)</f>
        <v>0.0190661629962515</v>
      </c>
      <c r="DZ19" s="3" t="n">
        <f aca="false">IF(OR(ISBLANK(AB19),ISBLANK(X19)),"",ABS((AB19-X19)*EP19-M19)^2)</f>
        <v>0.112736877337512</v>
      </c>
      <c r="EA19" s="3" t="n">
        <f aca="false">IF(OR(ISBLANK(AC19),ISBLANK(Y19)),"",ABS((AC19-Y19)*EP19-M19)^2)</f>
        <v>0.00151925572402607</v>
      </c>
      <c r="EB19" s="3" t="n">
        <f aca="false">IF(OR(ISBLANK(AE19),ISBLANK(AD19)),"",ABS((AE19-AD19)*EP19-M19)^2)</f>
        <v>0.0209740606718677</v>
      </c>
      <c r="EC19" s="3" t="n">
        <f aca="false">IF(OR(ISBLANK(AF19),ISBLANK(AG19)),"",ABS((AG19-AF19)*EP19-M19)^2)</f>
        <v>0.311273970262694</v>
      </c>
      <c r="ED19" s="3" t="n">
        <f aca="false">IF(OR(ISBLANK(AI19),ISBLANK(AH19)),"",ABS((AI19-AH19)*EP19-M19)^2)</f>
        <v>1.06727776356086</v>
      </c>
      <c r="EE19" s="3" t="n">
        <f aca="false">IF(OR(ISBLANK(AJ19),ISBLANK(AK19)),"",ABS((AK19-AJ19)*EP19-M19)^2)</f>
        <v>0.491553886438986</v>
      </c>
      <c r="EF19" s="3" t="n">
        <f aca="false">IF(OR(ISBLANK(AN19),ISBLANK(AD19)),"",ABS((AN19-AD19)*EP19-M19)^2)</f>
        <v>1.90516072909177</v>
      </c>
      <c r="EG19" s="3" t="n">
        <f aca="false">IF(OR(ISBLANK(AF19),ISBLANK(AO19)),"",ABS((AO19-AF19)*EP19-M19)^2)</f>
        <v>0.0186635407039723</v>
      </c>
      <c r="EH19" s="3" t="n">
        <f aca="false">IF(OR(ISBLANK(AP19),ISBLANK(AH19)),"",ABS((AP19-AH19)*EP19-M19)^2)</f>
        <v>7.30046345876315</v>
      </c>
      <c r="EI19" s="3" t="n">
        <f aca="false">IF(OR(ISBLANK(AJ19),ISBLANK(AQ19)),"",ABS((AQ19-AJ19)*EP19-M19)^2)</f>
        <v>0.0138730135599899</v>
      </c>
      <c r="EJ19" s="3" t="n">
        <f aca="false">IF(OR(ISBLANK(AR19),ISBLANK(AL19)),"",ABS((AR19-AL19)*EP19-M19)^2)</f>
        <v>0.0315848156561664</v>
      </c>
      <c r="EK19" s="3" t="n">
        <f aca="false">IF(OR(ISBLANK(AS19),ISBLANK(AM19)),"",ABS((AS19-AM19)*EP19-M19)^2)</f>
        <v>0.00305597086624685</v>
      </c>
      <c r="EL19" s="0" t="n">
        <f aca="false">IF(OR(ISBLANK(AU19),ISBLANK(AT19)),"",((AU19-AT19)*EP19-M19)^2)</f>
        <v>0.0721559698626648</v>
      </c>
      <c r="EM19" s="0" t="n">
        <f aca="false">IF(OR(ISBLANK(AV19),ISBLANK(AW19)),"",((AW19-AV19)*EP19-M19)^2)</f>
        <v>0.00687341408772151</v>
      </c>
      <c r="EN19" s="0" t="n">
        <f aca="false">IF(ISBLANK(BT19),"",(BT19-M19)^2)</f>
        <v>0.84916225</v>
      </c>
      <c r="EP19" s="0" t="n">
        <v>27.211386245988</v>
      </c>
    </row>
    <row r="20" customFormat="false" ht="12.8" hidden="false" customHeight="false" outlineLevel="0" collapsed="false">
      <c r="A20" s="1"/>
      <c r="B20" s="6" t="n">
        <v>16</v>
      </c>
      <c r="C20" s="6" t="n">
        <v>4</v>
      </c>
      <c r="D20" s="0" t="n">
        <f aca="false">B20-C20</f>
        <v>12</v>
      </c>
      <c r="E20" s="0" t="s">
        <v>71</v>
      </c>
      <c r="F20" s="0" t="n">
        <v>2</v>
      </c>
      <c r="G20" s="0" t="n">
        <v>13</v>
      </c>
      <c r="H20" s="0" t="s">
        <v>101</v>
      </c>
      <c r="I20" s="0" t="n">
        <v>3</v>
      </c>
      <c r="J20" s="0" t="s">
        <v>73</v>
      </c>
      <c r="K20" s="0" t="s">
        <v>92</v>
      </c>
      <c r="L20" s="0" t="s">
        <v>93</v>
      </c>
      <c r="M20" s="0" t="n">
        <v>7.18</v>
      </c>
      <c r="N20" s="0" t="n">
        <v>-78.04357346</v>
      </c>
      <c r="O20" s="0" t="n">
        <v>-77.8247081355107</v>
      </c>
      <c r="P20" s="0" t="s">
        <v>76</v>
      </c>
      <c r="Q20" s="0" t="n">
        <f aca="false">=IF(ISBLANK(BT20),"",BT20)</f>
        <v>6.9212</v>
      </c>
      <c r="R20" s="0" t="n">
        <v>2</v>
      </c>
      <c r="S20" s="0" t="n">
        <v>2</v>
      </c>
      <c r="T20" s="0" t="n">
        <v>1</v>
      </c>
      <c r="V20" s="0" t="n">
        <v>-78.0724377</v>
      </c>
      <c r="W20" s="0" t="n">
        <v>-78.348606075532</v>
      </c>
      <c r="X20" s="0" t="n">
        <v>-78.1247818</v>
      </c>
      <c r="Y20" s="0" t="n">
        <v>-78.3551128336528</v>
      </c>
      <c r="Z20" s="0" t="n">
        <v>-77.82215596</v>
      </c>
      <c r="AA20" s="0" t="n">
        <v>-78.0681883030723</v>
      </c>
      <c r="AB20" s="0" t="n">
        <v>-77.84607625</v>
      </c>
      <c r="AC20" s="0" t="n">
        <v>-78.0732894248313</v>
      </c>
      <c r="AD20" s="0" t="n">
        <v>-78.07213863</v>
      </c>
      <c r="AE20" s="0" t="n">
        <v>-77.78922762</v>
      </c>
      <c r="AF20" s="0" t="n">
        <v>-78.3488949139994</v>
      </c>
      <c r="AG20" s="0" t="n">
        <v>-78.063684993131</v>
      </c>
      <c r="AH20" s="0" t="n">
        <v>-78.12267287</v>
      </c>
      <c r="AI20" s="0" t="n">
        <v>-77.80477839</v>
      </c>
      <c r="AJ20" s="0" t="n">
        <v>-78.3545327874655</v>
      </c>
      <c r="AK20" s="0" t="n">
        <v>-78.0637119196899</v>
      </c>
      <c r="AL20" s="0" t="n">
        <v>-78.33678178</v>
      </c>
      <c r="AM20" s="0" t="n">
        <v>-78.3684883644101</v>
      </c>
      <c r="AN20" s="0" t="n">
        <v>-77.85162049</v>
      </c>
      <c r="AO20" s="0" t="n">
        <v>-78.0734173443231</v>
      </c>
      <c r="AP20" s="0" t="n">
        <v>-77.95257456</v>
      </c>
      <c r="AQ20" s="0" t="n">
        <v>-78.0860563196511</v>
      </c>
      <c r="AR20" s="0" t="n">
        <v>-78.07924671</v>
      </c>
      <c r="AS20" s="0" t="n">
        <v>-78.0998878554967</v>
      </c>
      <c r="AT20" s="0" t="n">
        <v>-78.33141609</v>
      </c>
      <c r="AU20" s="0" t="n">
        <v>-78.07752137</v>
      </c>
      <c r="AV20" s="0" t="n">
        <v>-78.3630225407961</v>
      </c>
      <c r="AW20" s="0" t="n">
        <v>-78.0992841661279</v>
      </c>
      <c r="AY20" s="0" t="n">
        <f aca="false">IF(OR(ISBLANK(O20),ISBLANK(N20)),"",(O20-N20)*EP20)</f>
        <v>5.95562888053185</v>
      </c>
      <c r="AZ20" s="0" t="n">
        <f aca="false">IF(OR(ISBLANK(Z20),ISBLANK(V20)),"",(Z20-V20)*EP20)</f>
        <v>6.81051309745771</v>
      </c>
      <c r="BA20" s="3" t="n">
        <f aca="false">IF(OR(ISBLANK(AA20),ISBLANK(W20)),"",(AA20-W20)*EP20)</f>
        <v>7.63055631664046</v>
      </c>
      <c r="BB20" s="3" t="n">
        <f aca="false">IF(OR(ISBLANK(Z20),ISBLANK(X20)),"",(Z20-X20)*EP20)</f>
        <v>8.2348686202563</v>
      </c>
      <c r="BC20" s="3" t="n">
        <f aca="false">IF(OR(ISBLANK(AA20),ISBLANK(Y20)),"",(AA20-Y20)*EP20)</f>
        <v>7.80761422507457</v>
      </c>
      <c r="BD20" s="3" t="n">
        <f aca="false">IF(OR(ISBLANK(AB20),ISBLANK(V20)),"",(AB20-V20)*EP20)</f>
        <v>6.15960884715187</v>
      </c>
      <c r="BE20" s="3" t="n">
        <f aca="false">IF(OR(ISBLANK(AC20),ISBLANK(W20)),"",(AC20-W20)*EP20)</f>
        <v>7.49174772216857</v>
      </c>
      <c r="BF20" s="3" t="n">
        <f aca="false">IF(OR(ISBLANK(AB20),ISBLANK(X20)),"",(AB20-X20)*EP20)</f>
        <v>7.58396436995047</v>
      </c>
      <c r="BG20" s="3" t="n">
        <f aca="false">IF(OR(ISBLANK(AC20),ISBLANK(Y20)),"",(AC20-Y20)*EP20)</f>
        <v>7.66880563060268</v>
      </c>
      <c r="BH20" s="3" t="n">
        <f aca="false">IF(OR(ISBLANK(AE20),ISBLANK(AD20)),"",(AE20-AD20)*EP20)</f>
        <v>7.69840076635236</v>
      </c>
      <c r="BI20" s="3" t="n">
        <f aca="false">IF(OR(ISBLANK(AF20),ISBLANK(AG20)),"",(AG20-AF20)*EP20)</f>
        <v>7.76095731793762</v>
      </c>
      <c r="BJ20" s="3" t="n">
        <f aca="false">IF(OR(ISBLANK(AI20),ISBLANK(AH20)),"",(AI20-AH20)*EP20)</f>
        <v>8.65034948074769</v>
      </c>
      <c r="BK20" s="3" t="n">
        <f aca="false">IF(OR(ISBLANK(AJ20),ISBLANK(AK20)),"",(AK20-AJ20)*EP20)</f>
        <v>7.91363896143547</v>
      </c>
      <c r="BL20" s="3" t="n">
        <f aca="false">IF(OR(ISBLANK(AN20),ISBLANK(AD20)),"",(AN20-AD20)*EP20)</f>
        <v>6.00060428178674</v>
      </c>
      <c r="BM20" s="3" t="n">
        <f aca="false">IF(OR(ISBLANK(AO20),ISBLANK(AF20)),"",(AO20-AF20)*EP20)</f>
        <v>7.49612655056781</v>
      </c>
      <c r="BN20" s="3" t="n">
        <f aca="false">IF(OR(ISBLANK(AP20),ISBLANK(AH20)),"",(AP20-AH20)*EP20)</f>
        <v>4.62861081319981</v>
      </c>
      <c r="BO20" s="3" t="n">
        <f aca="false">IF(OR(ISBLANK(AQ20),ISBLANK(AJ20)),"",(AQ20-AJ20)*EP20)</f>
        <v>7.30561686365607</v>
      </c>
      <c r="BP20" s="3" t="n">
        <f aca="false">IF(OR(ISBLANK(AR20),ISBLANK(AL20)),"",(AR20-AL20)*EP20)</f>
        <v>7.00788626165725</v>
      </c>
      <c r="BQ20" s="3" t="n">
        <f aca="false">IF(OR(ISBLANK(AM20),ISBLANK(AS20)),"",(AS20-AM20)*EP20)</f>
        <v>7.30899219391131</v>
      </c>
      <c r="BR20" s="0" t="n">
        <f aca="false">=IF(OR(ISBLANK(AU20),ISBLANK(AT20)),"",(AU20-AT20)*EP20)</f>
        <v>6.90882729173712</v>
      </c>
      <c r="BS20" s="0" t="n">
        <f aca="false">=IF(OR(ISBLANK(AW20),ISBLANK(AV20)),"",(AW20-AV20)*EP20)</f>
        <v>7.17668678098531</v>
      </c>
      <c r="BT20" s="0" t="n">
        <v>6.9212</v>
      </c>
      <c r="BW20" s="0" t="n">
        <f aca="false">IF(OR(ISBLANK(O20),ISBLANK(N20)),"",(O20-N20)*EP20-M20)</f>
        <v>-1.22437111946815</v>
      </c>
      <c r="BX20" s="0" t="n">
        <f aca="false">IF(OR(ISBLANK(Z20),ISBLANK(V20)),"",(Z20-V20)*EP20-M20)</f>
        <v>-0.369486902542294</v>
      </c>
      <c r="BY20" s="3" t="n">
        <f aca="false">IF(OR(ISBLANK(AA20),ISBLANK(W20)),"",(AA20-W20)*EP20-M20)</f>
        <v>0.450556316640465</v>
      </c>
      <c r="BZ20" s="3" t="n">
        <f aca="false">IF(OR(ISBLANK(Z20),ISBLANK(X20)),"",(Z20-X20)*EP20-M20)</f>
        <v>1.0548686202563</v>
      </c>
      <c r="CA20" s="3" t="n">
        <f aca="false">IF(OR(ISBLANK(AA20),ISBLANK(Y20)),"",(AA20-Y20)*EP20-M20)</f>
        <v>0.627614225074574</v>
      </c>
      <c r="CB20" s="3" t="n">
        <f aca="false">IF(OR(ISBLANK(AB20),ISBLANK(V20)),"",(AB20-V20)*EP20-M20)</f>
        <v>-1.02039115284813</v>
      </c>
      <c r="CC20" s="3" t="n">
        <f aca="false">IF(OR(ISBLANK(AC20),ISBLANK(W20)),"",(AC20-W20)*EP20-M20)</f>
        <v>0.311747722168573</v>
      </c>
      <c r="CD20" s="3" t="n">
        <f aca="false">IF(OR(ISBLANK(AB20),ISBLANK(X20)),"",(AB20-X20)*EP20-M20)</f>
        <v>0.403964369950466</v>
      </c>
      <c r="CE20" s="3" t="n">
        <f aca="false">IF(OR(ISBLANK(AC20),ISBLANK(Y20)),"",(AC20-Y20)*EP20-M20)</f>
        <v>0.488805630602683</v>
      </c>
      <c r="CF20" s="3" t="n">
        <f aca="false">IF(OR(ISBLANK(AE20),ISBLANK(AD20)),"",(AE20-AD20)*EP20-M20)</f>
        <v>0.518400766352364</v>
      </c>
      <c r="CG20" s="3" t="n">
        <f aca="false">IF(OR(ISBLANK(AF20),ISBLANK(AG20)),"",(AG20-AF20)*EP20-M20)</f>
        <v>0.580957317937616</v>
      </c>
      <c r="CH20" s="3" t="n">
        <f aca="false">IF(OR(ISBLANK(AI20),ISBLANK(AH20)),"",(AI20-AH20)*EP20-M20)</f>
        <v>1.47034948074769</v>
      </c>
      <c r="CI20" s="3" t="n">
        <f aca="false">IF(OR(ISBLANK(AJ20),ISBLANK(AK20)),"",(AK20-AJ20)*EP20-M20)</f>
        <v>0.733638961435472</v>
      </c>
      <c r="CJ20" s="3" t="n">
        <f aca="false">IF(OR(ISBLANK(AN20),ISBLANK(AD20)),"",(AN20-AD20)*EP20-M20)</f>
        <v>-1.17939571821326</v>
      </c>
      <c r="CK20" s="3" t="n">
        <f aca="false">IF(OR(ISBLANK(AO20),ISBLANK(AF20)),"",(AO20-AF20)*EP20-M20)</f>
        <v>0.316126550567807</v>
      </c>
      <c r="CL20" s="3" t="n">
        <f aca="false">IF(OR(ISBLANK(AP20),ISBLANK(AH20)),"",(AP20-AH20)*EP20-M20)</f>
        <v>-2.55138918680019</v>
      </c>
      <c r="CM20" s="3" t="n">
        <f aca="false">IF(OR(ISBLANK(AQ20),ISBLANK(AJ20)),"",(AQ20-AJ20)*EP20-M20)</f>
        <v>0.125616863656067</v>
      </c>
      <c r="CN20" s="3" t="n">
        <f aca="false">IF(OR(ISBLANK(AR20),ISBLANK(AL20)),"",(AR20-AL20)*EP20-M20)</f>
        <v>-0.172113738342749</v>
      </c>
      <c r="CO20" s="3" t="n">
        <f aca="false">IF(OR(ISBLANK(AM20),ISBLANK(AS20)),"",(AS20-AM20)*EP20-M20)</f>
        <v>0.128992193911314</v>
      </c>
      <c r="CP20" s="0" t="n">
        <f aca="false">IF(OR(ISBLANK(AU20),ISBLANK(AT20)),"",(AU20-AT20)*EP20-M20)</f>
        <v>-0.271172708262883</v>
      </c>
      <c r="CQ20" s="0" t="n">
        <f aca="false">IF(OR(ISBLANK(AW20),ISBLANK(AV20)),"",(AW20-AV20)*EP20-M20)</f>
        <v>-0.00331321901469295</v>
      </c>
      <c r="CR20" s="0" t="n">
        <f aca="false">IF(ISBLANK(BT20),"",BT20-M20)</f>
        <v>-0.2588</v>
      </c>
      <c r="CU20" s="0" t="n">
        <f aca="false">IF(OR(ISBLANK(O20),ISBLANK(N20)),"",ABS((O20-N20)*EP20-M20))</f>
        <v>1.22437111946815</v>
      </c>
      <c r="CV20" s="0" t="n">
        <f aca="false">IF(OR(ISBLANK(Z20),ISBLANK(V20)),"",ABS((Z20-V20)*EP20-M20))</f>
        <v>0.369486902542294</v>
      </c>
      <c r="CW20" s="3" t="n">
        <f aca="false">IF(OR(ISBLANK(AA20),ISBLANK(W20)),"",ABS((AA20-W20)*EP20-M20))</f>
        <v>0.450556316640465</v>
      </c>
      <c r="CX20" s="3" t="n">
        <f aca="false">IF(OR(ISBLANK(Z20),ISBLANK(X20)),"",ABS((Z20-X20)*EP20-M20))</f>
        <v>1.0548686202563</v>
      </c>
      <c r="CY20" s="3" t="n">
        <f aca="false">IF(OR(ISBLANK(AA20),ISBLANK(Y20)),"",ABS((AA20-Y20)*EP20-M20))</f>
        <v>0.627614225074574</v>
      </c>
      <c r="CZ20" s="3" t="n">
        <f aca="false">IF(OR(ISBLANK(AB20),ISBLANK(V20)),"",ABS((AB20-V20)*EP20-M20))</f>
        <v>1.02039115284813</v>
      </c>
      <c r="DA20" s="3" t="n">
        <f aca="false">IF(OR(ISBLANK(AC20),ISBLANK(W20)),"",ABS((AC20-W20)*EP20-M20))</f>
        <v>0.311747722168573</v>
      </c>
      <c r="DB20" s="3" t="n">
        <f aca="false">IF(OR(ISBLANK(AB20),ISBLANK(X20)),"",ABS((AB20-X20)*EP20-M20))</f>
        <v>0.403964369950466</v>
      </c>
      <c r="DC20" s="3" t="n">
        <f aca="false">IF(OR(ISBLANK(AC20),ISBLANK(Y20)),"",ABS((AC20-Y20)*EP20-M20))</f>
        <v>0.488805630602683</v>
      </c>
      <c r="DD20" s="3" t="n">
        <f aca="false">IF(OR(ISBLANK(AE20),ISBLANK(AD20)),"",ABS((AE20-AD20)*EP20-M20))</f>
        <v>0.518400766352364</v>
      </c>
      <c r="DE20" s="3" t="n">
        <f aca="false">IF(OR(ISBLANK(AG20),ISBLANK(AF20)),"",ABS((AG20-AF20)*EP20-M20))</f>
        <v>0.580957317937616</v>
      </c>
      <c r="DF20" s="3" t="n">
        <f aca="false">IF(OR(ISBLANK(AI20),ISBLANK(AH20)),"",ABS((AI20-AH20)*EP20-M20))</f>
        <v>1.47034948074769</v>
      </c>
      <c r="DG20" s="3" t="n">
        <f aca="false">IF(OR(ISBLANK(AJ20),ISBLANK(AK20)),"",ABS((AK20-AJ20)*EP20-M20))</f>
        <v>0.733638961435472</v>
      </c>
      <c r="DH20" s="3" t="n">
        <f aca="false">IF(OR(ISBLANK(AN20),ISBLANK(AD20)),"",ABS((AN20-AD20)*EP20-M20))</f>
        <v>1.17939571821326</v>
      </c>
      <c r="DI20" s="3" t="n">
        <f aca="false">IF(OR(ISBLANK(AF20),ISBLANK(AO20)),"",ABS((AO20-AF20)*EP20-M20))</f>
        <v>0.316126550567807</v>
      </c>
      <c r="DJ20" s="3" t="n">
        <f aca="false">IF(OR(ISBLANK(AP20),ISBLANK(AH20)),"",ABS((AP20-AH20)*EP20-M20))</f>
        <v>2.55138918680019</v>
      </c>
      <c r="DK20" s="3" t="n">
        <f aca="false">IF(OR(ISBLANK(AQ20),ISBLANK(AJ20)),"",ABS((AQ20-AJ20)*EP20-M20))</f>
        <v>0.125616863656067</v>
      </c>
      <c r="DL20" s="3" t="n">
        <f aca="false">IF(OR(ISBLANK(AR20),ISBLANK(AL20)),"",ABS((AR20-AL20)*EP20-M20))</f>
        <v>0.172113738342749</v>
      </c>
      <c r="DM20" s="3" t="n">
        <f aca="false">IF(OR(ISBLANK(AM20),ISBLANK(AS20)),"",ABS((AS20-AM20)*EP20-M20))</f>
        <v>0.128992193911314</v>
      </c>
      <c r="DN20" s="0" t="n">
        <f aca="false">IF(OR(ISBLANK(AU20),ISBLANK(AT20)),"",ABS((AU20-AT20)*EP20-M20))</f>
        <v>0.271172708262883</v>
      </c>
      <c r="DO20" s="0" t="n">
        <f aca="false">IF(OR(ISBLANK(AV20),ISBLANK(AW20)),"",ABS((AW20-AV20)*EP20-M20))</f>
        <v>0.00331321901469295</v>
      </c>
      <c r="DP20" s="0" t="n">
        <f aca="false">IF(ISBLANK(BT20),"",ABS(BT20-M20))</f>
        <v>0.2588</v>
      </c>
      <c r="DS20" s="0" t="n">
        <f aca="false">IF(OR(ISBLANK(O20),ISBLANK(N20)),"",((O20-N20)*EP20-M20)^2)</f>
        <v>1.49908463818769</v>
      </c>
      <c r="DT20" s="0" t="n">
        <f aca="false">IF(OR(ISBLANK(Z20),ISBLANK(V20)),"",ABS((Z20-V20)*EP20-M20)^2)</f>
        <v>0.136520571150298</v>
      </c>
      <c r="DU20" s="3" t="n">
        <f aca="false">IF(OR(ISBLANK(AA20),ISBLANK(W20)),"",ABS((AA20-W20)*EP20-M20)^2)</f>
        <v>0.203000994464623</v>
      </c>
      <c r="DV20" s="3" t="n">
        <f aca="false">IF(OR(ISBLANK(Z20),ISBLANK(X20)),"",ABS((Z20-X20)*EP20-M20)^2)</f>
        <v>1.11274780600144</v>
      </c>
      <c r="DW20" s="3" t="n">
        <f aca="false">IF(OR(ISBLANK(AA20),ISBLANK(Y20)),"",ABS((AA20-Y20)*EP20-M20)^2)</f>
        <v>0.393899615515957</v>
      </c>
      <c r="DX20" s="3" t="n">
        <f aca="false">IF(OR(ISBLANK(AB20),ISBLANK(V20)),"",ABS((AB20-V20)*EP20-M20)^2)</f>
        <v>1.04119810481074</v>
      </c>
      <c r="DY20" s="3" t="n">
        <f aca="false">IF(OR(ISBLANK(AC20),ISBLANK(W20)),"",ABS((AC20-W20)*EP20-M20)^2)</f>
        <v>0.097186642277294</v>
      </c>
      <c r="DZ20" s="3" t="n">
        <f aca="false">IF(OR(ISBLANK(AB20),ISBLANK(X20)),"",ABS((AB20-X20)*EP20-M20)^2)</f>
        <v>0.163187212189477</v>
      </c>
      <c r="EA20" s="3" t="n">
        <f aca="false">IF(OR(ISBLANK(AC20),ISBLANK(Y20)),"",ABS((AC20-Y20)*EP20-M20)^2)</f>
        <v>0.238930944508887</v>
      </c>
      <c r="EB20" s="3" t="n">
        <f aca="false">IF(OR(ISBLANK(AE20),ISBLANK(AD20)),"",ABS((AE20-AD20)*EP20-M20)^2)</f>
        <v>0.268739354554719</v>
      </c>
      <c r="EC20" s="3" t="n">
        <f aca="false">IF(OR(ISBLANK(AF20),ISBLANK(AG20)),"",ABS((AG20-AF20)*EP20-M20)^2)</f>
        <v>0.337511405265268</v>
      </c>
      <c r="ED20" s="3" t="n">
        <f aca="false">IF(OR(ISBLANK(AI20),ISBLANK(AH20)),"",ABS((AI20-AH20)*EP20-M20)^2)</f>
        <v>2.161927595535</v>
      </c>
      <c r="EE20" s="3" t="n">
        <f aca="false">IF(OR(ISBLANK(AJ20),ISBLANK(AK20)),"",ABS((AK20-AJ20)*EP20-M20)^2)</f>
        <v>0.538226125736118</v>
      </c>
      <c r="EF20" s="3" t="n">
        <f aca="false">IF(OR(ISBLANK(AN20),ISBLANK(AD20)),"",ABS((AN20-AD20)*EP20-M20)^2)</f>
        <v>1.39097426013977</v>
      </c>
      <c r="EG20" s="3" t="n">
        <f aca="false">IF(OR(ISBLANK(AF20),ISBLANK(AO20)),"",ABS((AO20-AF20)*EP20-M20)^2)</f>
        <v>0.0999359959739003</v>
      </c>
      <c r="EH20" s="3" t="n">
        <f aca="false">IF(OR(ISBLANK(AP20),ISBLANK(AH20)),"",ABS((AP20-AH20)*EP20-M20)^2)</f>
        <v>6.50958678252094</v>
      </c>
      <c r="EI20" s="3" t="n">
        <f aca="false">IF(OR(ISBLANK(AJ20),ISBLANK(AQ20)),"",ABS((AQ20-AJ20)*EP20-M20)^2)</f>
        <v>0.0157795964347868</v>
      </c>
      <c r="EJ20" s="3" t="n">
        <f aca="false">IF(OR(ISBLANK(AR20),ISBLANK(AL20)),"",ABS((AR20-AL20)*EP20-M20)^2)</f>
        <v>0.0296231389263163</v>
      </c>
      <c r="EK20" s="3" t="n">
        <f aca="false">IF(OR(ISBLANK(AS20),ISBLANK(AM20)),"",ABS((AS20-AM20)*EP20-M20)^2)</f>
        <v>0.016638986090054</v>
      </c>
      <c r="EL20" s="0" t="n">
        <f aca="false">IF(OR(ISBLANK(AU20),ISBLANK(AT20)),"",((AU20-AT20)*EP20-M20)^2)</f>
        <v>0.0735346377066267</v>
      </c>
      <c r="EM20" s="0" t="n">
        <f aca="false">IF(OR(ISBLANK(AV20),ISBLANK(AW20)),"",((AW20-AV20)*EP20-M20)^2)</f>
        <v>1.09774202393229E-005</v>
      </c>
      <c r="EN20" s="0" t="n">
        <f aca="false">IF(ISBLANK(BT20),"",(BT20-M20)^2)</f>
        <v>0.06697744</v>
      </c>
      <c r="EP20" s="0" t="n">
        <v>27.211386245988</v>
      </c>
    </row>
    <row r="21" customFormat="false" ht="12.8" hidden="false" customHeight="false" outlineLevel="0" collapsed="false">
      <c r="A21" s="1"/>
      <c r="B21" s="6" t="n">
        <v>16</v>
      </c>
      <c r="C21" s="6" t="n">
        <v>4</v>
      </c>
      <c r="D21" s="0" t="n">
        <f aca="false">B21-C21</f>
        <v>12</v>
      </c>
      <c r="E21" s="0" t="s">
        <v>71</v>
      </c>
      <c r="F21" s="0" t="n">
        <v>2</v>
      </c>
      <c r="G21" s="0" t="n">
        <v>13</v>
      </c>
      <c r="H21" s="0" t="s">
        <v>102</v>
      </c>
      <c r="I21" s="0" t="n">
        <v>3</v>
      </c>
      <c r="J21" s="0" t="s">
        <v>73</v>
      </c>
      <c r="K21" s="0" t="s">
        <v>99</v>
      </c>
      <c r="L21" s="0" t="s">
        <v>93</v>
      </c>
      <c r="M21" s="0" t="n">
        <v>7.94</v>
      </c>
      <c r="N21" s="0" t="n">
        <v>-78.04357346</v>
      </c>
      <c r="O21" s="0" t="n">
        <v>-77.7988808242398</v>
      </c>
      <c r="P21" s="0" t="s">
        <v>76</v>
      </c>
      <c r="Q21" s="0" t="n">
        <f aca="false">=IF(ISBLANK(BT21),"",BT21)</f>
        <v>7.6649</v>
      </c>
      <c r="R21" s="0" t="n">
        <v>3</v>
      </c>
      <c r="S21" s="0" t="n">
        <v>2</v>
      </c>
      <c r="T21" s="0" t="n">
        <v>2</v>
      </c>
      <c r="V21" s="0" t="n">
        <v>-78.0724377</v>
      </c>
      <c r="W21" s="0" t="n">
        <v>-78.348606075532</v>
      </c>
      <c r="X21" s="0" t="n">
        <v>-78.1247818</v>
      </c>
      <c r="Y21" s="0" t="n">
        <v>-78.3551128336528</v>
      </c>
      <c r="Z21" s="0" t="n">
        <v>-77.79495887</v>
      </c>
      <c r="AA21" s="0" t="n">
        <v>-78.0404107022854</v>
      </c>
      <c r="AB21" s="0" t="n">
        <v>-77.81892505</v>
      </c>
      <c r="AC21" s="0" t="n">
        <v>-78.0463961078353</v>
      </c>
      <c r="AD21" s="0" t="n">
        <v>-78.07213863</v>
      </c>
      <c r="AE21" s="0" t="n">
        <v>-77.76189437</v>
      </c>
      <c r="AF21" s="0" t="n">
        <v>-78.3488949139994</v>
      </c>
      <c r="AG21" s="0" t="n">
        <v>-78.035919792063</v>
      </c>
      <c r="AH21" s="0" t="n">
        <v>-78.12267287</v>
      </c>
      <c r="AI21" s="0" t="n">
        <v>-77.7777409</v>
      </c>
      <c r="AJ21" s="0" t="n">
        <v>-78.3545327874655</v>
      </c>
      <c r="AK21" s="0" t="n">
        <v>-78.0358675443856</v>
      </c>
      <c r="AL21" s="0" t="n">
        <v>-78.33678178</v>
      </c>
      <c r="AM21" s="0" t="n">
        <v>-78.3684883644101</v>
      </c>
      <c r="AN21" s="0" t="n">
        <v>-77.82455965</v>
      </c>
      <c r="AO21" s="0" t="n">
        <v>-78.0465047631349</v>
      </c>
      <c r="AP21" s="0" t="n">
        <v>-77.92489008</v>
      </c>
      <c r="AQ21" s="0" t="n">
        <v>-78.0587513074836</v>
      </c>
      <c r="AR21" s="0" t="n">
        <v>-78.05150841</v>
      </c>
      <c r="AS21" s="0" t="n">
        <v>-78.0718427927481</v>
      </c>
      <c r="AT21" s="0" t="n">
        <v>-78.33141609</v>
      </c>
      <c r="AU21" s="0" t="n">
        <v>-78.04987223</v>
      </c>
      <c r="AV21" s="0" t="n">
        <v>-78.3630225407961</v>
      </c>
      <c r="AW21" s="0" t="n">
        <v>-78.0712416026951</v>
      </c>
      <c r="AY21" s="0" t="n">
        <f aca="false">IF(OR(ISBLANK(O21),ISBLANK(N21)),"",(O21-N21)*EP21)</f>
        <v>6.65842582321972</v>
      </c>
      <c r="AZ21" s="0" t="n">
        <f aca="false">IF(OR(ISBLANK(Z21),ISBLANK(V21)),"",(Z21-V21)*EP21)</f>
        <v>7.55058361821464</v>
      </c>
      <c r="BA21" s="3" t="n">
        <f aca="false">IF(OR(ISBLANK(AA21),ISBLANK(W21)),"",(AA21-W21)*EP21)</f>
        <v>8.3864233406398</v>
      </c>
      <c r="BB21" s="3" t="n">
        <f aca="false">IF(OR(ISBLANK(Z21),ISBLANK(X21)),"",(Z21-X21)*EP21)</f>
        <v>8.97493914101324</v>
      </c>
      <c r="BC21" s="3" t="n">
        <f aca="false">IF(OR(ISBLANK(AA21),ISBLANK(Y21)),"",(AA21-Y21)*EP21)</f>
        <v>8.56348124907391</v>
      </c>
      <c r="BD21" s="3" t="n">
        <f aca="false">IF(OR(ISBLANK(AB21),ISBLANK(V21)),"",(AB21-V21)*EP21)</f>
        <v>6.89843063739371</v>
      </c>
      <c r="BE21" s="3" t="n">
        <f aca="false">IF(OR(ISBLANK(AC21),ISBLANK(W21)),"",(AC21-W21)*EP21)</f>
        <v>8.22355215838239</v>
      </c>
      <c r="BF21" s="3" t="n">
        <f aca="false">IF(OR(ISBLANK(AB21),ISBLANK(X21)),"",(AB21-X21)*EP21)</f>
        <v>8.32278616019231</v>
      </c>
      <c r="BG21" s="3" t="n">
        <f aca="false">IF(OR(ISBLANK(AC21),ISBLANK(Y21)),"",(AC21-Y21)*EP21)</f>
        <v>8.4006100668165</v>
      </c>
      <c r="BH21" s="3" t="n">
        <f aca="false">IF(OR(ISBLANK(AE21),ISBLANK(AD21)),"",(AE21-AD21)*EP21)</f>
        <v>8.44217638946085</v>
      </c>
      <c r="BI21" s="3" t="n">
        <f aca="false">IF(OR(ISBLANK(AF21),ISBLANK(AG21)),"",(AG21-AF21)*EP21)</f>
        <v>8.51648692839668</v>
      </c>
      <c r="BJ21" s="3" t="n">
        <f aca="false">IF(OR(ISBLANK(AI21),ISBLANK(AH21)),"",(AI21-AH21)*EP21)</f>
        <v>9.38607706425967</v>
      </c>
      <c r="BK21" s="3" t="n">
        <f aca="false">IF(OR(ISBLANK(AJ21),ISBLANK(AK21)),"",(AK21-AJ21)*EP21)</f>
        <v>8.67132301261897</v>
      </c>
      <c r="BL21" s="3" t="n">
        <f aca="false">IF(OR(ISBLANK(AN21),ISBLANK(AD21)),"",(AN21-AD21)*EP21)</f>
        <v>6.73696725116774</v>
      </c>
      <c r="BM21" s="3" t="n">
        <f aca="false">IF(OR(ISBLANK(AO21),ISBLANK(AF21)),"",(AO21-AF21)*EP21)</f>
        <v>8.22845519215641</v>
      </c>
      <c r="BN21" s="3" t="n">
        <f aca="false">IF(OR(ISBLANK(AP21),ISBLANK(AH21)),"",(AP21-AH21)*EP21)</f>
        <v>5.38194389149927</v>
      </c>
      <c r="BO21" s="3" t="n">
        <f aca="false">IF(OR(ISBLANK(AQ21),ISBLANK(AJ21)),"",(AQ21-AJ21)*EP21)</f>
        <v>8.04862409619738</v>
      </c>
      <c r="BP21" s="3" t="n">
        <f aca="false">IF(OR(ISBLANK(AR21),ISBLANK(AL21)),"",(AR21-AL21)*EP21)</f>
        <v>7.76268385676461</v>
      </c>
      <c r="BQ21" s="3" t="n">
        <f aca="false">IF(OR(ISBLANK(AM21),ISBLANK(AS21)),"",(AS21-AM21)*EP21)</f>
        <v>8.07213722865653</v>
      </c>
      <c r="BR21" s="0" t="n">
        <f aca="false">=IF(OR(ISBLANK(AU21),ISBLANK(AT21)),"",(AU21-AT21)*EP21)</f>
        <v>7.66119871964635</v>
      </c>
      <c r="BS21" s="0" t="n">
        <f aca="false">=IF(OR(ISBLANK(AW21),ISBLANK(AV21)),"",(AW21-AV21)*EP21)</f>
        <v>7.939763805883</v>
      </c>
      <c r="BT21" s="0" t="n">
        <v>7.6649</v>
      </c>
      <c r="BW21" s="0" t="n">
        <f aca="false">IF(OR(ISBLANK(O21),ISBLANK(N21)),"",(O21-N21)*EP21-M21)</f>
        <v>-1.28157417678028</v>
      </c>
      <c r="BX21" s="0" t="n">
        <f aca="false">IF(OR(ISBLANK(Z21),ISBLANK(V21)),"",(Z21-V21)*EP21-M21)</f>
        <v>-0.389416381785359</v>
      </c>
      <c r="BY21" s="3" t="n">
        <f aca="false">IF(OR(ISBLANK(AA21),ISBLANK(W21)),"",(AA21-W21)*EP21-M21)</f>
        <v>0.446423340639798</v>
      </c>
      <c r="BZ21" s="3" t="n">
        <f aca="false">IF(OR(ISBLANK(Z21),ISBLANK(X21)),"",(Z21-X21)*EP21-M21)</f>
        <v>1.03493914101324</v>
      </c>
      <c r="CA21" s="3" t="n">
        <f aca="false">IF(OR(ISBLANK(AA21),ISBLANK(Y21)),"",(AA21-Y21)*EP21-M21)</f>
        <v>0.623481249073907</v>
      </c>
      <c r="CB21" s="3" t="n">
        <f aca="false">IF(OR(ISBLANK(AB21),ISBLANK(V21)),"",(AB21-V21)*EP21-M21)</f>
        <v>-1.04156936260629</v>
      </c>
      <c r="CC21" s="3" t="n">
        <f aca="false">IF(OR(ISBLANK(AC21),ISBLANK(W21)),"",(AC21-W21)*EP21-M21)</f>
        <v>0.283552158382389</v>
      </c>
      <c r="CD21" s="3" t="n">
        <f aca="false">IF(OR(ISBLANK(AB21),ISBLANK(X21)),"",(AB21-X21)*EP21-M21)</f>
        <v>0.382786160192306</v>
      </c>
      <c r="CE21" s="3" t="n">
        <f aca="false">IF(OR(ISBLANK(AC21),ISBLANK(Y21)),"",(AC21-Y21)*EP21-M21)</f>
        <v>0.460610066816497</v>
      </c>
      <c r="CF21" s="3" t="n">
        <f aca="false">IF(OR(ISBLANK(AE21),ISBLANK(AD21)),"",(AE21-AD21)*EP21-M21)</f>
        <v>0.502176389460849</v>
      </c>
      <c r="CG21" s="3" t="n">
        <f aca="false">IF(OR(ISBLANK(AF21),ISBLANK(AG21)),"",(AG21-AF21)*EP21-M21)</f>
        <v>0.576486928396677</v>
      </c>
      <c r="CH21" s="3" t="n">
        <f aca="false">IF(OR(ISBLANK(AI21),ISBLANK(AH21)),"",(AI21-AH21)*EP21-M21)</f>
        <v>1.44607706425967</v>
      </c>
      <c r="CI21" s="3" t="n">
        <f aca="false">IF(OR(ISBLANK(AJ21),ISBLANK(AK21)),"",(AK21-AJ21)*EP21-M21)</f>
        <v>0.73132301261897</v>
      </c>
      <c r="CJ21" s="3" t="n">
        <f aca="false">IF(OR(ISBLANK(AN21),ISBLANK(AD21)),"",(AN21-AD21)*EP21-M21)</f>
        <v>-1.20303274883226</v>
      </c>
      <c r="CK21" s="3" t="n">
        <f aca="false">IF(OR(ISBLANK(AO21),ISBLANK(AF21)),"",(AO21-AF21)*EP21-M21)</f>
        <v>0.288455192156404</v>
      </c>
      <c r="CL21" s="3" t="n">
        <f aca="false">IF(OR(ISBLANK(AP21),ISBLANK(AH21)),"",(AP21-AH21)*EP21-M21)</f>
        <v>-2.55805610850073</v>
      </c>
      <c r="CM21" s="3" t="n">
        <f aca="false">IF(OR(ISBLANK(AQ21),ISBLANK(AJ21)),"",(AQ21-AJ21)*EP21-M21)</f>
        <v>0.108624096197384</v>
      </c>
      <c r="CN21" s="3" t="n">
        <f aca="false">IF(OR(ISBLANK(AR21),ISBLANK(AL21)),"",(AR21-AL21)*EP21-M21)</f>
        <v>-0.177316143235389</v>
      </c>
      <c r="CO21" s="3" t="n">
        <f aca="false">IF(OR(ISBLANK(AM21),ISBLANK(AS21)),"",(AS21-AM21)*EP21-M21)</f>
        <v>0.132137228656528</v>
      </c>
      <c r="CP21" s="0" t="n">
        <f aca="false">IF(OR(ISBLANK(AU21),ISBLANK(AT21)),"",(AU21-AT21)*EP21-M21)</f>
        <v>-0.278801280353648</v>
      </c>
      <c r="CQ21" s="0" t="n">
        <f aca="false">IF(OR(ISBLANK(AW21),ISBLANK(AV21)),"",(AW21-AV21)*EP21-M21)</f>
        <v>-0.000236194117005262</v>
      </c>
      <c r="CR21" s="0" t="n">
        <f aca="false">IF(ISBLANK(BT21),"",BT21-M21)</f>
        <v>-0.2751</v>
      </c>
      <c r="CU21" s="0" t="n">
        <f aca="false">IF(OR(ISBLANK(O21),ISBLANK(N21)),"",ABS((O21-N21)*EP21-M21))</f>
        <v>1.28157417678028</v>
      </c>
      <c r="CV21" s="0" t="n">
        <f aca="false">IF(OR(ISBLANK(Z21),ISBLANK(V21)),"",ABS((Z21-V21)*EP21-M21))</f>
        <v>0.389416381785359</v>
      </c>
      <c r="CW21" s="3" t="n">
        <f aca="false">IF(OR(ISBLANK(AA21),ISBLANK(W21)),"",ABS((AA21-W21)*EP21-M21))</f>
        <v>0.446423340639798</v>
      </c>
      <c r="CX21" s="3" t="n">
        <f aca="false">IF(OR(ISBLANK(Z21),ISBLANK(X21)),"",ABS((Z21-X21)*EP21-M21))</f>
        <v>1.03493914101324</v>
      </c>
      <c r="CY21" s="3" t="n">
        <f aca="false">IF(OR(ISBLANK(AA21),ISBLANK(Y21)),"",ABS((AA21-Y21)*EP21-M21))</f>
        <v>0.623481249073907</v>
      </c>
      <c r="CZ21" s="3" t="n">
        <f aca="false">IF(OR(ISBLANK(AB21),ISBLANK(V21)),"",ABS((AB21-V21)*EP21-M21))</f>
        <v>1.04156936260629</v>
      </c>
      <c r="DA21" s="3" t="n">
        <f aca="false">IF(OR(ISBLANK(AC21),ISBLANK(W21)),"",ABS((AC21-W21)*EP21-M21))</f>
        <v>0.283552158382389</v>
      </c>
      <c r="DB21" s="3" t="n">
        <f aca="false">IF(OR(ISBLANK(AB21),ISBLANK(X21)),"",ABS((AB21-X21)*EP21-M21))</f>
        <v>0.382786160192306</v>
      </c>
      <c r="DC21" s="3" t="n">
        <f aca="false">IF(OR(ISBLANK(AC21),ISBLANK(Y21)),"",ABS((AC21-Y21)*EP21-M21))</f>
        <v>0.460610066816497</v>
      </c>
      <c r="DD21" s="3" t="n">
        <f aca="false">IF(OR(ISBLANK(AE21),ISBLANK(AD21)),"",ABS((AE21-AD21)*EP21-M21))</f>
        <v>0.502176389460849</v>
      </c>
      <c r="DE21" s="3" t="n">
        <f aca="false">IF(OR(ISBLANK(AG21),ISBLANK(AF21)),"",ABS((AG21-AF21)*EP21-M21))</f>
        <v>0.576486928396677</v>
      </c>
      <c r="DF21" s="3" t="n">
        <f aca="false">IF(OR(ISBLANK(AI21),ISBLANK(AH21)),"",ABS((AI21-AH21)*EP21-M21))</f>
        <v>1.44607706425967</v>
      </c>
      <c r="DG21" s="3" t="n">
        <f aca="false">IF(OR(ISBLANK(AJ21),ISBLANK(AK21)),"",ABS((AK21-AJ21)*EP21-M21))</f>
        <v>0.73132301261897</v>
      </c>
      <c r="DH21" s="3" t="n">
        <f aca="false">IF(OR(ISBLANK(AN21),ISBLANK(AD21)),"",ABS((AN21-AD21)*EP21-M21))</f>
        <v>1.20303274883226</v>
      </c>
      <c r="DI21" s="3" t="n">
        <f aca="false">IF(OR(ISBLANK(AF21),ISBLANK(AO21)),"",ABS((AO21-AF21)*EP21-M21))</f>
        <v>0.288455192156404</v>
      </c>
      <c r="DJ21" s="3" t="n">
        <f aca="false">IF(OR(ISBLANK(AP21),ISBLANK(AH21)),"",ABS((AP21-AH21)*EP21-M21))</f>
        <v>2.55805610850073</v>
      </c>
      <c r="DK21" s="3" t="n">
        <f aca="false">IF(OR(ISBLANK(AQ21),ISBLANK(AJ21)),"",ABS((AQ21-AJ21)*EP21-M21))</f>
        <v>0.108624096197384</v>
      </c>
      <c r="DL21" s="3" t="n">
        <f aca="false">IF(OR(ISBLANK(AR21),ISBLANK(AL21)),"",ABS((AR21-AL21)*EP21-M21))</f>
        <v>0.177316143235389</v>
      </c>
      <c r="DM21" s="3" t="n">
        <f aca="false">IF(OR(ISBLANK(AM21),ISBLANK(AS21)),"",ABS((AS21-AM21)*EP21-M21))</f>
        <v>0.132137228656528</v>
      </c>
      <c r="DN21" s="0" t="n">
        <f aca="false">IF(OR(ISBLANK(AU21),ISBLANK(AT21)),"",ABS((AU21-AT21)*EP21-M21))</f>
        <v>0.278801280353648</v>
      </c>
      <c r="DO21" s="0" t="n">
        <f aca="false">IF(OR(ISBLANK(AV21),ISBLANK(AW21)),"",ABS((AW21-AV21)*EP21-M21))</f>
        <v>0.000236194117005262</v>
      </c>
      <c r="DP21" s="0" t="n">
        <f aca="false">IF(ISBLANK(BT21),"",ABS(BT21-M21))</f>
        <v>0.2751</v>
      </c>
      <c r="DS21" s="0" t="n">
        <f aca="false">IF(OR(ISBLANK(O21),ISBLANK(N21)),"",((O21-N21)*EP21-M21)^2)</f>
        <v>1.64243237059005</v>
      </c>
      <c r="DT21" s="0" t="n">
        <f aca="false">IF(OR(ISBLANK(Z21),ISBLANK(V21)),"",ABS((Z21-V21)*EP21-M21)^2)</f>
        <v>0.1516451184028</v>
      </c>
      <c r="DU21" s="3" t="n">
        <f aca="false">IF(OR(ISBLANK(AA21),ISBLANK(W21)),"",ABS((AA21-W21)*EP21-M21)^2)</f>
        <v>0.199293799067997</v>
      </c>
      <c r="DV21" s="3" t="n">
        <f aca="false">IF(OR(ISBLANK(Z21),ISBLANK(X21)),"",ABS((Z21-X21)*EP21-M21)^2)</f>
        <v>1.07109902560122</v>
      </c>
      <c r="DW21" s="3" t="n">
        <f aca="false">IF(OR(ISBLANK(AA21),ISBLANK(Y21)),"",ABS((AA21-Y21)*EP21-M21)^2)</f>
        <v>0.38872886794676</v>
      </c>
      <c r="DX21" s="3" t="n">
        <f aca="false">IF(OR(ISBLANK(AB21),ISBLANK(V21)),"",ABS((AB21-V21)*EP21-M21)^2)</f>
        <v>1.08486673712007</v>
      </c>
      <c r="DY21" s="3" t="n">
        <f aca="false">IF(OR(ISBLANK(AC21),ISBLANK(W21)),"",ABS((AC21-W21)*EP21-M21)^2)</f>
        <v>0.0804018265233115</v>
      </c>
      <c r="DZ21" s="3" t="n">
        <f aca="false">IF(OR(ISBLANK(AB21),ISBLANK(X21)),"",ABS((AB21-X21)*EP21-M21)^2)</f>
        <v>0.14652524443477</v>
      </c>
      <c r="EA21" s="3" t="n">
        <f aca="false">IF(OR(ISBLANK(AC21),ISBLANK(Y21)),"",ABS((AC21-Y21)*EP21-M21)^2)</f>
        <v>0.212161633652698</v>
      </c>
      <c r="EB21" s="3" t="n">
        <f aca="false">IF(OR(ISBLANK(AE21),ISBLANK(AD21)),"",ABS((AE21-AD21)*EP21-M21)^2)</f>
        <v>0.252181126131934</v>
      </c>
      <c r="EC21" s="3" t="n">
        <f aca="false">IF(OR(ISBLANK(AF21),ISBLANK(AG21)),"",ABS((AG21-AF21)*EP21-M21)^2)</f>
        <v>0.332337178612235</v>
      </c>
      <c r="ED21" s="3" t="n">
        <f aca="false">IF(OR(ISBLANK(AI21),ISBLANK(AH21)),"",ABS((AI21-AH21)*EP21-M21)^2)</f>
        <v>2.09113887577787</v>
      </c>
      <c r="EE21" s="3" t="n">
        <f aca="false">IF(OR(ISBLANK(AJ21),ISBLANK(AK21)),"",ABS((AK21-AJ21)*EP21-M21)^2)</f>
        <v>0.534833348786086</v>
      </c>
      <c r="EF21" s="3" t="n">
        <f aca="false">IF(OR(ISBLANK(AN21),ISBLANK(AD21)),"",ABS((AN21-AD21)*EP21-M21)^2)</f>
        <v>1.4472877947629</v>
      </c>
      <c r="EG21" s="3" t="n">
        <f aca="false">IF(OR(ISBLANK(AF21),ISBLANK(AO21)),"",ABS((AO21-AF21)*EP21-M21)^2)</f>
        <v>0.0832063978819882</v>
      </c>
      <c r="EH21" s="3" t="n">
        <f aca="false">IF(OR(ISBLANK(AP21),ISBLANK(AH21)),"",ABS((AP21-AH21)*EP21-M21)^2)</f>
        <v>6.54365105423789</v>
      </c>
      <c r="EI21" s="3" t="n">
        <f aca="false">IF(OR(ISBLANK(AJ21),ISBLANK(AQ21)),"",ABS((AQ21-AJ21)*EP21-M21)^2)</f>
        <v>0.0117991942746986</v>
      </c>
      <c r="EJ21" s="3" t="n">
        <f aca="false">IF(OR(ISBLANK(AR21),ISBLANK(AL21)),"",ABS((AR21-AL21)*EP21-M21)^2)</f>
        <v>0.031441014651873</v>
      </c>
      <c r="EK21" s="3" t="n">
        <f aca="false">IF(OR(ISBLANK(AS21),ISBLANK(AM21)),"",ABS((AS21-AM21)*EP21-M21)^2)</f>
        <v>0.0174602471970275</v>
      </c>
      <c r="EL21" s="0" t="n">
        <f aca="false">IF(OR(ISBLANK(AU21),ISBLANK(AT21)),"",((AU21-AT21)*EP21-M21)^2)</f>
        <v>0.0777301539268336</v>
      </c>
      <c r="EM21" s="0" t="n">
        <f aca="false">IF(OR(ISBLANK(AV21),ISBLANK(AW21)),"",((AW21-AV21)*EP21-M21)^2)</f>
        <v>5.57876609078953E-008</v>
      </c>
      <c r="EN21" s="0" t="n">
        <f aca="false">IF(ISBLANK(BT21),"",(BT21-M21)^2)</f>
        <v>0.0756800100000001</v>
      </c>
      <c r="EP21" s="0" t="n">
        <v>27.211386245988</v>
      </c>
    </row>
    <row r="22" customFormat="false" ht="12.8" hidden="false" customHeight="false" outlineLevel="0" collapsed="false">
      <c r="A22" s="1" t="s">
        <v>103</v>
      </c>
      <c r="B22" s="0" t="n">
        <v>16</v>
      </c>
      <c r="C22" s="6" t="n">
        <v>4</v>
      </c>
      <c r="D22" s="0" t="n">
        <f aca="false">B22-C22</f>
        <v>12</v>
      </c>
      <c r="E22" s="0" t="s">
        <v>71</v>
      </c>
      <c r="F22" s="0" t="n">
        <v>2</v>
      </c>
      <c r="G22" s="0" t="n">
        <v>13</v>
      </c>
      <c r="H22" s="0" t="s">
        <v>104</v>
      </c>
      <c r="I22" s="0" t="n">
        <v>1</v>
      </c>
      <c r="J22" s="0" t="s">
        <v>95</v>
      </c>
      <c r="K22" s="0" t="s">
        <v>105</v>
      </c>
      <c r="L22" s="0" t="s">
        <v>93</v>
      </c>
      <c r="M22" s="0" t="n">
        <v>5.245</v>
      </c>
      <c r="N22" s="0" t="n">
        <v>-94.0470109446</v>
      </c>
      <c r="O22" s="0" t="n">
        <v>-93.8790618795548</v>
      </c>
      <c r="P22" s="0" t="s">
        <v>76</v>
      </c>
      <c r="Q22" s="0" t="n">
        <f aca="false">=IF(ISBLANK(BT22),"",BT22)</f>
        <v>5.85766</v>
      </c>
      <c r="R22" s="0" t="n">
        <v>1</v>
      </c>
      <c r="S22" s="0" t="n">
        <v>2</v>
      </c>
      <c r="T22" s="0" t="n">
        <v>1</v>
      </c>
      <c r="V22" s="0" t="n">
        <v>-94.07404619</v>
      </c>
      <c r="W22" s="0" t="n">
        <v>-94.3752079960371</v>
      </c>
      <c r="X22" s="0" t="n">
        <v>-94.15203006</v>
      </c>
      <c r="Y22" s="0" t="n">
        <v>-94.3799810352033</v>
      </c>
      <c r="Z22" s="0" t="n">
        <v>-93.8788722</v>
      </c>
      <c r="AA22" s="0" t="n">
        <v>-94.1600910274389</v>
      </c>
      <c r="AB22" s="0" t="n">
        <v>-93.9168543</v>
      </c>
      <c r="AC22" s="0" t="n">
        <v>-94.1852751785528</v>
      </c>
      <c r="AD22" s="0" t="n">
        <v>-94.07380331</v>
      </c>
      <c r="AE22" s="0" t="n">
        <v>-93.83174407</v>
      </c>
      <c r="AF22" s="0" t="n">
        <v>-94.3750265878121</v>
      </c>
      <c r="AG22" s="0" t="n">
        <v>-94.1536344216935</v>
      </c>
      <c r="AH22" s="0" t="n">
        <v>-94.14949334</v>
      </c>
      <c r="AI22" s="0" t="n">
        <v>-93.85811425</v>
      </c>
      <c r="AJ22" s="0" t="n">
        <v>-94.3793050015955</v>
      </c>
      <c r="AK22" s="0" t="n">
        <v>-94.1565847164306</v>
      </c>
      <c r="AL22" s="0" t="n">
        <v>-94.35724611</v>
      </c>
      <c r="AM22" s="0" t="n">
        <v>-94.3914317576614</v>
      </c>
      <c r="AN22" s="0" t="n">
        <v>-93.93561592</v>
      </c>
      <c r="AO22" s="0" t="n">
        <v>-94.1861655184633</v>
      </c>
      <c r="AP22" s="0" t="n">
        <v>-94.06847571</v>
      </c>
      <c r="AQ22" s="0" t="n">
        <v>-94.1929201433884</v>
      </c>
      <c r="AR22" s="0" t="n">
        <v>-94.17252654</v>
      </c>
      <c r="AS22" s="0" t="n">
        <v>-94.1999826809531</v>
      </c>
      <c r="AT22" s="0" t="n">
        <v>-94.3565332638889</v>
      </c>
      <c r="AU22" s="0" t="n">
        <v>-94.16860718</v>
      </c>
      <c r="AV22" s="0" t="n">
        <v>-94.3913063155356</v>
      </c>
      <c r="AW22" s="0" t="n">
        <v>-94.198489555202</v>
      </c>
      <c r="AY22" s="0" t="n">
        <f aca="false">IF(OR(ISBLANK(O22),ISBLANK(N22)),"",(O22-N22)*EP22)</f>
        <v>4.57012687859768</v>
      </c>
      <c r="AZ22" s="0" t="n">
        <f aca="false">IF(OR(ISBLANK(Z22),ISBLANK(V22)),"",(Z22-V22)*EP22)</f>
        <v>5.31095482706062</v>
      </c>
      <c r="BA22" s="3" t="n">
        <f aca="false">IF(OR(ISBLANK(AA22),ISBLANK(W22)),"",(AA22-W22)*EP22)</f>
        <v>5.85363092059196</v>
      </c>
      <c r="BB22" s="3" t="n">
        <f aca="false">IF(OR(ISBLANK(Z22),ISBLANK(X22)),"",(Z22-X22)*EP22)</f>
        <v>7.43300403458745</v>
      </c>
      <c r="BC22" s="3" t="n">
        <f aca="false">IF(OR(ISBLANK(AA22),ISBLANK(Y22)),"",(AA22-Y22)*EP22)</f>
        <v>5.98351193291054</v>
      </c>
      <c r="BD22" s="3" t="n">
        <f aca="false">IF(OR(ISBLANK(AB22),ISBLANK(V22)),"",(AB22-V22)*EP22)</f>
        <v>4.27740923352705</v>
      </c>
      <c r="BE22" s="3" t="n">
        <f aca="false">IF(OR(ISBLANK(AC22),ISBLANK(W22)),"",(AC22-W22)*EP22)</f>
        <v>5.16833525735416</v>
      </c>
      <c r="BF22" s="3" t="n">
        <f aca="false">IF(OR(ISBLANK(AB22),ISBLANK(X22)),"",(AB22-X22)*EP22)</f>
        <v>6.39945844105389</v>
      </c>
      <c r="BG22" s="3" t="n">
        <f aca="false">IF(OR(ISBLANK(AC22),ISBLANK(Y22)),"",(AC22-Y22)*EP22)</f>
        <v>5.29821626967274</v>
      </c>
      <c r="BH22" s="3" t="n">
        <f aca="false">IF(OR(ISBLANK(AE22),ISBLANK(AD22)),"",(AE22-AD22)*EP22)</f>
        <v>6.5867674740504</v>
      </c>
      <c r="BI22" s="3" t="n">
        <f aca="false">IF(OR(ISBLANK(AF22),ISBLANK(AG22)),"",(AG22-AF22)*EP22)</f>
        <v>6.0243877440893</v>
      </c>
      <c r="BJ22" s="3" t="n">
        <f aca="false">IF(OR(ISBLANK(AI22),ISBLANK(AH22)),"",(AI22-AH22)*EP22)</f>
        <v>7.92882896199468</v>
      </c>
      <c r="BK22" s="3" t="n">
        <f aca="false">IF(OR(ISBLANK(AJ22),ISBLANK(AK22)),"",(AK22-AJ22)*EP22)</f>
        <v>6.0605277044386</v>
      </c>
      <c r="BL22" s="3" t="n">
        <f aca="false">IF(OR(ISBLANK(AN22),ISBLANK(AD22)),"",(AN22-AD22)*EP22)</f>
        <v>3.76027044361495</v>
      </c>
      <c r="BM22" s="3" t="n">
        <f aca="false">IF(OR(ISBLANK(AO22),ISBLANK(AF22)),"",(AO22-AF22)*EP22)</f>
        <v>5.13917150488061</v>
      </c>
      <c r="BN22" s="3" t="n">
        <f aca="false">IF(OR(ISBLANK(AP22),ISBLANK(AH22)),"",(AP22-AH22)*EP22)</f>
        <v>2.20460202266469</v>
      </c>
      <c r="BO22" s="3" t="n">
        <f aca="false">IF(OR(ISBLANK(AQ22),ISBLANK(AJ22)),"",(AQ22-AJ22)*EP22)</f>
        <v>5.07179036707687</v>
      </c>
      <c r="BP22" s="3" t="n">
        <f aca="false">IF(OR(ISBLANK(AR22),ISBLANK(AL22)),"",(AR22-AL22)*EP22)</f>
        <v>5.02647556646278</v>
      </c>
      <c r="BQ22" s="3" t="n">
        <f aca="false">IF(OR(ISBLANK(AM22),ISBLANK(AS22)),"",(AS22-AM22)*EP22)</f>
        <v>5.20959477274721</v>
      </c>
      <c r="BR22" s="0" t="n">
        <f aca="false">=IF(OR(ISBLANK(AU22),ISBLANK(AT22)),"",(AU22-AT22)*EP22)</f>
        <v>5.1137292543971</v>
      </c>
      <c r="BS22" s="0" t="n">
        <f aca="false">=IF(OR(ISBLANK(AW22),ISBLANK(AV22)),"",(AW22-AV22)*EP22)</f>
        <v>5.24681134013767</v>
      </c>
      <c r="BT22" s="0" t="n">
        <v>5.85766</v>
      </c>
      <c r="BW22" s="0" t="n">
        <f aca="false">IF(OR(ISBLANK(O22),ISBLANK(N22)),"",(O22-N22)*EP22-M22)</f>
        <v>-0.674873121402319</v>
      </c>
      <c r="BX22" s="0" t="n">
        <f aca="false">IF(OR(ISBLANK(Z22),ISBLANK(V22)),"",(Z22-V22)*EP22-M22)</f>
        <v>0.0659548270606178</v>
      </c>
      <c r="BY22" s="3" t="n">
        <f aca="false">IF(OR(ISBLANK(AA22),ISBLANK(W22)),"",(AA22-W22)*EP22-M22)</f>
        <v>0.608630920591956</v>
      </c>
      <c r="BZ22" s="3" t="n">
        <f aca="false">IF(OR(ISBLANK(Z22),ISBLANK(X22)),"",(Z22-X22)*EP22-M22)</f>
        <v>2.18800403458745</v>
      </c>
      <c r="CA22" s="3" t="n">
        <f aca="false">IF(OR(ISBLANK(AA22),ISBLANK(Y22)),"",(AA22-Y22)*EP22-M22)</f>
        <v>0.738511932910537</v>
      </c>
      <c r="CB22" s="3" t="n">
        <f aca="false">IF(OR(ISBLANK(AB22),ISBLANK(V22)),"",(AB22-V22)*EP22-M22)</f>
        <v>-0.967590766472949</v>
      </c>
      <c r="CC22" s="3" t="n">
        <f aca="false">IF(OR(ISBLANK(AC22),ISBLANK(W22)),"",(AC22-W22)*EP22-M22)</f>
        <v>-0.0766647426458365</v>
      </c>
      <c r="CD22" s="3" t="n">
        <f aca="false">IF(OR(ISBLANK(AB22),ISBLANK(X22)),"",(AB22-X22)*EP22-M22)</f>
        <v>1.15445844105389</v>
      </c>
      <c r="CE22" s="3" t="n">
        <f aca="false">IF(OR(ISBLANK(AC22),ISBLANK(Y22)),"",(AC22-Y22)*EP22-M22)</f>
        <v>0.0532162696727445</v>
      </c>
      <c r="CF22" s="3" t="n">
        <f aca="false">IF(OR(ISBLANK(AE22),ISBLANK(AD22)),"",(AE22-AD22)*EP22-M22)</f>
        <v>1.3417674740504</v>
      </c>
      <c r="CG22" s="3" t="n">
        <f aca="false">IF(OR(ISBLANK(AF22),ISBLANK(AG22)),"",(AG22-AF22)*EP22-M22)</f>
        <v>0.779387744089296</v>
      </c>
      <c r="CH22" s="3" t="n">
        <f aca="false">IF(OR(ISBLANK(AI22),ISBLANK(AH22)),"",(AI22-AH22)*EP22-M22)</f>
        <v>2.68382896199468</v>
      </c>
      <c r="CI22" s="3" t="n">
        <f aca="false">IF(OR(ISBLANK(AJ22),ISBLANK(AK22)),"",(AK22-AJ22)*EP22-M22)</f>
        <v>0.815527704438598</v>
      </c>
      <c r="CJ22" s="3" t="n">
        <f aca="false">IF(OR(ISBLANK(AN22),ISBLANK(AD22)),"",(AN22-AD22)*EP22-M22)</f>
        <v>-1.48472955638505</v>
      </c>
      <c r="CK22" s="3" t="n">
        <f aca="false">IF(OR(ISBLANK(AO22),ISBLANK(AF22)),"",(AO22-AF22)*EP22-M22)</f>
        <v>-0.105828495119388</v>
      </c>
      <c r="CL22" s="3" t="n">
        <f aca="false">IF(OR(ISBLANK(AP22),ISBLANK(AH22)),"",(AP22-AH22)*EP22-M22)</f>
        <v>-3.04039797733531</v>
      </c>
      <c r="CM22" s="3" t="n">
        <f aca="false">IF(OR(ISBLANK(AQ22),ISBLANK(AJ22)),"",(AQ22-AJ22)*EP22-M22)</f>
        <v>-0.173209632923127</v>
      </c>
      <c r="CN22" s="3" t="n">
        <f aca="false">IF(OR(ISBLANK(AR22),ISBLANK(AL22)),"",(AR22-AL22)*EP22-M22)</f>
        <v>-0.218524433537221</v>
      </c>
      <c r="CO22" s="3" t="n">
        <f aca="false">IF(OR(ISBLANK(AM22),ISBLANK(AS22)),"",(AS22-AM22)*EP22-M22)</f>
        <v>-0.0354052272527934</v>
      </c>
      <c r="CP22" s="0" t="n">
        <f aca="false">IF(OR(ISBLANK(AU22),ISBLANK(AT22)),"",(AU22-AT22)*EP22-M22)</f>
        <v>-0.131270745602901</v>
      </c>
      <c r="CQ22" s="0" t="n">
        <f aca="false">IF(OR(ISBLANK(AW22),ISBLANK(AV22)),"",(AW22-AV22)*EP22-M22)</f>
        <v>0.00181134013766826</v>
      </c>
      <c r="CR22" s="0" t="n">
        <f aca="false">IF(ISBLANK(BT22),"",BT22-M22)</f>
        <v>0.61266</v>
      </c>
      <c r="CU22" s="0" t="n">
        <f aca="false">IF(OR(ISBLANK(O22),ISBLANK(N22)),"",ABS((O22-N22)*EP22-M22))</f>
        <v>0.674873121402319</v>
      </c>
      <c r="CV22" s="0" t="n">
        <f aca="false">IF(OR(ISBLANK(Z22),ISBLANK(V22)),"",ABS((Z22-V22)*EP22-M22))</f>
        <v>0.0659548270606178</v>
      </c>
      <c r="CW22" s="3" t="n">
        <f aca="false">IF(OR(ISBLANK(AA22),ISBLANK(W22)),"",ABS((AA22-W22)*EP22-M22))</f>
        <v>0.608630920591956</v>
      </c>
      <c r="CX22" s="3" t="n">
        <f aca="false">IF(OR(ISBLANK(Z22),ISBLANK(X22)),"",ABS((Z22-X22)*EP22-M22))</f>
        <v>2.18800403458745</v>
      </c>
      <c r="CY22" s="3" t="n">
        <f aca="false">IF(OR(ISBLANK(AA22),ISBLANK(Y22)),"",ABS((AA22-Y22)*EP22-M22))</f>
        <v>0.738511932910537</v>
      </c>
      <c r="CZ22" s="3" t="n">
        <f aca="false">IF(OR(ISBLANK(AB22),ISBLANK(V22)),"",ABS((AB22-V22)*EP22-M22))</f>
        <v>0.967590766472949</v>
      </c>
      <c r="DA22" s="3" t="n">
        <f aca="false">IF(OR(ISBLANK(AC22),ISBLANK(W22)),"",ABS((AC22-W22)*EP22-M22))</f>
        <v>0.0766647426458365</v>
      </c>
      <c r="DB22" s="3" t="n">
        <f aca="false">IF(OR(ISBLANK(AB22),ISBLANK(X22)),"",ABS((AB22-X22)*EP22-M22))</f>
        <v>1.15445844105389</v>
      </c>
      <c r="DC22" s="3" t="n">
        <f aca="false">IF(OR(ISBLANK(AC22),ISBLANK(Y22)),"",ABS((AC22-Y22)*EP22-M22))</f>
        <v>0.0532162696727445</v>
      </c>
      <c r="DD22" s="3" t="n">
        <f aca="false">IF(OR(ISBLANK(AE22),ISBLANK(AD22)),"",ABS((AE22-AD22)*EP22-M22))</f>
        <v>1.3417674740504</v>
      </c>
      <c r="DE22" s="3" t="n">
        <f aca="false">IF(OR(ISBLANK(AG22),ISBLANK(AF22)),"",ABS((AG22-AF22)*EP22-M22))</f>
        <v>0.779387744089296</v>
      </c>
      <c r="DF22" s="3" t="n">
        <f aca="false">IF(OR(ISBLANK(AI22),ISBLANK(AH22)),"",ABS((AI22-AH22)*EP22-M22))</f>
        <v>2.68382896199468</v>
      </c>
      <c r="DG22" s="3" t="n">
        <f aca="false">IF(OR(ISBLANK(AJ22),ISBLANK(AK22)),"",ABS((AK22-AJ22)*EP22-M22))</f>
        <v>0.815527704438598</v>
      </c>
      <c r="DH22" s="3" t="n">
        <f aca="false">IF(OR(ISBLANK(AN22),ISBLANK(AD22)),"",ABS((AN22-AD22)*EP22-M22))</f>
        <v>1.48472955638505</v>
      </c>
      <c r="DI22" s="3" t="n">
        <f aca="false">IF(OR(ISBLANK(AF22),ISBLANK(AO22)),"",ABS((AO22-AF22)*EP22-M22))</f>
        <v>0.105828495119388</v>
      </c>
      <c r="DJ22" s="3" t="n">
        <f aca="false">IF(OR(ISBLANK(AP22),ISBLANK(AH22)),"",ABS((AP22-AH22)*EP22-M22))</f>
        <v>3.04039797733531</v>
      </c>
      <c r="DK22" s="3" t="n">
        <f aca="false">IF(OR(ISBLANK(AQ22),ISBLANK(AJ22)),"",ABS((AQ22-AJ22)*EP22-M22))</f>
        <v>0.173209632923127</v>
      </c>
      <c r="DL22" s="3" t="n">
        <f aca="false">IF(OR(ISBLANK(AR22),ISBLANK(AL22)),"",ABS((AR22-AL22)*EP22-M22))</f>
        <v>0.218524433537221</v>
      </c>
      <c r="DM22" s="3" t="n">
        <f aca="false">IF(OR(ISBLANK(AM22),ISBLANK(AS22)),"",ABS((AS22-AM22)*EP22-M22))</f>
        <v>0.0354052272527934</v>
      </c>
      <c r="DN22" s="0" t="n">
        <f aca="false">IF(OR(ISBLANK(AU22),ISBLANK(AT22)),"",ABS((AU22-AT22)*EP22-M22))</f>
        <v>0.131270745602901</v>
      </c>
      <c r="DO22" s="0" t="n">
        <f aca="false">IF(OR(ISBLANK(AV22),ISBLANK(AW22)),"",ABS((AW22-AV22)*EP22-M22))</f>
        <v>0.00181134013766826</v>
      </c>
      <c r="DP22" s="0" t="n">
        <f aca="false">IF(ISBLANK(BT22),"",ABS(BT22-M22))</f>
        <v>0.61266</v>
      </c>
      <c r="DS22" s="0" t="n">
        <f aca="false">IF(OR(ISBLANK(O22),ISBLANK(N22)),"",((O22-N22)*EP22-M22)^2)</f>
        <v>0.455453729991309</v>
      </c>
      <c r="DT22" s="0" t="n">
        <f aca="false">IF(OR(ISBLANK(Z22),ISBLANK(V22)),"",ABS((Z22-V22)*EP22-M22)^2)</f>
        <v>0.00435003921259601</v>
      </c>
      <c r="DU22" s="3" t="n">
        <f aca="false">IF(OR(ISBLANK(AA22),ISBLANK(W22)),"",ABS((AA22-W22)*EP22-M22)^2)</f>
        <v>0.370431597500612</v>
      </c>
      <c r="DV22" s="3" t="n">
        <f aca="false">IF(OR(ISBLANK(Z22),ISBLANK(X22)),"",ABS((Z22-X22)*EP22-M22)^2)</f>
        <v>4.78736165537098</v>
      </c>
      <c r="DW22" s="3" t="n">
        <f aca="false">IF(OR(ISBLANK(AA22),ISBLANK(Y22)),"",ABS((AA22-Y22)*EP22-M22)^2)</f>
        <v>0.545399875051258</v>
      </c>
      <c r="DX22" s="3" t="n">
        <f aca="false">IF(OR(ISBLANK(AB22),ISBLANK(V22)),"",ABS((AB22-V22)*EP22-M22)^2)</f>
        <v>0.936231891363708</v>
      </c>
      <c r="DY22" s="3" t="n">
        <f aca="false">IF(OR(ISBLANK(AC22),ISBLANK(W22)),"",ABS((AC22-W22)*EP22-M22)^2)</f>
        <v>0.00587748276495233</v>
      </c>
      <c r="DZ22" s="3" t="n">
        <f aca="false">IF(OR(ISBLANK(AB22),ISBLANK(X22)),"",ABS((AB22-X22)*EP22-M22)^2)</f>
        <v>1.33277429212057</v>
      </c>
      <c r="EA22" s="3" t="n">
        <f aca="false">IF(OR(ISBLANK(AC22),ISBLANK(Y22)),"",ABS((AC22-Y22)*EP22-M22)^2)</f>
        <v>0.00283197135788227</v>
      </c>
      <c r="EB22" s="3" t="n">
        <f aca="false">IF(OR(ISBLANK(AE22),ISBLANK(AD22)),"",ABS((AE22-AD22)*EP22-M22)^2)</f>
        <v>1.80033995441958</v>
      </c>
      <c r="EC22" s="3" t="n">
        <f aca="false">IF(OR(ISBLANK(AF22),ISBLANK(AG22)),"",ABS((AG22-AF22)*EP22-M22)^2)</f>
        <v>0.607445255636602</v>
      </c>
      <c r="ED22" s="3" t="n">
        <f aca="false">IF(OR(ISBLANK(AI22),ISBLANK(AH22)),"",ABS((AI22-AH22)*EP22-M22)^2)</f>
        <v>7.20293789724143</v>
      </c>
      <c r="EE22" s="3" t="n">
        <f aca="false">IF(OR(ISBLANK(AJ22),ISBLANK(AK22)),"",ABS((AK22-AJ22)*EP22-M22)^2)</f>
        <v>0.66508543670689</v>
      </c>
      <c r="EF22" s="3" t="n">
        <f aca="false">IF(OR(ISBLANK(AN22),ISBLANK(AD22)),"",ABS((AN22-AD22)*EP22-M22)^2)</f>
        <v>2.20442185560336</v>
      </c>
      <c r="EG22" s="3" t="n">
        <f aca="false">IF(OR(ISBLANK(AF22),ISBLANK(AO22)),"",ABS((AO22-AF22)*EP22-M22)^2)</f>
        <v>0.0111996703792343</v>
      </c>
      <c r="EH22" s="3" t="n">
        <f aca="false">IF(OR(ISBLANK(AP22),ISBLANK(AH22)),"",ABS((AP22-AH22)*EP22-M22)^2)</f>
        <v>9.24401986058467</v>
      </c>
      <c r="EI22" s="3" t="n">
        <f aca="false">IF(OR(ISBLANK(AJ22),ISBLANK(AQ22)),"",ABS((AQ22-AJ22)*EP22-M22)^2)</f>
        <v>0.0300015769373645</v>
      </c>
      <c r="EJ22" s="3" t="n">
        <f aca="false">IF(OR(ISBLANK(AR22),ISBLANK(AL22)),"",ABS((AR22-AL22)*EP22-M22)^2)</f>
        <v>0.0477529280527632</v>
      </c>
      <c r="EK22" s="3" t="n">
        <f aca="false">IF(OR(ISBLANK(AS22),ISBLANK(AM22)),"",ABS((AS22-AM22)*EP22-M22)^2)</f>
        <v>0.00125353011682194</v>
      </c>
      <c r="EL22" s="0" t="n">
        <f aca="false">IF(OR(ISBLANK(AU22),ISBLANK(AT22)),"",((AU22-AT22)*EP22-M22)^2)</f>
        <v>0.0172320086511415</v>
      </c>
      <c r="EM22" s="0" t="n">
        <f aca="false">IF(OR(ISBLANK(AV22),ISBLANK(AW22)),"",((AW22-AV22)*EP22-M22)^2)</f>
        <v>3.28095309432807E-006</v>
      </c>
      <c r="EN22" s="0" t="n">
        <f aca="false">IF(ISBLANK(BT22),"",(BT22-M22)^2)</f>
        <v>0.3753522756</v>
      </c>
      <c r="EP22" s="0" t="n">
        <v>27.211386245988</v>
      </c>
    </row>
    <row r="23" customFormat="false" ht="12.8" hidden="false" customHeight="false" outlineLevel="0" collapsed="false">
      <c r="A23" s="1"/>
      <c r="B23" s="0" t="n">
        <v>16</v>
      </c>
      <c r="C23" s="6" t="n">
        <v>4</v>
      </c>
      <c r="D23" s="0" t="n">
        <f aca="false">B23-C23</f>
        <v>12</v>
      </c>
      <c r="E23" s="0" t="s">
        <v>71</v>
      </c>
      <c r="F23" s="0" t="n">
        <v>2</v>
      </c>
      <c r="G23" s="0" t="n">
        <v>13</v>
      </c>
      <c r="H23" s="0" t="s">
        <v>106</v>
      </c>
      <c r="I23" s="0" t="n">
        <v>3</v>
      </c>
      <c r="J23" s="0" t="s">
        <v>95</v>
      </c>
      <c r="K23" s="0" t="s">
        <v>105</v>
      </c>
      <c r="L23" s="0" t="s">
        <v>93</v>
      </c>
      <c r="M23" s="0" t="n">
        <v>4.63</v>
      </c>
      <c r="N23" s="0" t="n">
        <v>-94.0470109446</v>
      </c>
      <c r="O23" s="0" t="n">
        <v>-93.9019113249221</v>
      </c>
      <c r="P23" s="0" t="s">
        <v>76</v>
      </c>
      <c r="Q23" s="0" t="n">
        <f aca="false">=IF(ISBLANK(BT23),"",BT23)</f>
        <v>4.71255</v>
      </c>
      <c r="R23" s="0" t="n">
        <v>2</v>
      </c>
      <c r="S23" s="0" t="n">
        <v>2</v>
      </c>
      <c r="T23" s="0" t="n">
        <v>1</v>
      </c>
      <c r="V23" s="0" t="n">
        <v>-94.07404619</v>
      </c>
      <c r="W23" s="0" t="n">
        <v>-94.3752079960371</v>
      </c>
      <c r="X23" s="0" t="n">
        <v>-94.15203006</v>
      </c>
      <c r="Y23" s="0" t="n">
        <v>-94.3799810352033</v>
      </c>
      <c r="Z23" s="0" t="n">
        <v>-93.9155138</v>
      </c>
      <c r="AA23" s="0" t="n">
        <v>-94.1845000297046</v>
      </c>
      <c r="AB23" s="0" t="n">
        <v>-93.94149815</v>
      </c>
      <c r="AC23" s="0" t="n">
        <v>-94.2073573691646</v>
      </c>
      <c r="AD23" s="0" t="n">
        <v>-94.07380331</v>
      </c>
      <c r="AE23" s="0" t="n">
        <v>-93.87382631</v>
      </c>
      <c r="AF23" s="0" t="n">
        <v>-94.3750265878121</v>
      </c>
      <c r="AG23" s="0" t="n">
        <v>-94.1808927516304</v>
      </c>
      <c r="AH23" s="0" t="n">
        <v>-94.14949334</v>
      </c>
      <c r="AI23" s="0" t="n">
        <v>-93.89462105</v>
      </c>
      <c r="AJ23" s="0" t="n">
        <v>-94.3793050015955</v>
      </c>
      <c r="AK23" s="0" t="n">
        <v>-94.181119261591</v>
      </c>
      <c r="AL23" s="0" t="n">
        <v>-94.35724611</v>
      </c>
      <c r="AM23" s="0" t="n">
        <v>-94.3914317576614</v>
      </c>
      <c r="AN23" s="0" t="n">
        <v>-93.95919408</v>
      </c>
      <c r="AO23" s="0" t="n">
        <v>-94.2078423062495</v>
      </c>
      <c r="AP23" s="0" t="n">
        <v>-94.09154318</v>
      </c>
      <c r="AQ23" s="0" t="n">
        <v>-94.2148917204366</v>
      </c>
      <c r="AR23" s="0" t="n">
        <v>-94.19560082</v>
      </c>
      <c r="AS23" s="0" t="n">
        <v>-94.2229366132624</v>
      </c>
      <c r="AT23" s="0" t="n">
        <v>-94.3565332638889</v>
      </c>
      <c r="AU23" s="0" t="n">
        <v>-94.19185498</v>
      </c>
      <c r="AV23" s="0" t="n">
        <v>-94.3913063155356</v>
      </c>
      <c r="AW23" s="0" t="n">
        <v>-94.221675857677</v>
      </c>
      <c r="AY23" s="0" t="n">
        <f aca="false">IF(OR(ISBLANK(O23),ISBLANK(N23)),"",(O23-N23)*EP23)</f>
        <v>3.9483617952015</v>
      </c>
      <c r="AZ23" s="0" t="n">
        <f aca="false">IF(OR(ISBLANK(Z23),ISBLANK(V23)),"",(Z23-V23)*EP23)</f>
        <v>4.31388609678974</v>
      </c>
      <c r="BA23" s="3" t="n">
        <f aca="false">IF(OR(ISBLANK(AA23),ISBLANK(W23)),"",(AA23-W23)*EP23)</f>
        <v>5.18942813206082</v>
      </c>
      <c r="BB23" s="3" t="n">
        <f aca="false">IF(OR(ISBLANK(Z23),ISBLANK(X23)),"",(Z23-X23)*EP23)</f>
        <v>6.43593530431657</v>
      </c>
      <c r="BC23" s="3" t="n">
        <f aca="false">IF(OR(ISBLANK(AA23),ISBLANK(Y23)),"",(AA23-Y23)*EP23)</f>
        <v>5.3193091443794</v>
      </c>
      <c r="BD23" s="3" t="n">
        <f aca="false">IF(OR(ISBLANK(AB23),ISBLANK(V23)),"",(AB23-V23)*EP23)</f>
        <v>3.60681591258875</v>
      </c>
      <c r="BE23" s="3" t="n">
        <f aca="false">IF(OR(ISBLANK(AC23),ISBLANK(W23)),"",(AC23-W23)*EP23)</f>
        <v>4.56744823945901</v>
      </c>
      <c r="BF23" s="3" t="n">
        <f aca="false">IF(OR(ISBLANK(AB23),ISBLANK(X23)),"",(AB23-X23)*EP23)</f>
        <v>5.72886512011559</v>
      </c>
      <c r="BG23" s="3" t="n">
        <f aca="false">IF(OR(ISBLANK(AC23),ISBLANK(Y23)),"",(AC23-Y23)*EP23)</f>
        <v>4.69732925177759</v>
      </c>
      <c r="BH23" s="3" t="n">
        <f aca="false">IF(OR(ISBLANK(AE23),ISBLANK(AD23)),"",(AE23-AD23)*EP23)</f>
        <v>5.44165138731405</v>
      </c>
      <c r="BI23" s="3" t="n">
        <f aca="false">IF(OR(ISBLANK(AF23),ISBLANK(AG23)),"",(AG23-AF23)*EP23)</f>
        <v>5.28265079975576</v>
      </c>
      <c r="BJ23" s="3" t="n">
        <f aca="false">IF(OR(ISBLANK(AI23),ISBLANK(AH23)),"",(AI23-AH23)*EP23)</f>
        <v>6.9354283265897</v>
      </c>
      <c r="BK23" s="3" t="n">
        <f aca="false">IF(OR(ISBLANK(AJ23),ISBLANK(AK23)),"",(AK23-AJ23)*EP23)</f>
        <v>5.39290871970952</v>
      </c>
      <c r="BL23" s="3" t="n">
        <f aca="false">IF(OR(ISBLANK(AN23),ISBLANK(AD23)),"",(AN23-AD23)*EP23)</f>
        <v>3.11867602488525</v>
      </c>
      <c r="BM23" s="3" t="n">
        <f aca="false">IF(OR(ISBLANK(AO23),ISBLANK(AF23)),"",(AO23-AF23)*EP23)</f>
        <v>4.54931605985786</v>
      </c>
      <c r="BN23" s="3" t="n">
        <f aca="false">IF(OR(ISBLANK(AP23),ISBLANK(AH23)),"",(AP23-AH23)*EP23)</f>
        <v>1.57690418677692</v>
      </c>
      <c r="BO23" s="3" t="n">
        <f aca="false">IF(OR(ISBLANK(AQ23),ISBLANK(AJ23)),"",(AQ23-AJ23)*EP23)</f>
        <v>4.47391329758506</v>
      </c>
      <c r="BP23" s="3" t="n">
        <f aca="false">IF(OR(ISBLANK(AR23),ISBLANK(AL23)),"",(AR23-AL23)*EP23)</f>
        <v>4.39859242103501</v>
      </c>
      <c r="BQ23" s="3" t="n">
        <f aca="false">IF(OR(ISBLANK(AM23),ISBLANK(AS23)),"",(AS23-AM23)*EP23)</f>
        <v>4.58498645481441</v>
      </c>
      <c r="BR23" s="0" t="n">
        <f aca="false">=IF(OR(ISBLANK(AU23),ISBLANK(AT23)),"",(AU23-AT23)*EP23)</f>
        <v>4.48112438922743</v>
      </c>
      <c r="BS23" s="0" t="n">
        <f aca="false">=IF(OR(ISBLANK(AW23),ISBLANK(AV23)),"",(AW23-AV23)*EP23)</f>
        <v>4.61587990787422</v>
      </c>
      <c r="BT23" s="0" t="n">
        <v>4.71255</v>
      </c>
      <c r="BW23" s="0" t="n">
        <f aca="false">IF(OR(ISBLANK(O23),ISBLANK(N23)),"",(O23-N23)*EP23-M23)</f>
        <v>-0.681638204798503</v>
      </c>
      <c r="BX23" s="0" t="n">
        <f aca="false">IF(OR(ISBLANK(Z23),ISBLANK(V23)),"",(Z23-V23)*EP23-M23)</f>
        <v>-0.316113903210263</v>
      </c>
      <c r="BY23" s="3" t="n">
        <f aca="false">IF(OR(ISBLANK(AA23),ISBLANK(W23)),"",(AA23-W23)*EP23-M23)</f>
        <v>0.559428132060822</v>
      </c>
      <c r="BZ23" s="3" t="n">
        <f aca="false">IF(OR(ISBLANK(Z23),ISBLANK(X23)),"",(Z23-X23)*EP23-M23)</f>
        <v>1.80593530431657</v>
      </c>
      <c r="CA23" s="3" t="n">
        <f aca="false">IF(OR(ISBLANK(AA23),ISBLANK(Y23)),"",(AA23-Y23)*EP23-M23)</f>
        <v>0.689309144379403</v>
      </c>
      <c r="CB23" s="3" t="n">
        <f aca="false">IF(OR(ISBLANK(AB23),ISBLANK(V23)),"",(AB23-V23)*EP23-M23)</f>
        <v>-1.02318408741125</v>
      </c>
      <c r="CC23" s="3" t="n">
        <f aca="false">IF(OR(ISBLANK(AC23),ISBLANK(W23)),"",(AC23-W23)*EP23-M23)</f>
        <v>-0.0625517605409911</v>
      </c>
      <c r="CD23" s="3" t="n">
        <f aca="false">IF(OR(ISBLANK(AB23),ISBLANK(X23)),"",(AB23-X23)*EP23-M23)</f>
        <v>1.09886512011559</v>
      </c>
      <c r="CE23" s="3" t="n">
        <f aca="false">IF(OR(ISBLANK(AC23),ISBLANK(Y23)),"",(AC23-Y23)*EP23-M23)</f>
        <v>0.0673292517775899</v>
      </c>
      <c r="CF23" s="3" t="n">
        <f aca="false">IF(OR(ISBLANK(AE23),ISBLANK(AD23)),"",(AE23-AD23)*EP23-M23)</f>
        <v>0.811651387314053</v>
      </c>
      <c r="CG23" s="3" t="n">
        <f aca="false">IF(OR(ISBLANK(AF23),ISBLANK(AG23)),"",(AG23-AF23)*EP23-M23)</f>
        <v>0.652650799755762</v>
      </c>
      <c r="CH23" s="3" t="n">
        <f aca="false">IF(OR(ISBLANK(AI23),ISBLANK(AH23)),"",(AI23-AH23)*EP23-M23)</f>
        <v>2.3054283265897</v>
      </c>
      <c r="CI23" s="3" t="n">
        <f aca="false">IF(OR(ISBLANK(AJ23),ISBLANK(AK23)),"",(AK23-AJ23)*EP23-M23)</f>
        <v>0.762908719709524</v>
      </c>
      <c r="CJ23" s="3" t="n">
        <f aca="false">IF(OR(ISBLANK(AN23),ISBLANK(AD23)),"",(AN23-AD23)*EP23-M23)</f>
        <v>-1.51132397511475</v>
      </c>
      <c r="CK23" s="3" t="n">
        <f aca="false">IF(OR(ISBLANK(AO23),ISBLANK(AF23)),"",(AO23-AF23)*EP23-M23)</f>
        <v>-0.080683940142138</v>
      </c>
      <c r="CL23" s="3" t="n">
        <f aca="false">IF(OR(ISBLANK(AP23),ISBLANK(AH23)),"",(AP23-AH23)*EP23-M23)</f>
        <v>-3.05309581322308</v>
      </c>
      <c r="CM23" s="3" t="n">
        <f aca="false">IF(OR(ISBLANK(AQ23),ISBLANK(AJ23)),"",(AQ23-AJ23)*EP23-M23)</f>
        <v>-0.156086702414942</v>
      </c>
      <c r="CN23" s="3" t="n">
        <f aca="false">IF(OR(ISBLANK(AR23),ISBLANK(AL23)),"",(AR23-AL23)*EP23-M23)</f>
        <v>-0.231407578964991</v>
      </c>
      <c r="CO23" s="3" t="n">
        <f aca="false">IF(OR(ISBLANK(AM23),ISBLANK(AS23)),"",(AS23-AM23)*EP23-M23)</f>
        <v>-0.0450135451855935</v>
      </c>
      <c r="CP23" s="0" t="n">
        <f aca="false">IF(OR(ISBLANK(AU23),ISBLANK(AT23)),"",(AU23-AT23)*EP23-M23)</f>
        <v>-0.148875610772575</v>
      </c>
      <c r="CQ23" s="0" t="n">
        <f aca="false">IF(OR(ISBLANK(AW23),ISBLANK(AV23)),"",(AW23-AV23)*EP23-M23)</f>
        <v>-0.0141200921257818</v>
      </c>
      <c r="CR23" s="0" t="n">
        <f aca="false">IF(ISBLANK(BT23),"",BT23-M23)</f>
        <v>0.0825500000000003</v>
      </c>
      <c r="CU23" s="0" t="n">
        <f aca="false">IF(OR(ISBLANK(O23),ISBLANK(N23)),"",ABS((O23-N23)*EP23-M23))</f>
        <v>0.681638204798503</v>
      </c>
      <c r="CV23" s="0" t="n">
        <f aca="false">IF(OR(ISBLANK(Z23),ISBLANK(V23)),"",ABS((Z23-V23)*EP23-M23))</f>
        <v>0.316113903210263</v>
      </c>
      <c r="CW23" s="3" t="n">
        <f aca="false">IF(OR(ISBLANK(AA23),ISBLANK(W23)),"",ABS((AA23-W23)*EP23-M23))</f>
        <v>0.559428132060822</v>
      </c>
      <c r="CX23" s="3" t="n">
        <f aca="false">IF(OR(ISBLANK(Z23),ISBLANK(X23)),"",ABS((Z23-X23)*EP23-M23))</f>
        <v>1.80593530431657</v>
      </c>
      <c r="CY23" s="3" t="n">
        <f aca="false">IF(OR(ISBLANK(AA23),ISBLANK(Y23)),"",ABS((AA23-Y23)*EP23-M23))</f>
        <v>0.689309144379403</v>
      </c>
      <c r="CZ23" s="3" t="n">
        <f aca="false">IF(OR(ISBLANK(AB23),ISBLANK(V23)),"",ABS((AB23-V23)*EP23-M23))</f>
        <v>1.02318408741125</v>
      </c>
      <c r="DA23" s="3" t="n">
        <f aca="false">IF(OR(ISBLANK(AC23),ISBLANK(W23)),"",ABS((AC23-W23)*EP23-M23))</f>
        <v>0.0625517605409911</v>
      </c>
      <c r="DB23" s="3" t="n">
        <f aca="false">IF(OR(ISBLANK(AB23),ISBLANK(X23)),"",ABS((AB23-X23)*EP23-M23))</f>
        <v>1.09886512011559</v>
      </c>
      <c r="DC23" s="3" t="n">
        <f aca="false">IF(OR(ISBLANK(AC23),ISBLANK(Y23)),"",ABS((AC23-Y23)*EP23-M23))</f>
        <v>0.0673292517775899</v>
      </c>
      <c r="DD23" s="3" t="n">
        <f aca="false">IF(OR(ISBLANK(AE23),ISBLANK(AD23)),"",ABS((AE23-AD23)*EP23-M23))</f>
        <v>0.811651387314053</v>
      </c>
      <c r="DE23" s="3" t="n">
        <f aca="false">IF(OR(ISBLANK(AG23),ISBLANK(AF23)),"",ABS((AG23-AF23)*EP23-M23))</f>
        <v>0.652650799755762</v>
      </c>
      <c r="DF23" s="3" t="n">
        <f aca="false">IF(OR(ISBLANK(AI23),ISBLANK(AH23)),"",ABS((AI23-AH23)*EP23-M23))</f>
        <v>2.3054283265897</v>
      </c>
      <c r="DG23" s="3" t="n">
        <f aca="false">IF(OR(ISBLANK(AJ23),ISBLANK(AK23)),"",ABS((AK23-AJ23)*EP23-M23))</f>
        <v>0.762908719709524</v>
      </c>
      <c r="DH23" s="3" t="n">
        <f aca="false">IF(OR(ISBLANK(AN23),ISBLANK(AD23)),"",ABS((AN23-AD23)*EP23-M23))</f>
        <v>1.51132397511475</v>
      </c>
      <c r="DI23" s="3" t="n">
        <f aca="false">IF(OR(ISBLANK(AF23),ISBLANK(AO23)),"",ABS((AO23-AF23)*EP23-M23))</f>
        <v>0.080683940142138</v>
      </c>
      <c r="DJ23" s="3" t="n">
        <f aca="false">IF(OR(ISBLANK(AP23),ISBLANK(AH23)),"",ABS((AP23-AH23)*EP23-M23))</f>
        <v>3.05309581322308</v>
      </c>
      <c r="DK23" s="3" t="n">
        <f aca="false">IF(OR(ISBLANK(AQ23),ISBLANK(AJ23)),"",ABS((AQ23-AJ23)*EP23-M23))</f>
        <v>0.156086702414942</v>
      </c>
      <c r="DL23" s="3" t="n">
        <f aca="false">IF(OR(ISBLANK(AR23),ISBLANK(AL23)),"",ABS((AR23-AL23)*EP23-M23))</f>
        <v>0.231407578964991</v>
      </c>
      <c r="DM23" s="3" t="n">
        <f aca="false">IF(OR(ISBLANK(AM23),ISBLANK(AS23)),"",ABS((AS23-AM23)*EP23-M23))</f>
        <v>0.0450135451855935</v>
      </c>
      <c r="DN23" s="0" t="n">
        <f aca="false">IF(OR(ISBLANK(AU23),ISBLANK(AT23)),"",ABS((AU23-AT23)*EP23-M23))</f>
        <v>0.148875610772575</v>
      </c>
      <c r="DO23" s="0" t="n">
        <f aca="false">IF(OR(ISBLANK(AV23),ISBLANK(AW23)),"",ABS((AW23-AV23)*EP23-M23))</f>
        <v>0.0141200921257818</v>
      </c>
      <c r="DP23" s="0" t="n">
        <f aca="false">IF(ISBLANK(BT23),"",ABS(BT23-M23))</f>
        <v>0.0825500000000003</v>
      </c>
      <c r="DS23" s="0" t="n">
        <f aca="false">IF(OR(ISBLANK(O23),ISBLANK(N23)),"",((O23-N23)*EP23-M23)^2)</f>
        <v>0.464630642240927</v>
      </c>
      <c r="DT23" s="0" t="n">
        <f aca="false">IF(OR(ISBLANK(Z23),ISBLANK(V23)),"",ABS((Z23-V23)*EP23-M23)^2)</f>
        <v>0.0999279998028273</v>
      </c>
      <c r="DU23" s="3" t="n">
        <f aca="false">IF(OR(ISBLANK(AA23),ISBLANK(W23)),"",ABS((AA23-W23)*EP23-M23)^2)</f>
        <v>0.312959834941061</v>
      </c>
      <c r="DV23" s="3" t="n">
        <f aca="false">IF(OR(ISBLANK(Z23),ISBLANK(X23)),"",ABS((Z23-X23)*EP23-M23)^2)</f>
        <v>3.261402323377</v>
      </c>
      <c r="DW23" s="3" t="n">
        <f aca="false">IF(OR(ISBLANK(AA23),ISBLANK(Y23)),"",ABS((AA23-Y23)*EP23-M23)^2)</f>
        <v>0.475147096525065</v>
      </c>
      <c r="DX23" s="3" t="n">
        <f aca="false">IF(OR(ISBLANK(AB23),ISBLANK(V23)),"",ABS((AB23-V23)*EP23-M23)^2)</f>
        <v>1.04690567673158</v>
      </c>
      <c r="DY23" s="3" t="n">
        <f aca="false">IF(OR(ISBLANK(AC23),ISBLANK(W23)),"",ABS((AC23-W23)*EP23-M23)^2)</f>
        <v>0.00391272274677749</v>
      </c>
      <c r="DZ23" s="3" t="n">
        <f aca="false">IF(OR(ISBLANK(AB23),ISBLANK(X23)),"",ABS((AB23-X23)*EP23-M23)^2)</f>
        <v>1.20750455220665</v>
      </c>
      <c r="EA23" s="3" t="n">
        <f aca="false">IF(OR(ISBLANK(AC23),ISBLANK(Y23)),"",ABS((AC23-Y23)*EP23-M23)^2)</f>
        <v>0.00453322814493009</v>
      </c>
      <c r="EB23" s="3" t="n">
        <f aca="false">IF(OR(ISBLANK(AE23),ISBLANK(AD23)),"",ABS((AE23-AD23)*EP23-M23)^2)</f>
        <v>0.658777974528827</v>
      </c>
      <c r="EC23" s="3" t="n">
        <f aca="false">IF(OR(ISBLANK(AF23),ISBLANK(AG23)),"",ABS((AG23-AF23)*EP23-M23)^2)</f>
        <v>0.425953066421835</v>
      </c>
      <c r="ED23" s="3" t="n">
        <f aca="false">IF(OR(ISBLANK(AI23),ISBLANK(AH23)),"",ABS((AI23-AH23)*EP23-M23)^2)</f>
        <v>5.31499976904219</v>
      </c>
      <c r="EE23" s="3" t="n">
        <f aca="false">IF(OR(ISBLANK(AJ23),ISBLANK(AK23)),"",ABS((AK23-AJ23)*EP23-M23)^2)</f>
        <v>0.582029714608826</v>
      </c>
      <c r="EF23" s="3" t="n">
        <f aca="false">IF(OR(ISBLANK(AN23),ISBLANK(AD23)),"",ABS((AN23-AD23)*EP23-M23)^2)</f>
        <v>2.28410015775664</v>
      </c>
      <c r="EG23" s="3" t="n">
        <f aca="false">IF(OR(ISBLANK(AF23),ISBLANK(AO23)),"",ABS((AO23-AF23)*EP23-M23)^2)</f>
        <v>0.0065098981968601</v>
      </c>
      <c r="EH23" s="3" t="n">
        <f aca="false">IF(OR(ISBLANK(AP23),ISBLANK(AH23)),"",ABS((AP23-AH23)*EP23-M23)^2)</f>
        <v>9.3213940447203</v>
      </c>
      <c r="EI23" s="3" t="n">
        <f aca="false">IF(OR(ISBLANK(AJ23),ISBLANK(AQ23)),"",ABS((AQ23-AJ23)*EP23-M23)^2)</f>
        <v>0.0243630586707708</v>
      </c>
      <c r="EJ23" s="3" t="n">
        <f aca="false">IF(OR(ISBLANK(AR23),ISBLANK(AL23)),"",ABS((AR23-AL23)*EP23-M23)^2)</f>
        <v>0.0535494676024387</v>
      </c>
      <c r="EK23" s="3" t="n">
        <f aca="false">IF(OR(ISBLANK(AS23),ISBLANK(AM23)),"",ABS((AS23-AM23)*EP23-M23)^2)</f>
        <v>0.00202621925017547</v>
      </c>
      <c r="EL23" s="0" t="n">
        <f aca="false">IF(OR(ISBLANK(AU23),ISBLANK(AT23)),"",((AU23-AT23)*EP23-M23)^2)</f>
        <v>0.0221639474829073</v>
      </c>
      <c r="EM23" s="0" t="n">
        <f aca="false">IF(OR(ISBLANK(AV23),ISBLANK(AW23)),"",((AW23-AV23)*EP23-M23)^2)</f>
        <v>0.000199377001640565</v>
      </c>
      <c r="EN23" s="0" t="n">
        <f aca="false">IF(ISBLANK(BT23),"",(BT23-M23)^2)</f>
        <v>0.00681450250000006</v>
      </c>
      <c r="EP23" s="0" t="n">
        <v>27.211386245988</v>
      </c>
    </row>
    <row r="24" customFormat="false" ht="12.8" hidden="false" customHeight="false" outlineLevel="0" collapsed="false">
      <c r="A24" s="1" t="s">
        <v>107</v>
      </c>
      <c r="B24" s="0" t="n">
        <v>24</v>
      </c>
      <c r="C24" s="0" t="n">
        <v>6</v>
      </c>
      <c r="D24" s="0" t="n">
        <f aca="false">B24-C24</f>
        <v>18</v>
      </c>
      <c r="E24" s="0" t="s">
        <v>71</v>
      </c>
      <c r="F24" s="0" t="n">
        <v>3</v>
      </c>
      <c r="G24" s="0" t="n">
        <v>13</v>
      </c>
      <c r="H24" s="0" t="s">
        <v>104</v>
      </c>
      <c r="I24" s="0" t="n">
        <v>1</v>
      </c>
      <c r="J24" s="0" t="s">
        <v>95</v>
      </c>
      <c r="K24" s="0" t="s">
        <v>105</v>
      </c>
      <c r="L24" s="0" t="s">
        <v>93</v>
      </c>
      <c r="M24" s="0" t="n">
        <v>4.332</v>
      </c>
      <c r="N24" s="0" t="n">
        <v>-152.938608122</v>
      </c>
      <c r="O24" s="0" t="n">
        <v>-152.809682303153</v>
      </c>
      <c r="P24" s="0" t="s">
        <v>76</v>
      </c>
      <c r="Q24" s="0" t="n">
        <f aca="false">=IF(ISBLANK(BT24),"",BT24)</f>
        <v>4.9758</v>
      </c>
      <c r="R24" s="0" t="n">
        <v>1</v>
      </c>
      <c r="S24" s="0" t="n">
        <v>2</v>
      </c>
      <c r="T24" s="0" t="n">
        <v>0</v>
      </c>
      <c r="V24" s="0" t="n">
        <v>-152.96690026</v>
      </c>
      <c r="W24" s="0" t="n">
        <v>-153.403813466887</v>
      </c>
      <c r="X24" s="0" t="n">
        <v>-153.06097666</v>
      </c>
      <c r="Y24" s="0" t="n">
        <v>-153.416987582398</v>
      </c>
      <c r="Z24" s="0" t="n">
        <v>-152.80449824</v>
      </c>
      <c r="AA24" s="0" t="n">
        <v>-153.21718694545</v>
      </c>
      <c r="AB24" s="0" t="n">
        <v>-152.84693551</v>
      </c>
      <c r="AC24" s="0" t="n">
        <v>-153.250091653679</v>
      </c>
      <c r="AD24" s="0" t="n">
        <v>-152.96666046</v>
      </c>
      <c r="AE24" s="0" t="n">
        <v>-152.75575165</v>
      </c>
      <c r="AF24" s="0" t="n">
        <v>-153.404341882383</v>
      </c>
      <c r="AG24" s="0" t="n">
        <v>-153.208095446027</v>
      </c>
      <c r="AH24" s="0" t="n">
        <v>-153.05825451</v>
      </c>
      <c r="AI24" s="0" t="n">
        <v>-152.78068873</v>
      </c>
      <c r="AJ24" s="0" t="n">
        <v>-153.416931951444</v>
      </c>
      <c r="AK24" s="0" t="n">
        <v>-153.211424590322</v>
      </c>
      <c r="AL24" s="0" t="n">
        <v>-153.38722878</v>
      </c>
      <c r="AM24" s="0" t="n">
        <v>-153.447941933671</v>
      </c>
      <c r="AN24" s="0" t="n">
        <v>-152.8731865</v>
      </c>
      <c r="AO24" s="0" t="n">
        <v>-153.25388174693</v>
      </c>
      <c r="AP24" s="0" t="n">
        <v>-153.04244907</v>
      </c>
      <c r="AQ24" s="0" t="n">
        <v>-153.269234851785</v>
      </c>
      <c r="AR24" s="0" t="n">
        <v>-153.23685977</v>
      </c>
      <c r="AS24" s="0" t="n">
        <v>-153.290061123733</v>
      </c>
      <c r="AT24" s="0" t="n">
        <v>-153.38653676</v>
      </c>
      <c r="AU24" s="0" t="n">
        <v>-153.23354227</v>
      </c>
      <c r="AV24" s="0" t="n">
        <v>-153.447735296826</v>
      </c>
      <c r="AW24" s="0" t="n">
        <v>-153.288188129926</v>
      </c>
      <c r="AY24" s="0" t="n">
        <f aca="false">IF(OR(ISBLANK(O24),ISBLANK(N24)),"",(O24-N24)*EP24)</f>
        <v>3.50825025372584</v>
      </c>
      <c r="AZ24" s="0" t="n">
        <f aca="false">IF(OR(ISBLANK(Z24),ISBLANK(V24)),"",(Z24-V24)*EP24)</f>
        <v>4.41918409334872</v>
      </c>
      <c r="BA24" s="3" t="n">
        <f aca="false">IF(OR(ISBLANK(AA24),ISBLANK(W24)),"",(AA24-W24)*EP24)</f>
        <v>5.07836635856676</v>
      </c>
      <c r="BB24" s="3" t="n">
        <f aca="false">IF(OR(ISBLANK(Z24),ISBLANK(X24)),"",(Z24-X24)*EP24)</f>
        <v>6.97913335038094</v>
      </c>
      <c r="BC24" s="3" t="n">
        <f aca="false">IF(OR(ISBLANK(AA24),ISBLANK(Y24)),"",(AA24-Y24)*EP24)</f>
        <v>5.4368523041864</v>
      </c>
      <c r="BD24" s="3" t="n">
        <f aca="false">IF(OR(ISBLANK(AB24),ISBLANK(V24)),"",(AB24-V24)*EP24)</f>
        <v>3.26440714815284</v>
      </c>
      <c r="BE24" s="3" t="n">
        <f aca="false">IF(OR(ISBLANK(AC24),ISBLANK(W24)),"",(AC24-W24)*EP24)</f>
        <v>4.18298363363635</v>
      </c>
      <c r="BF24" s="3" t="n">
        <f aca="false">IF(OR(ISBLANK(AB24),ISBLANK(X24)),"",(AB24-X24)*EP24)</f>
        <v>5.82435640518507</v>
      </c>
      <c r="BG24" s="3" t="n">
        <f aca="false">IF(OR(ISBLANK(AC24),ISBLANK(Y24)),"",(AC24-Y24)*EP24)</f>
        <v>4.54146957925599</v>
      </c>
      <c r="BH24" s="3" t="n">
        <f aca="false">IF(OR(ISBLANK(AE24),ISBLANK(AD24)),"",(AE24-AD24)*EP24)</f>
        <v>5.73912109159187</v>
      </c>
      <c r="BI24" s="3" t="n">
        <f aca="false">IF(OR(ISBLANK(AF24),ISBLANK(AG24)),"",(AG24-AF24)*EP24)</f>
        <v>5.34013757908198</v>
      </c>
      <c r="BJ24" s="3" t="n">
        <f aca="false">IF(OR(ISBLANK(AI24),ISBLANK(AH24)),"",(AI24-AH24)*EP24)</f>
        <v>7.55294964824902</v>
      </c>
      <c r="BK24" s="3" t="n">
        <f aca="false">IF(OR(ISBLANK(AJ24),ISBLANK(AK24)),"",(AK24-AJ24)*EP24)</f>
        <v>5.59214017988493</v>
      </c>
      <c r="BL24" s="3" t="n">
        <f aca="false">IF(OR(ISBLANK(AN24),ISBLANK(AD24)),"",(AN24-AD24)*EP24)</f>
        <v>2.54355602950234</v>
      </c>
      <c r="BM24" s="3" t="n">
        <f aca="false">IF(OR(ISBLANK(AO24),ISBLANK(AF24)),"",(AO24-AF24)*EP24)</f>
        <v>4.09422886043493</v>
      </c>
      <c r="BN24" s="3" t="n">
        <f aca="false">IF(OR(ISBLANK(AP24),ISBLANK(AH24)),"",(AP24-AH24)*EP24)</f>
        <v>0.430087932628014</v>
      </c>
      <c r="BO24" s="3" t="n">
        <f aca="false">IF(OR(ISBLANK(AQ24),ISBLANK(AJ24)),"",(AQ24-AJ24)*EP24)</f>
        <v>4.01904282623357</v>
      </c>
      <c r="BP24" s="3" t="n">
        <f aca="false">IF(OR(ISBLANK(AR24),ISBLANK(AL24)),"",(AR24-AL24)*EP24)</f>
        <v>4.0917492105366</v>
      </c>
      <c r="BQ24" s="3" t="n">
        <f aca="false">IF(OR(ISBLANK(AM24),ISBLANK(AS24)),"",(AS24-AM24)*EP24)</f>
        <v>4.29615570005175</v>
      </c>
      <c r="BR24" s="0" t="n">
        <f aca="false">=IF(OR(ISBLANK(AU24),ISBLANK(AT24)),"",(AU24-AT24)*EP24)</f>
        <v>4.16319216089866</v>
      </c>
      <c r="BS24" s="0" t="n">
        <f aca="false">=IF(OR(ISBLANK(AW24),ISBLANK(AV24)),"",(AW24-AV24)*EP24)</f>
        <v>4.34149958296934</v>
      </c>
      <c r="BT24" s="0" t="n">
        <v>4.9758</v>
      </c>
      <c r="BW24" s="0" t="n">
        <f aca="false">IF(OR(ISBLANK(O24),ISBLANK(N24)),"",(O24-N24)*EP24-M24)</f>
        <v>-0.823749746274157</v>
      </c>
      <c r="BX24" s="0" t="n">
        <f aca="false">IF(OR(ISBLANK(Z24),ISBLANK(V24)),"",(Z24-V24)*EP24-M24)</f>
        <v>0.0871840933487178</v>
      </c>
      <c r="BY24" s="3" t="n">
        <f aca="false">IF(OR(ISBLANK(AA24),ISBLANK(W24)),"",(AA24-W24)*EP24-M24)</f>
        <v>0.746366358566756</v>
      </c>
      <c r="BZ24" s="3" t="n">
        <f aca="false">IF(OR(ISBLANK(Z24),ISBLANK(X24)),"",(Z24-X24)*EP24-M24)</f>
        <v>2.64713335038094</v>
      </c>
      <c r="CA24" s="3" t="n">
        <f aca="false">IF(OR(ISBLANK(AA24),ISBLANK(Y24)),"",(AA24-Y24)*EP24-M24)</f>
        <v>1.1048523041864</v>
      </c>
      <c r="CB24" s="3" t="n">
        <f aca="false">IF(OR(ISBLANK(AB24),ISBLANK(V24)),"",(AB24-V24)*EP24-M24)</f>
        <v>-1.06759285184716</v>
      </c>
      <c r="CC24" s="3" t="n">
        <f aca="false">IF(OR(ISBLANK(AC24),ISBLANK(W24)),"",(AC24-W24)*EP24-M24)</f>
        <v>-0.149016366363648</v>
      </c>
      <c r="CD24" s="3" t="n">
        <f aca="false">IF(OR(ISBLANK(AB24),ISBLANK(X24)),"",(AB24-X24)*EP24-M24)</f>
        <v>1.49235640518507</v>
      </c>
      <c r="CE24" s="3" t="n">
        <f aca="false">IF(OR(ISBLANK(AC24),ISBLANK(Y24)),"",(AC24-Y24)*EP24-M24)</f>
        <v>0.209469579255994</v>
      </c>
      <c r="CF24" s="3" t="n">
        <f aca="false">IF(OR(ISBLANK(AE24),ISBLANK(AD24)),"",(AE24-AD24)*EP24-M24)</f>
        <v>1.40712109159187</v>
      </c>
      <c r="CG24" s="3" t="n">
        <f aca="false">IF(OR(ISBLANK(AF24),ISBLANK(AG24)),"",(AG24-AF24)*EP24-M24)</f>
        <v>1.00813757908198</v>
      </c>
      <c r="CH24" s="3" t="n">
        <f aca="false">IF(OR(ISBLANK(AI24),ISBLANK(AH24)),"",(AI24-AH24)*EP24-M24)</f>
        <v>3.22094964824902</v>
      </c>
      <c r="CI24" s="3" t="n">
        <f aca="false">IF(OR(ISBLANK(AJ24),ISBLANK(AK24)),"",(AK24-AJ24)*EP24-M24)</f>
        <v>1.26014017988493</v>
      </c>
      <c r="CJ24" s="3" t="n">
        <f aca="false">IF(OR(ISBLANK(AN24),ISBLANK(AD24)),"",(AN24-AD24)*EP24-M24)</f>
        <v>-1.78844397049766</v>
      </c>
      <c r="CK24" s="3" t="n">
        <f aca="false">IF(OR(ISBLANK(AO24),ISBLANK(AF24)),"",(AO24-AF24)*EP24-M24)</f>
        <v>-0.237771139565066</v>
      </c>
      <c r="CL24" s="3" t="n">
        <f aca="false">IF(OR(ISBLANK(AP24),ISBLANK(AH24)),"",(AP24-AH24)*EP24-M24)</f>
        <v>-3.90191206737199</v>
      </c>
      <c r="CM24" s="3" t="n">
        <f aca="false">IF(OR(ISBLANK(AQ24),ISBLANK(AJ24)),"",(AQ24-AJ24)*EP24-M24)</f>
        <v>-0.312957173766427</v>
      </c>
      <c r="CN24" s="3" t="n">
        <f aca="false">IF(OR(ISBLANK(AR24),ISBLANK(AL24)),"",(AR24-AL24)*EP24-M24)</f>
        <v>-0.2402507894634</v>
      </c>
      <c r="CO24" s="3" t="n">
        <f aca="false">IF(OR(ISBLANK(AM24),ISBLANK(AS24)),"",(AS24-AM24)*EP24-M24)</f>
        <v>-0.0358442999482467</v>
      </c>
      <c r="CP24" s="0" t="n">
        <f aca="false">IF(OR(ISBLANK(AU24),ISBLANK(AT24)),"",(AU24-AT24)*EP24-M24)</f>
        <v>-0.168807839101345</v>
      </c>
      <c r="CQ24" s="0" t="n">
        <f aca="false">IF(OR(ISBLANK(AW24),ISBLANK(AV24)),"",(AW24-AV24)*EP24-M24)</f>
        <v>0.00949958296933584</v>
      </c>
      <c r="CR24" s="0" t="n">
        <f aca="false">IF(ISBLANK(BT24),"",BT24-M24)</f>
        <v>0.6438</v>
      </c>
      <c r="CU24" s="0" t="n">
        <f aca="false">IF(OR(ISBLANK(O24),ISBLANK(N24)),"",ABS((O24-N24)*EP24-M24))</f>
        <v>0.823749746274157</v>
      </c>
      <c r="CV24" s="0" t="n">
        <f aca="false">IF(OR(ISBLANK(Z24),ISBLANK(V24)),"",ABS((Z24-V24)*EP24-M24))</f>
        <v>0.0871840933487178</v>
      </c>
      <c r="CW24" s="3" t="n">
        <f aca="false">IF(OR(ISBLANK(AA24),ISBLANK(W24)),"",ABS((AA24-W24)*EP24-M24))</f>
        <v>0.746366358566756</v>
      </c>
      <c r="CX24" s="3" t="n">
        <f aca="false">IF(OR(ISBLANK(Z24),ISBLANK(X24)),"",ABS((Z24-X24)*EP24-M24))</f>
        <v>2.64713335038094</v>
      </c>
      <c r="CY24" s="3" t="n">
        <f aca="false">IF(OR(ISBLANK(AA24),ISBLANK(Y24)),"",ABS((AA24-Y24)*EP24-M24))</f>
        <v>1.1048523041864</v>
      </c>
      <c r="CZ24" s="3" t="n">
        <f aca="false">IF(OR(ISBLANK(AB24),ISBLANK(V24)),"",ABS((AB24-V24)*EP24-M24))</f>
        <v>1.06759285184716</v>
      </c>
      <c r="DA24" s="3" t="n">
        <f aca="false">IF(OR(ISBLANK(AC24),ISBLANK(W24)),"",ABS((AC24-W24)*EP24-M24))</f>
        <v>0.149016366363648</v>
      </c>
      <c r="DB24" s="3" t="n">
        <f aca="false">IF(OR(ISBLANK(AB24),ISBLANK(X24)),"",ABS((AB24-X24)*EP24-M24))</f>
        <v>1.49235640518507</v>
      </c>
      <c r="DC24" s="3" t="n">
        <f aca="false">IF(OR(ISBLANK(AC24),ISBLANK(Y24)),"",ABS((AC24-Y24)*EP24-M24))</f>
        <v>0.209469579255994</v>
      </c>
      <c r="DD24" s="3" t="n">
        <f aca="false">IF(OR(ISBLANK(AE24),ISBLANK(AD24)),"",ABS((AE24-AD24)*EP24-M24))</f>
        <v>1.40712109159187</v>
      </c>
      <c r="DE24" s="3" t="n">
        <f aca="false">IF(OR(ISBLANK(AG24),ISBLANK(AF24)),"",ABS((AG24-AF24)*EP24-M24))</f>
        <v>1.00813757908198</v>
      </c>
      <c r="DF24" s="3" t="n">
        <f aca="false">IF(OR(ISBLANK(AI24),ISBLANK(AH24)),"",ABS((AI24-AH24)*EP24-M24))</f>
        <v>3.22094964824902</v>
      </c>
      <c r="DG24" s="3" t="n">
        <f aca="false">IF(OR(ISBLANK(AJ24),ISBLANK(AK24)),"",ABS((AK24-AJ24)*EP24-M24))</f>
        <v>1.26014017988493</v>
      </c>
      <c r="DH24" s="3" t="n">
        <f aca="false">IF(OR(ISBLANK(AN24),ISBLANK(AD24)),"",ABS((AN24-AD24)*EP24-M24))</f>
        <v>1.78844397049766</v>
      </c>
      <c r="DI24" s="3" t="n">
        <f aca="false">IF(OR(ISBLANK(AF24),ISBLANK(AO24)),"",ABS((AO24-AF24)*EP24-M24))</f>
        <v>0.237771139565066</v>
      </c>
      <c r="DJ24" s="3" t="n">
        <f aca="false">IF(OR(ISBLANK(AP24),ISBLANK(AH24)),"",ABS((AP24-AH24)*EP24-M24))</f>
        <v>3.90191206737199</v>
      </c>
      <c r="DK24" s="3" t="n">
        <f aca="false">IF(OR(ISBLANK(AQ24),ISBLANK(AJ24)),"",ABS((AQ24-AJ24)*EP24-M24))</f>
        <v>0.312957173766427</v>
      </c>
      <c r="DL24" s="3" t="n">
        <f aca="false">IF(OR(ISBLANK(AR24),ISBLANK(AL24)),"",ABS((AR24-AL24)*EP24-M24))</f>
        <v>0.2402507894634</v>
      </c>
      <c r="DM24" s="3" t="n">
        <f aca="false">IF(OR(ISBLANK(AM24),ISBLANK(AS24)),"",ABS((AS24-AM24)*EP24-M24))</f>
        <v>0.0358442999482467</v>
      </c>
      <c r="DN24" s="0" t="n">
        <f aca="false">IF(OR(ISBLANK(AU24),ISBLANK(AT24)),"",ABS((AU24-AT24)*EP24-M24))</f>
        <v>0.168807839101345</v>
      </c>
      <c r="DO24" s="0" t="n">
        <f aca="false">IF(OR(ISBLANK(AV24),ISBLANK(AW24)),"",ABS((AW24-AV24)*EP24-M24))</f>
        <v>0.00949958296933584</v>
      </c>
      <c r="DP24" s="0" t="n">
        <f aca="false">IF(ISBLANK(BT24),"",ABS(BT24-M24))</f>
        <v>0.6438</v>
      </c>
      <c r="DS24" s="0" t="n">
        <f aca="false">IF(OR(ISBLANK(O24),ISBLANK(N24)),"",((O24-N24)*EP24-M24)^2)</f>
        <v>0.678563644486737</v>
      </c>
      <c r="DT24" s="0" t="n">
        <f aca="false">IF(OR(ISBLANK(Z24),ISBLANK(V24)),"",ABS((Z24-V24)*EP24-M24)^2)</f>
        <v>0.00760106613303794</v>
      </c>
      <c r="DU24" s="3" t="n">
        <f aca="false">IF(OR(ISBLANK(AA24),ISBLANK(W24)),"",ABS((AA24-W24)*EP24-M24)^2)</f>
        <v>0.557062741200199</v>
      </c>
      <c r="DV24" s="3" t="n">
        <f aca="false">IF(OR(ISBLANK(Z24),ISBLANK(X24)),"",ABS((Z24-X24)*EP24-M24)^2)</f>
        <v>7.00731497469903</v>
      </c>
      <c r="DW24" s="3" t="n">
        <f aca="false">IF(OR(ISBLANK(AA24),ISBLANK(Y24)),"",ABS((AA24-Y24)*EP24-M24)^2)</f>
        <v>1.22069861406599</v>
      </c>
      <c r="DX24" s="3" t="n">
        <f aca="false">IF(OR(ISBLANK(AB24),ISBLANK(V24)),"",ABS((AB24-V24)*EP24-M24)^2)</f>
        <v>1.13975449731515</v>
      </c>
      <c r="DY24" s="3" t="n">
        <f aca="false">IF(OR(ISBLANK(AC24),ISBLANK(W24)),"",ABS((AC24-W24)*EP24-M24)^2)</f>
        <v>0.0222058774442251</v>
      </c>
      <c r="DZ24" s="3" t="n">
        <f aca="false">IF(OR(ISBLANK(AB24),ISBLANK(X24)),"",ABS((AB24-X24)*EP24-M24)^2)</f>
        <v>2.22712764009689</v>
      </c>
      <c r="EA24" s="3" t="n">
        <f aca="false">IF(OR(ISBLANK(AC24),ISBLANK(Y24)),"",ABS((AC24-Y24)*EP24-M24)^2)</f>
        <v>0.043877504633683</v>
      </c>
      <c r="EB24" s="3" t="n">
        <f aca="false">IF(OR(ISBLANK(AE24),ISBLANK(AD24)),"",ABS((AE24-AD24)*EP24-M24)^2)</f>
        <v>1.9799897664027</v>
      </c>
      <c r="EC24" s="3" t="n">
        <f aca="false">IF(OR(ISBLANK(AF24),ISBLANK(AG24)),"",ABS((AG24-AF24)*EP24-M24)^2)</f>
        <v>1.01634137835727</v>
      </c>
      <c r="ED24" s="3" t="n">
        <f aca="false">IF(OR(ISBLANK(AI24),ISBLANK(AH24)),"",ABS((AI24-AH24)*EP24-M24)^2)</f>
        <v>10.3745166365555</v>
      </c>
      <c r="EE24" s="3" t="n">
        <f aca="false">IF(OR(ISBLANK(AJ24),ISBLANK(AK24)),"",ABS((AK24-AJ24)*EP24-M24)^2)</f>
        <v>1.58795327296043</v>
      </c>
      <c r="EF24" s="3" t="n">
        <f aca="false">IF(OR(ISBLANK(AN24),ISBLANK(AD24)),"",ABS((AN24-AD24)*EP24-M24)^2)</f>
        <v>3.19853183560943</v>
      </c>
      <c r="EG24" s="3" t="n">
        <f aca="false">IF(OR(ISBLANK(AF24),ISBLANK(AO24)),"",ABS((AO24-AF24)*EP24-M24)^2)</f>
        <v>0.0565351148100699</v>
      </c>
      <c r="EH24" s="3" t="n">
        <f aca="false">IF(OR(ISBLANK(AP24),ISBLANK(AH24)),"",ABS((AP24-AH24)*EP24-M24)^2)</f>
        <v>15.2249177815031</v>
      </c>
      <c r="EI24" s="3" t="n">
        <f aca="false">IF(OR(ISBLANK(AJ24),ISBLANK(AQ24)),"",ABS((AQ24-AJ24)*EP24-M24)^2)</f>
        <v>0.0979421926118696</v>
      </c>
      <c r="EJ24" s="3" t="n">
        <f aca="false">IF(OR(ISBLANK(AR24),ISBLANK(AL24)),"",ABS((AR24-AL24)*EP24-M24)^2)</f>
        <v>0.057720441837787</v>
      </c>
      <c r="EK24" s="3" t="n">
        <f aca="false">IF(OR(ISBLANK(AS24),ISBLANK(AM24)),"",ABS((AS24-AM24)*EP24-M24)^2)</f>
        <v>0.00128481383877988</v>
      </c>
      <c r="EL24" s="0" t="n">
        <f aca="false">IF(OR(ISBLANK(AU24),ISBLANK(AT24)),"",((AU24-AT24)*EP24-M24)^2)</f>
        <v>0.0284960865420656</v>
      </c>
      <c r="EM24" s="0" t="n">
        <f aca="false">IF(OR(ISBLANK(AV24),ISBLANK(AW24)),"",((AW24-AV24)*EP24-M24)^2)</f>
        <v>9.02420765912955E-005</v>
      </c>
      <c r="EN24" s="0" t="n">
        <f aca="false">IF(ISBLANK(BT24),"",(BT24-M24)^2)</f>
        <v>0.41447844</v>
      </c>
      <c r="EP24" s="0" t="n">
        <v>27.211386245988</v>
      </c>
    </row>
    <row r="25" customFormat="false" ht="12.8" hidden="false" customHeight="false" outlineLevel="0" collapsed="false">
      <c r="A25" s="1"/>
      <c r="B25" s="0" t="n">
        <v>24</v>
      </c>
      <c r="C25" s="0" t="n">
        <v>6</v>
      </c>
      <c r="D25" s="0" t="n">
        <f aca="false">B25-C25</f>
        <v>18</v>
      </c>
      <c r="E25" s="0" t="s">
        <v>71</v>
      </c>
      <c r="F25" s="0" t="n">
        <v>3</v>
      </c>
      <c r="G25" s="0" t="n">
        <v>13</v>
      </c>
      <c r="H25" s="0" t="s">
        <v>106</v>
      </c>
      <c r="I25" s="0" t="n">
        <v>3</v>
      </c>
      <c r="J25" s="0" t="s">
        <v>95</v>
      </c>
      <c r="K25" s="0" t="s">
        <v>105</v>
      </c>
      <c r="L25" s="0" t="s">
        <v>108</v>
      </c>
      <c r="M25" s="0" t="n">
        <v>3.95</v>
      </c>
      <c r="N25" s="0" t="n">
        <v>-152.938608122</v>
      </c>
      <c r="O25" s="0" t="n">
        <v>-152.822040204345</v>
      </c>
      <c r="P25" s="0" t="s">
        <v>76</v>
      </c>
      <c r="Q25" s="0" t="n">
        <f aca="false">=IF(ISBLANK(BT25),"",BT25)</f>
        <v>4.2063</v>
      </c>
      <c r="R25" s="0" t="n">
        <v>1</v>
      </c>
      <c r="S25" s="0" t="n">
        <v>2</v>
      </c>
      <c r="T25" s="0" t="n">
        <v>0</v>
      </c>
      <c r="V25" s="0" t="n">
        <v>-152.96690026</v>
      </c>
      <c r="W25" s="0" t="n">
        <v>-153.403813466887</v>
      </c>
      <c r="X25" s="0" t="n">
        <v>-153.06097666</v>
      </c>
      <c r="Y25" s="0" t="n">
        <v>-153.416987582398</v>
      </c>
      <c r="Z25" s="0" t="n">
        <v>-152.77821657</v>
      </c>
      <c r="AA25" s="0" t="n">
        <v>-153.1506604934</v>
      </c>
      <c r="AB25" s="0" t="n">
        <v>-152.8636482</v>
      </c>
      <c r="AC25" s="0" t="n">
        <v>-153.265968689518</v>
      </c>
      <c r="AD25" s="0" t="n">
        <v>-152.96666046</v>
      </c>
      <c r="AE25" s="0" t="n">
        <v>-152.78402925</v>
      </c>
      <c r="AF25" s="0" t="n">
        <v>-153.404341882383</v>
      </c>
      <c r="AG25" s="0" t="n">
        <v>-153.22654589477</v>
      </c>
      <c r="AH25" s="0" t="n">
        <v>-153.05825451</v>
      </c>
      <c r="AI25" s="0" t="n">
        <v>-152.80506147</v>
      </c>
      <c r="AJ25" s="0" t="n">
        <v>-153.416931951444</v>
      </c>
      <c r="AK25" s="0" t="n">
        <v>-153.227113384726</v>
      </c>
      <c r="AL25" s="0" t="n">
        <v>-153.38722878</v>
      </c>
      <c r="AM25" s="0" t="n">
        <v>-153.447941933671</v>
      </c>
      <c r="AN25" s="0" t="n">
        <v>-152.88603735</v>
      </c>
      <c r="AO25" s="0" t="n">
        <v>-153.268525572224</v>
      </c>
      <c r="AP25" s="0" t="n">
        <v>-153.05702959</v>
      </c>
      <c r="AQ25" s="0" t="n">
        <v>-153.284956595196</v>
      </c>
      <c r="AR25" s="0" t="n">
        <v>-153.25049809</v>
      </c>
      <c r="AS25" s="0" t="n">
        <v>-153.30405627049</v>
      </c>
      <c r="AT25" s="0" t="n">
        <v>-153.38653676</v>
      </c>
      <c r="AU25" s="0" t="n">
        <v>-153.24706337</v>
      </c>
      <c r="AV25" s="0" t="n">
        <v>-153.447735296826</v>
      </c>
      <c r="AW25" s="0" t="n">
        <v>-153.302562124238</v>
      </c>
      <c r="AY25" s="0" t="n">
        <f aca="false">IF(OR(ISBLANK(O25),ISBLANK(N25)),"",(O25-N25)*EP25)</f>
        <v>3.17197463120085</v>
      </c>
      <c r="AZ25" s="0" t="n">
        <f aca="false">IF(OR(ISBLANK(Z25),ISBLANK(V25)),"",(Z25-V25)*EP25)</f>
        <v>5.13434476690762</v>
      </c>
      <c r="BA25" s="3" t="n">
        <f aca="false">IF(OR(ISBLANK(AA25),ISBLANK(W25)),"",(AA25-W25)*EP25)</f>
        <v>6.88864334087447</v>
      </c>
      <c r="BB25" s="3" t="n">
        <f aca="false">IF(OR(ISBLANK(Z25),ISBLANK(X25)),"",(Z25-X25)*EP25)</f>
        <v>7.69429402393985</v>
      </c>
      <c r="BC25" s="3" t="n">
        <f aca="false">IF(OR(ISBLANK(AA25),ISBLANK(Y25)),"",(AA25-Y25)*EP25)</f>
        <v>7.24712928649412</v>
      </c>
      <c r="BD25" s="3" t="n">
        <f aca="false">IF(OR(ISBLANK(AB25),ISBLANK(V25)),"",(AB25-V25)*EP25)</f>
        <v>2.80963168535361</v>
      </c>
      <c r="BE25" s="3" t="n">
        <f aca="false">IF(OR(ISBLANK(AC25),ISBLANK(W25)),"",(AC25-W25)*EP25)</f>
        <v>3.75094747898</v>
      </c>
      <c r="BF25" s="3" t="n">
        <f aca="false">IF(OR(ISBLANK(AB25),ISBLANK(X25)),"",(AB25-X25)*EP25)</f>
        <v>5.36958094238584</v>
      </c>
      <c r="BG25" s="3" t="n">
        <f aca="false">IF(OR(ISBLANK(AC25),ISBLANK(Y25)),"",(AC25-Y25)*EP25)</f>
        <v>4.10943342459965</v>
      </c>
      <c r="BH25" s="3" t="n">
        <f aca="false">IF(OR(ISBLANK(AE25),ISBLANK(AD25)),"",(AE25-AD25)*EP25)</f>
        <v>4.96964839588244</v>
      </c>
      <c r="BI25" s="3" t="n">
        <f aca="false">IF(OR(ISBLANK(AF25),ISBLANK(AG25)),"",(AG25-AF25)*EP25)</f>
        <v>4.83807529192412</v>
      </c>
      <c r="BJ25" s="3" t="n">
        <f aca="false">IF(OR(ISBLANK(AI25),ISBLANK(AH25)),"",(AI25-AH25)*EP25)</f>
        <v>6.88973360623626</v>
      </c>
      <c r="BK25" s="3" t="n">
        <f aca="false">IF(OR(ISBLANK(AJ25),ISBLANK(AK25)),"",(AK25-AJ25)*EP25)</f>
        <v>5.16522633562342</v>
      </c>
      <c r="BL25" s="3" t="n">
        <f aca="false">IF(OR(ISBLANK(AN25),ISBLANK(AD25)),"",(AN25-AD25)*EP25)</f>
        <v>2.19386658656291</v>
      </c>
      <c r="BM25" s="3" t="n">
        <f aca="false">IF(OR(ISBLANK(AO25),ISBLANK(AF25)),"",(AO25-AF25)*EP25)</f>
        <v>3.69575007424109</v>
      </c>
      <c r="BN25" s="3" t="n">
        <f aca="false">IF(OR(ISBLANK(AP25),ISBLANK(AH25)),"",(AP25-AH25)*EP25)</f>
        <v>0.0333317712403953</v>
      </c>
      <c r="BO25" s="3" t="n">
        <f aca="false">IF(OR(ISBLANK(AQ25),ISBLANK(AJ25)),"",(AQ25-AJ25)*EP25)</f>
        <v>3.59123239381636</v>
      </c>
      <c r="BP25" s="3" t="n">
        <f aca="false">IF(OR(ISBLANK(AR25),ISBLANK(AL25)),"",(AR25-AL25)*EP25)</f>
        <v>3.72063161726988</v>
      </c>
      <c r="BQ25" s="3" t="n">
        <f aca="false">IF(OR(ISBLANK(AM25),ISBLANK(AS25)),"",(AS25-AM25)*EP25)</f>
        <v>3.91532835607782</v>
      </c>
      <c r="BR25" s="0" t="n">
        <f aca="false">=IF(OR(ISBLANK(AU25),ISBLANK(AT25)),"",(AU25-AT25)*EP25)</f>
        <v>3.79526428632749</v>
      </c>
      <c r="BS25" s="0" t="n">
        <f aca="false">=IF(OR(ISBLANK(AW25),ISBLANK(AV25)),"",(AW25-AV25)*EP25)</f>
        <v>3.950363271848</v>
      </c>
      <c r="BT25" s="0" t="n">
        <v>4.2063</v>
      </c>
      <c r="BW25" s="0" t="n">
        <f aca="false">IF(OR(ISBLANK(O25),ISBLANK(N25)),"",(O25-N25)*EP25-M25)</f>
        <v>-0.778025368799155</v>
      </c>
      <c r="BX25" s="0" t="n">
        <f aca="false">IF(OR(ISBLANK(Z25),ISBLANK(V25)),"",(Z25-V25)*EP25-M25)</f>
        <v>1.18434476690762</v>
      </c>
      <c r="BY25" s="3" t="n">
        <f aca="false">IF(OR(ISBLANK(AA25),ISBLANK(W25)),"",(AA25-W25)*EP25-M25)</f>
        <v>2.93864334087447</v>
      </c>
      <c r="BZ25" s="3" t="n">
        <f aca="false">IF(OR(ISBLANK(Z25),ISBLANK(X25)),"",(Z25-X25)*EP25-M25)</f>
        <v>3.74429402393985</v>
      </c>
      <c r="CA25" s="3" t="n">
        <f aca="false">IF(OR(ISBLANK(AA25),ISBLANK(Y25)),"",(AA25-Y25)*EP25-M25)</f>
        <v>3.29712928649412</v>
      </c>
      <c r="CB25" s="3" t="n">
        <f aca="false">IF(OR(ISBLANK(AB25),ISBLANK(V25)),"",(AB25-V25)*EP25-M25)</f>
        <v>-1.14036831464639</v>
      </c>
      <c r="CC25" s="3" t="n">
        <f aca="false">IF(OR(ISBLANK(AC25),ISBLANK(W25)),"",(AC25-W25)*EP25-M25)</f>
        <v>-0.199052521019997</v>
      </c>
      <c r="CD25" s="3" t="n">
        <f aca="false">IF(OR(ISBLANK(AB25),ISBLANK(X25)),"",(AB25-X25)*EP25-M25)</f>
        <v>1.41958094238584</v>
      </c>
      <c r="CE25" s="3" t="n">
        <f aca="false">IF(OR(ISBLANK(AC25),ISBLANK(Y25)),"",(AC25-Y25)*EP25-M25)</f>
        <v>0.159433424599645</v>
      </c>
      <c r="CF25" s="3" t="n">
        <f aca="false">IF(OR(ISBLANK(AE25),ISBLANK(AD25)),"",(AE25-AD25)*EP25-M25)</f>
        <v>1.01964839588244</v>
      </c>
      <c r="CG25" s="3" t="n">
        <f aca="false">IF(OR(ISBLANK(AF25),ISBLANK(AG25)),"",(AG25-AF25)*EP25-M25)</f>
        <v>0.888075291924119</v>
      </c>
      <c r="CH25" s="3" t="n">
        <f aca="false">IF(OR(ISBLANK(AI25),ISBLANK(AH25)),"",(AI25-AH25)*EP25-M25)</f>
        <v>2.93973360623626</v>
      </c>
      <c r="CI25" s="3" t="n">
        <f aca="false">IF(OR(ISBLANK(AJ25),ISBLANK(AK25)),"",(AK25-AJ25)*EP25-M25)</f>
        <v>1.21522633562342</v>
      </c>
      <c r="CJ25" s="3" t="n">
        <f aca="false">IF(OR(ISBLANK(AN25),ISBLANK(AD25)),"",(AN25-AD25)*EP25-M25)</f>
        <v>-1.75613341343709</v>
      </c>
      <c r="CK25" s="3" t="n">
        <f aca="false">IF(OR(ISBLANK(AO25),ISBLANK(AF25)),"",(AO25-AF25)*EP25-M25)</f>
        <v>-0.254249925758911</v>
      </c>
      <c r="CL25" s="3" t="n">
        <f aca="false">IF(OR(ISBLANK(AP25),ISBLANK(AH25)),"",(AP25-AH25)*EP25-M25)</f>
        <v>-3.9166682287596</v>
      </c>
      <c r="CM25" s="3" t="n">
        <f aca="false">IF(OR(ISBLANK(AQ25),ISBLANK(AJ25)),"",(AQ25-AJ25)*EP25-M25)</f>
        <v>-0.358767606183645</v>
      </c>
      <c r="CN25" s="3" t="n">
        <f aca="false">IF(OR(ISBLANK(AR25),ISBLANK(AL25)),"",(AR25-AL25)*EP25-M25)</f>
        <v>-0.229368382730124</v>
      </c>
      <c r="CO25" s="3" t="n">
        <f aca="false">IF(OR(ISBLANK(AM25),ISBLANK(AS25)),"",(AS25-AM25)*EP25-M25)</f>
        <v>-0.0346716439221844</v>
      </c>
      <c r="CP25" s="0" t="n">
        <f aca="false">IF(OR(ISBLANK(AU25),ISBLANK(AT25)),"",(AU25-AT25)*EP25-M25)</f>
        <v>-0.15473571367251</v>
      </c>
      <c r="CQ25" s="0" t="n">
        <f aca="false">IF(OR(ISBLANK(AW25),ISBLANK(AV25)),"",(AW25-AV25)*EP25-M25)</f>
        <v>0.000363271847995339</v>
      </c>
      <c r="CR25" s="0" t="n">
        <f aca="false">IF(ISBLANK(BT25),"",BT25-M25)</f>
        <v>0.2563</v>
      </c>
      <c r="CU25" s="0" t="n">
        <f aca="false">IF(OR(ISBLANK(O25),ISBLANK(N25)),"",ABS((O25-N25)*EP25-M25))</f>
        <v>0.778025368799155</v>
      </c>
      <c r="CV25" s="0" t="n">
        <f aca="false">IF(OR(ISBLANK(Z25),ISBLANK(V25)),"",ABS((Z25-V25)*EP25-M25))</f>
        <v>1.18434476690762</v>
      </c>
      <c r="CW25" s="3" t="n">
        <f aca="false">IF(OR(ISBLANK(AA25),ISBLANK(W25)),"",ABS((AA25-W25)*EP25-M25))</f>
        <v>2.93864334087447</v>
      </c>
      <c r="CX25" s="3" t="n">
        <f aca="false">IF(OR(ISBLANK(Z25),ISBLANK(X25)),"",ABS((Z25-X25)*EP25-M25))</f>
        <v>3.74429402393985</v>
      </c>
      <c r="CY25" s="3" t="n">
        <f aca="false">IF(OR(ISBLANK(AA25),ISBLANK(Y25)),"",ABS((AA25-Y25)*EP25-M25))</f>
        <v>3.29712928649412</v>
      </c>
      <c r="CZ25" s="3" t="n">
        <f aca="false">IF(OR(ISBLANK(AB25),ISBLANK(V25)),"",ABS((AB25-V25)*EP25-M25))</f>
        <v>1.14036831464639</v>
      </c>
      <c r="DA25" s="3" t="n">
        <f aca="false">IF(OR(ISBLANK(AC25),ISBLANK(W25)),"",ABS((AC25-W25)*EP25-M25))</f>
        <v>0.199052521019997</v>
      </c>
      <c r="DB25" s="3" t="n">
        <f aca="false">IF(OR(ISBLANK(AB25),ISBLANK(X25)),"",ABS((AB25-X25)*EP25-M25))</f>
        <v>1.41958094238584</v>
      </c>
      <c r="DC25" s="3" t="n">
        <f aca="false">IF(OR(ISBLANK(AC25),ISBLANK(Y25)),"",ABS((AC25-Y25)*EP25-M25))</f>
        <v>0.159433424599645</v>
      </c>
      <c r="DD25" s="3" t="n">
        <f aca="false">IF(OR(ISBLANK(AE25),ISBLANK(AD25)),"",ABS((AE25-AD25)*EP25-M25))</f>
        <v>1.01964839588244</v>
      </c>
      <c r="DE25" s="3" t="n">
        <f aca="false">IF(OR(ISBLANK(AG25),ISBLANK(AF25)),"",ABS((AG25-AF25)*EP25-M25))</f>
        <v>0.888075291924119</v>
      </c>
      <c r="DF25" s="3" t="n">
        <f aca="false">IF(OR(ISBLANK(AI25),ISBLANK(AH25)),"",ABS((AI25-AH25)*EP25-M25))</f>
        <v>2.93973360623626</v>
      </c>
      <c r="DG25" s="3" t="n">
        <f aca="false">IF(OR(ISBLANK(AJ25),ISBLANK(AK25)),"",ABS((AK25-AJ25)*EP25-M25))</f>
        <v>1.21522633562342</v>
      </c>
      <c r="DH25" s="3" t="n">
        <f aca="false">IF(OR(ISBLANK(AN25),ISBLANK(AD25)),"",ABS((AN25-AD25)*EP25-M25))</f>
        <v>1.75613341343709</v>
      </c>
      <c r="DI25" s="3" t="n">
        <f aca="false">IF(OR(ISBLANK(AF25),ISBLANK(AO25)),"",ABS((AO25-AF25)*EP25-M25))</f>
        <v>0.254249925758911</v>
      </c>
      <c r="DJ25" s="3" t="n">
        <f aca="false">IF(OR(ISBLANK(AP25),ISBLANK(AH25)),"",ABS((AP25-AH25)*EP25-M25))</f>
        <v>3.9166682287596</v>
      </c>
      <c r="DK25" s="3" t="n">
        <f aca="false">IF(OR(ISBLANK(AQ25),ISBLANK(AJ25)),"",ABS((AQ25-AJ25)*EP25-M25))</f>
        <v>0.358767606183645</v>
      </c>
      <c r="DL25" s="3" t="n">
        <f aca="false">IF(OR(ISBLANK(AR25),ISBLANK(AL25)),"",ABS((AR25-AL25)*EP25-M25))</f>
        <v>0.229368382730124</v>
      </c>
      <c r="DM25" s="3" t="n">
        <f aca="false">IF(OR(ISBLANK(AM25),ISBLANK(AS25)),"",ABS((AS25-AM25)*EP25-M25))</f>
        <v>0.0346716439221844</v>
      </c>
      <c r="DN25" s="0" t="n">
        <f aca="false">IF(OR(ISBLANK(AU25),ISBLANK(AT25)),"",ABS((AU25-AT25)*EP25-M25))</f>
        <v>0.15473571367251</v>
      </c>
      <c r="DO25" s="0" t="n">
        <f aca="false">IF(OR(ISBLANK(AV25),ISBLANK(AW25)),"",ABS((AW25-AV25)*EP25-M25))</f>
        <v>0.000363271847995339</v>
      </c>
      <c r="DP25" s="0" t="n">
        <f aca="false">IF(ISBLANK(BT25),"",ABS(BT25-M25))</f>
        <v>0.2563</v>
      </c>
      <c r="DS25" s="0" t="n">
        <f aca="false">IF(OR(ISBLANK(O25),ISBLANK(N25)),"",((O25-N25)*EP25-M25)^2)</f>
        <v>0.605323474495061</v>
      </c>
      <c r="DT25" s="0" t="n">
        <f aca="false">IF(OR(ISBLANK(Z25),ISBLANK(V25)),"",ABS((Z25-V25)*EP25-M25)^2)</f>
        <v>1.40267252690147</v>
      </c>
      <c r="DU25" s="3" t="n">
        <f aca="false">IF(OR(ISBLANK(AA25),ISBLANK(W25)),"",ABS((AA25-W25)*EP25-M25)^2)</f>
        <v>8.63562468486589</v>
      </c>
      <c r="DV25" s="3" t="n">
        <f aca="false">IF(OR(ISBLANK(Z25),ISBLANK(X25)),"",ABS((Z25-X25)*EP25-M25)^2)</f>
        <v>14.0197377377116</v>
      </c>
      <c r="DW25" s="3" t="n">
        <f aca="false">IF(OR(ISBLANK(AA25),ISBLANK(Y25)),"",ABS((AA25-Y25)*EP25-M25)^2)</f>
        <v>10.8710615318572</v>
      </c>
      <c r="DX25" s="3" t="n">
        <f aca="false">IF(OR(ISBLANK(AB25),ISBLANK(V25)),"",ABS((AB25-V25)*EP25-M25)^2)</f>
        <v>1.30043989304944</v>
      </c>
      <c r="DY25" s="3" t="n">
        <f aca="false">IF(OR(ISBLANK(AC25),ISBLANK(W25)),"",ABS((AC25-W25)*EP25-M25)^2)</f>
        <v>0.0396219061244161</v>
      </c>
      <c r="DZ25" s="3" t="n">
        <f aca="false">IF(OR(ISBLANK(AB25),ISBLANK(X25)),"",ABS((AB25-X25)*EP25-M25)^2)</f>
        <v>2.01521005198506</v>
      </c>
      <c r="EA25" s="3" t="n">
        <f aca="false">IF(OR(ISBLANK(AC25),ISBLANK(Y25)),"",ABS((AC25-Y25)*EP25-M25)^2)</f>
        <v>0.0254190168795707</v>
      </c>
      <c r="EB25" s="3" t="n">
        <f aca="false">IF(OR(ISBLANK(AE25),ISBLANK(AD25)),"",ABS((AE25-AD25)*EP25-M25)^2)</f>
        <v>1.03968285122564</v>
      </c>
      <c r="EC25" s="3" t="n">
        <f aca="false">IF(OR(ISBLANK(AF25),ISBLANK(AG25)),"",ABS((AG25-AF25)*EP25-M25)^2)</f>
        <v>0.78867772412611</v>
      </c>
      <c r="ED25" s="3" t="n">
        <f aca="false">IF(OR(ISBLANK(AI25),ISBLANK(AH25)),"",ABS((AI25-AH25)*EP25-M25)^2)</f>
        <v>8.64203367563483</v>
      </c>
      <c r="EE25" s="3" t="n">
        <f aca="false">IF(OR(ISBLANK(AJ25),ISBLANK(AK25)),"",ABS((AK25-AJ25)*EP25-M25)^2)</f>
        <v>1.47677504679273</v>
      </c>
      <c r="EF25" s="3" t="n">
        <f aca="false">IF(OR(ISBLANK(AN25),ISBLANK(AD25)),"",ABS((AN25-AD25)*EP25-M25)^2)</f>
        <v>3.08400456579021</v>
      </c>
      <c r="EG25" s="3" t="n">
        <f aca="false">IF(OR(ISBLANK(AF25),ISBLANK(AO25)),"",ABS((AO25-AF25)*EP25-M25)^2)</f>
        <v>0.0646430247484116</v>
      </c>
      <c r="EH25" s="3" t="n">
        <f aca="false">IF(OR(ISBLANK(AP25),ISBLANK(AH25)),"",ABS((AP25-AH25)*EP25-M25)^2)</f>
        <v>15.3402900141749</v>
      </c>
      <c r="EI25" s="3" t="n">
        <f aca="false">IF(OR(ISBLANK(AJ25),ISBLANK(AQ25)),"",ABS((AQ25-AJ25)*EP25-M25)^2)</f>
        <v>0.128714195246743</v>
      </c>
      <c r="EJ25" s="3" t="n">
        <f aca="false">IF(OR(ISBLANK(AR25),ISBLANK(AL25)),"",ABS((AR25-AL25)*EP25-M25)^2)</f>
        <v>0.0526098549962327</v>
      </c>
      <c r="EK25" s="3" t="n">
        <f aca="false">IF(OR(ISBLANK(AS25),ISBLANK(AM25)),"",ABS((AS25-AM25)*EP25-M25)^2)</f>
        <v>0.00120212289226674</v>
      </c>
      <c r="EL25" s="0" t="n">
        <f aca="false">IF(OR(ISBLANK(AU25),ISBLANK(AT25)),"",((AU25-AT25)*EP25-M25)^2)</f>
        <v>0.023943141085741</v>
      </c>
      <c r="EM25" s="0" t="n">
        <f aca="false">IF(OR(ISBLANK(AV25),ISBLANK(AW25)),"",((AW25-AV25)*EP25-M25)^2)</f>
        <v>1.31966435545949E-007</v>
      </c>
      <c r="EN25" s="0" t="n">
        <f aca="false">IF(ISBLANK(BT25),"",(BT25-M25)^2)</f>
        <v>0.0656896899999998</v>
      </c>
      <c r="EP25" s="0" t="n">
        <v>27.211386245988</v>
      </c>
    </row>
    <row r="26" customFormat="false" ht="12.8" hidden="false" customHeight="false" outlineLevel="0" collapsed="false">
      <c r="A26" s="1" t="s">
        <v>109</v>
      </c>
      <c r="B26" s="0" t="n">
        <v>14</v>
      </c>
      <c r="C26" s="0" t="n">
        <v>4</v>
      </c>
      <c r="D26" s="0" t="n">
        <f aca="false">B26-C26</f>
        <v>10</v>
      </c>
      <c r="E26" s="0" t="s">
        <v>71</v>
      </c>
      <c r="F26" s="0" t="n">
        <v>2</v>
      </c>
      <c r="G26" s="0" t="n">
        <v>13</v>
      </c>
      <c r="H26" s="0" t="s">
        <v>110</v>
      </c>
      <c r="I26" s="0" t="n">
        <v>1</v>
      </c>
      <c r="J26" s="0" t="s">
        <v>95</v>
      </c>
      <c r="K26" s="0" t="s">
        <v>105</v>
      </c>
      <c r="L26" s="0" t="s">
        <v>75</v>
      </c>
      <c r="M26" s="0" t="n">
        <v>9.409</v>
      </c>
      <c r="N26" s="0" t="n">
        <v>-108.960221624</v>
      </c>
      <c r="O26" s="0" t="n">
        <v>-108.596441853108</v>
      </c>
      <c r="P26" s="0" t="s">
        <v>76</v>
      </c>
      <c r="Q26" s="0" t="n">
        <f aca="false">=IF(ISBLANK(BT26),"",BT26)</f>
        <v>9.9685</v>
      </c>
      <c r="R26" s="0" t="n">
        <v>45</v>
      </c>
      <c r="S26" s="0" t="n">
        <v>2</v>
      </c>
      <c r="T26" s="0" t="n">
        <v>4</v>
      </c>
      <c r="V26" s="0" t="n">
        <v>-109.00538185</v>
      </c>
      <c r="W26" s="0" t="n">
        <v>-109.298556453545</v>
      </c>
      <c r="X26" s="0" t="n">
        <v>-109.07571278</v>
      </c>
      <c r="Y26" s="0" t="n">
        <v>-109.288658305029</v>
      </c>
      <c r="Z26" s="0" t="n">
        <v>-108.65718692</v>
      </c>
      <c r="AA26" s="0" t="n">
        <v>-108.934166024764</v>
      </c>
      <c r="AB26" s="0" t="n">
        <v>-108.6888648</v>
      </c>
      <c r="AC26" s="0" t="n">
        <v>-108.945266222606</v>
      </c>
      <c r="AD26" s="0" t="n">
        <v>-109.00469197</v>
      </c>
      <c r="AE26" s="0" t="n">
        <v>-108.593885</v>
      </c>
      <c r="AF26" s="0" t="n">
        <v>-109.299210095259</v>
      </c>
      <c r="AG26" s="0" t="n">
        <v>-108.926565191493</v>
      </c>
      <c r="AH26" s="0" t="n">
        <v>-109.07167368</v>
      </c>
      <c r="AI26" s="0" t="n">
        <v>-108.62357012</v>
      </c>
      <c r="AJ26" s="0" t="n">
        <v>-109.28831918746</v>
      </c>
      <c r="AK26" s="0" t="n">
        <v>-108.930978839478</v>
      </c>
      <c r="AL26" s="0" t="n">
        <v>-109.25920988</v>
      </c>
      <c r="AM26" s="0" t="n">
        <v>-109.293515129258</v>
      </c>
      <c r="AN26" s="0" t="n">
        <v>-108.70981807</v>
      </c>
      <c r="AO26" s="0" t="n">
        <v>-108.942380968611</v>
      </c>
      <c r="AP26" s="0" t="n">
        <v>-108.84160536</v>
      </c>
      <c r="AQ26" s="0" t="n">
        <v>-108.943271046765</v>
      </c>
      <c r="AR26" s="0" t="n">
        <v>-108.91549338</v>
      </c>
      <c r="AS26" s="0" t="n">
        <v>-108.947853615792</v>
      </c>
      <c r="AT26" s="0" t="n">
        <v>-109.257892539824</v>
      </c>
      <c r="AU26" s="0" t="n">
        <v>-108.90506963</v>
      </c>
      <c r="AV26" s="0" t="n">
        <v>-109.293299320907</v>
      </c>
      <c r="AW26" s="0" t="n">
        <v>-108.947134700992</v>
      </c>
      <c r="AY26" s="0" t="n">
        <f aca="false">IF(OR(ISBLANK(O26),ISBLANK(N26)),"",(O26-N26)*EP26)</f>
        <v>9.89895185421909</v>
      </c>
      <c r="AZ26" s="3" t="n">
        <f aca="false">IF(OR(ISBLANK(Z26),ISBLANK(V26)),"",(Z26-V26)*EP26)</f>
        <v>9.4748667291249</v>
      </c>
      <c r="BA26" s="3" t="n">
        <f aca="false">IF(OR(ISBLANK(AA26),ISBLANK(W26)),"",(AA26-W26)*EP26)</f>
        <v>9.91556870190117</v>
      </c>
      <c r="BB26" s="3" t="n">
        <f aca="false">IF(OR(ISBLANK(Z26),ISBLANK(X26)),"",(Z26-X26)*EP26)</f>
        <v>11.3886688303944</v>
      </c>
      <c r="BC26" s="3" t="n">
        <f aca="false">IF(OR(ISBLANK(AA26),ISBLANK(Y26)),"",(AA26-Y26)*EP26)</f>
        <v>9.64622635951212</v>
      </c>
      <c r="BD26" s="3" t="n">
        <f aca="false">IF(OR(ISBLANK(AB26),ISBLANK(V26)),"",(AB26-V26)*EP26)</f>
        <v>8.61286770099074</v>
      </c>
      <c r="BE26" s="3" t="n">
        <f aca="false">IF(OR(ISBLANK(AC26),ISBLANK(W26)),"",(AC26-W26)*EP26)</f>
        <v>9.61351693101569</v>
      </c>
      <c r="BF26" s="3" t="n">
        <f aca="false">IF(OR(ISBLANK(AB26),ISBLANK(X26)),"",(AB26-X26)*EP26)</f>
        <v>10.5266698022602</v>
      </c>
      <c r="BG26" s="3" t="n">
        <f aca="false">IF(OR(ISBLANK(AC26),ISBLANK(Y26)),"",(AC26-Y26)*EP26)</f>
        <v>9.34417458862663</v>
      </c>
      <c r="BH26" s="3" t="n">
        <f aca="false">IF(OR(ISBLANK(AE26),ISBLANK(AD26)),"",(AE26-AD26)*EP26)</f>
        <v>11.1786271332139</v>
      </c>
      <c r="BI26" s="3" t="n">
        <f aca="false">IF(OR(ISBLANK(AF26),ISBLANK(AG26)),"",(AG26-AF26)*EP26)</f>
        <v>10.1401844089757</v>
      </c>
      <c r="BJ26" s="3" t="n">
        <f aca="false">IF(OR(ISBLANK(AI26),ISBLANK(AH26)),"",(AI26-AH26)*EP26)</f>
        <v>12.1935190493624</v>
      </c>
      <c r="BK26" s="3" t="n">
        <f aca="false">IF(OR(ISBLANK(AJ26),ISBLANK(AK26)),"",(AK26-AJ26)*EP26)</f>
        <v>9.72372623021404</v>
      </c>
      <c r="BL26" s="3" t="n">
        <f aca="false">IF(OR(ISBLANK(AN26),ISBLANK(AD26)),"",(AN26-AD26)*EP26)</f>
        <v>8.02392758676081</v>
      </c>
      <c r="BM26" s="3" t="n">
        <f aca="false">IF(OR(ISBLANK(AO26),ISBLANK(AF26)),"",(AO26-AF26)*EP26)</f>
        <v>9.70981518903715</v>
      </c>
      <c r="BN26" s="3" t="n">
        <f aca="false">IF(OR(ISBLANK(AP26),ISBLANK(AH26)),"",(AP26-AH26)*EP26)</f>
        <v>6.26047791848559</v>
      </c>
      <c r="BO26" s="3" t="n">
        <f aca="false">IF(OR(ISBLANK(AQ26),ISBLANK(AJ26)),"",(AQ26-AJ26)*EP26)</f>
        <v>9.38923822991163</v>
      </c>
      <c r="BP26" s="3" t="n">
        <f aca="false">IF(OR(ISBLANK(AR26),ISBLANK(AL26)),"",(AR26-AL26)*EP26)</f>
        <v>9.35300244061911</v>
      </c>
      <c r="BQ26" s="3" t="n">
        <f aca="false">IF(OR(ISBLANK(AM26),ISBLANK(AS26)),"",(AS26-AM26)*EP26)</f>
        <v>9.40592895329606</v>
      </c>
      <c r="BR26" s="0" t="n">
        <f aca="false">=IF(OR(ISBLANK(AU26),ISBLANK(AT26)),"",(AU26-AT26)*EP26)</f>
        <v>9.60080047565423</v>
      </c>
      <c r="BS26" s="0" t="n">
        <f aca="false">=IF(OR(ISBLANK(AW26),ISBLANK(AV26)),"",(AW26-AV26)*EP26)</f>
        <v>9.41961917720272</v>
      </c>
      <c r="BT26" s="0" t="n">
        <v>9.9685</v>
      </c>
      <c r="BW26" s="0" t="n">
        <f aca="false">IF(OR(ISBLANK(O26),ISBLANK(N26)),"",(O26-N26)*EP26-M26)</f>
        <v>0.489951854219092</v>
      </c>
      <c r="BX26" s="3" t="n">
        <f aca="false">IF(OR(ISBLANK(Z26),ISBLANK(V26)),"",(Z26-V26)*EP26-M26)</f>
        <v>0.0658667291248989</v>
      </c>
      <c r="BY26" s="3" t="n">
        <f aca="false">IF(OR(ISBLANK(AA26),ISBLANK(W26)),"",(AA26-W26)*EP26-M26)</f>
        <v>0.506568701901172</v>
      </c>
      <c r="BZ26" s="3" t="n">
        <f aca="false">IF(OR(ISBLANK(Z26),ISBLANK(X26)),"",(Z26-X26)*EP26-M26)</f>
        <v>1.97966883039437</v>
      </c>
      <c r="CA26" s="3" t="n">
        <f aca="false">IF(OR(ISBLANK(AA26),ISBLANK(Y26)),"",(AA26-Y26)*EP26-M26)</f>
        <v>0.237226359512116</v>
      </c>
      <c r="CB26" s="3" t="n">
        <f aca="false">IF(OR(ISBLANK(AB26),ISBLANK(V26)),"",(AB26-V26)*EP26-M26)</f>
        <v>-0.79613229900926</v>
      </c>
      <c r="CC26" s="3" t="n">
        <f aca="false">IF(OR(ISBLANK(AC26),ISBLANK(W26)),"",(AC26-W26)*EP26-M26)</f>
        <v>0.204516931015688</v>
      </c>
      <c r="CD26" s="3" t="n">
        <f aca="false">IF(OR(ISBLANK(AB26),ISBLANK(X26)),"",(AB26-X26)*EP26-M26)</f>
        <v>1.11766980226021</v>
      </c>
      <c r="CE26" s="3" t="n">
        <f aca="false">IF(OR(ISBLANK(AC26),ISBLANK(Y26)),"",(AC26-Y26)*EP26-M26)</f>
        <v>-0.0648254113733682</v>
      </c>
      <c r="CF26" s="3" t="n">
        <f aca="false">IF(OR(ISBLANK(AE26),ISBLANK(AD26)),"",(AE26-AD26)*EP26-M26)</f>
        <v>1.76962713321389</v>
      </c>
      <c r="CG26" s="3" t="n">
        <f aca="false">IF(OR(ISBLANK(AF26),ISBLANK(AG26)),"",(AG26-AF26)*EP26-M26)</f>
        <v>0.731184408975702</v>
      </c>
      <c r="CH26" s="3" t="n">
        <f aca="false">IF(OR(ISBLANK(AI26),ISBLANK(AH26)),"",(AI26-AH26)*EP26-M26)</f>
        <v>2.78451904936245</v>
      </c>
      <c r="CI26" s="3" t="n">
        <f aca="false">IF(OR(ISBLANK(AJ26),ISBLANK(AK26)),"",(AK26-AJ26)*EP26-M26)</f>
        <v>0.31472623021404</v>
      </c>
      <c r="CJ26" s="3" t="n">
        <f aca="false">IF(OR(ISBLANK(AN26),ISBLANK(AD26)),"",(AN26-AD26)*EP26-M26)</f>
        <v>-1.38507241323919</v>
      </c>
      <c r="CK26" s="3" t="n">
        <f aca="false">IF(OR(ISBLANK(AO26),ISBLANK(AF26)),"",(AO26-AF26)*EP26-M26)</f>
        <v>0.300815189037149</v>
      </c>
      <c r="CL26" s="3" t="n">
        <f aca="false">IF(OR(ISBLANK(AP26),ISBLANK(AH26)),"",(AP26-AH26)*EP26-M26)</f>
        <v>-3.14852208151441</v>
      </c>
      <c r="CM26" s="3" t="n">
        <f aca="false">IF(OR(ISBLANK(AQ26),ISBLANK(AJ26)),"",(AQ26-AJ26)*EP26-M26)</f>
        <v>-0.0197617700883725</v>
      </c>
      <c r="CN26" s="3" t="n">
        <f aca="false">IF(OR(ISBLANK(AR26),ISBLANK(AL26)),"",(AR26-AL26)*EP26-M26)</f>
        <v>-0.0559975593808861</v>
      </c>
      <c r="CO26" s="3" t="n">
        <f aca="false">IF(OR(ISBLANK(AM26),ISBLANK(AS26)),"",(AS26-AM26)*EP26-M26)</f>
        <v>-0.00307104670393699</v>
      </c>
      <c r="CP26" s="0" t="n">
        <f aca="false">IF(OR(ISBLANK(AU26),ISBLANK(AT26)),"",(AU26-AT26)*EP26-M26)</f>
        <v>0.19180047565423</v>
      </c>
      <c r="CQ26" s="0" t="n">
        <f aca="false">IF(OR(ISBLANK(AW26),ISBLANK(AV26)),"",(AW26-AV26)*EP26-M26)</f>
        <v>0.010619177202722</v>
      </c>
      <c r="CR26" s="0" t="n">
        <f aca="false">IF(ISBLANK(BT26),"",BT26-M26)</f>
        <v>0.5595</v>
      </c>
      <c r="CU26" s="0" t="n">
        <f aca="false">IF(OR(ISBLANK(O26),ISBLANK(N26)),"",ABS((O26-N26)*EP26-M26))</f>
        <v>0.489951854219092</v>
      </c>
      <c r="CV26" s="3" t="n">
        <f aca="false">IF(OR(ISBLANK(Z26),ISBLANK(V26)),"",ABS((Z26-V26)*EP26-M26))</f>
        <v>0.0658667291248989</v>
      </c>
      <c r="CW26" s="3" t="n">
        <f aca="false">IF(OR(ISBLANK(AA26),ISBLANK(W26)),"",ABS((AA26-W26)*EP26-M26))</f>
        <v>0.506568701901172</v>
      </c>
      <c r="CX26" s="3" t="n">
        <f aca="false">IF(OR(ISBLANK(Z26),ISBLANK(X26)),"",ABS((Z26-X26)*EP26-M26))</f>
        <v>1.97966883039437</v>
      </c>
      <c r="CY26" s="3" t="n">
        <f aca="false">IF(OR(ISBLANK(AA26),ISBLANK(Y26)),"",ABS((AA26-Y26)*EP26-M26))</f>
        <v>0.237226359512116</v>
      </c>
      <c r="CZ26" s="3" t="n">
        <f aca="false">IF(OR(ISBLANK(AB26),ISBLANK(V26)),"",ABS((AB26-V26)*EP26-M26))</f>
        <v>0.79613229900926</v>
      </c>
      <c r="DA26" s="3" t="n">
        <f aca="false">IF(OR(ISBLANK(AC26),ISBLANK(W26)),"",ABS((AC26-W26)*EP26-M26))</f>
        <v>0.204516931015688</v>
      </c>
      <c r="DB26" s="3" t="n">
        <f aca="false">IF(OR(ISBLANK(AB26),ISBLANK(X26)),"",ABS((AB26-X26)*EP26-M26))</f>
        <v>1.11766980226021</v>
      </c>
      <c r="DC26" s="3" t="n">
        <f aca="false">IF(OR(ISBLANK(AC26),ISBLANK(Y26)),"",ABS((AC26-Y26)*EP26-M26))</f>
        <v>0.0648254113733682</v>
      </c>
      <c r="DD26" s="3" t="n">
        <f aca="false">IF(OR(ISBLANK(AE26),ISBLANK(AD26)),"",ABS((AE26-AD26)*EP26-M26))</f>
        <v>1.76962713321389</v>
      </c>
      <c r="DE26" s="3" t="n">
        <f aca="false">IF(OR(ISBLANK(AG26),ISBLANK(AF26)),"",ABS((AG26-AF26)*EP26-M26))</f>
        <v>0.731184408975702</v>
      </c>
      <c r="DF26" s="3" t="n">
        <f aca="false">IF(OR(ISBLANK(AI26),ISBLANK(AH26)),"",ABS((AI26-AH26)*EP26-M26))</f>
        <v>2.78451904936245</v>
      </c>
      <c r="DG26" s="3" t="n">
        <f aca="false">IF(OR(ISBLANK(AJ26),ISBLANK(AK26)),"",ABS((AK26-AJ26)*EP26-M26))</f>
        <v>0.31472623021404</v>
      </c>
      <c r="DH26" s="3" t="n">
        <f aca="false">IF(OR(ISBLANK(AN26),ISBLANK(AD26)),"",ABS((AN26-AD26)*EP26-M26))</f>
        <v>1.38507241323919</v>
      </c>
      <c r="DI26" s="3" t="n">
        <f aca="false">IF(OR(ISBLANK(AF26),ISBLANK(AO26)),"",ABS((AO26-AF26)*EP26-M26))</f>
        <v>0.300815189037149</v>
      </c>
      <c r="DJ26" s="3" t="n">
        <f aca="false">IF(OR(ISBLANK(AP26),ISBLANK(AH26)),"",ABS((AP26-AH26)*EP26-M26))</f>
        <v>3.14852208151441</v>
      </c>
      <c r="DK26" s="3" t="n">
        <f aca="false">IF(OR(ISBLANK(AQ26),ISBLANK(AJ26)),"",ABS((AQ26-AJ26)*EP26-M26))</f>
        <v>0.0197617700883725</v>
      </c>
      <c r="DL26" s="3" t="n">
        <f aca="false">IF(OR(ISBLANK(AR26),ISBLANK(AL26)),"",ABS((AR26-AL26)*EP26-M26))</f>
        <v>0.0559975593808861</v>
      </c>
      <c r="DM26" s="3" t="n">
        <f aca="false">IF(OR(ISBLANK(AM26),ISBLANK(AS26)),"",ABS((AS26-AM26)*EP26-M26))</f>
        <v>0.00307104670393699</v>
      </c>
      <c r="DN26" s="0" t="n">
        <f aca="false">IF(OR(ISBLANK(AU26),ISBLANK(AT26)),"",ABS((AU26-AT26)*EP26-M26))</f>
        <v>0.19180047565423</v>
      </c>
      <c r="DO26" s="0" t="n">
        <f aca="false">IF(OR(ISBLANK(AV26),ISBLANK(AW26)),"",ABS((AW26-AV26)*EP26-M26))</f>
        <v>0.010619177202722</v>
      </c>
      <c r="DP26" s="0" t="n">
        <f aca="false">IF(ISBLANK(BT26),"",ABS(BT26-M26))</f>
        <v>0.5595</v>
      </c>
      <c r="DQ26" s="3"/>
      <c r="DR26" s="3"/>
      <c r="DS26" s="0" t="n">
        <f aca="false">IF(OR(ISBLANK(O26),ISBLANK(N26)),"",((O26-N26)*EP26-M26)^2)</f>
        <v>0.240052819452726</v>
      </c>
      <c r="DT26" s="3" t="n">
        <f aca="false">IF(OR(ISBLANK(Z26),ISBLANK(V26)),"",ABS((Z26-V26)*EP26-M26)^2)</f>
        <v>0.0043384260056128</v>
      </c>
      <c r="DU26" s="3" t="n">
        <f aca="false">IF(OR(ISBLANK(AA26),ISBLANK(W26)),"",ABS((AA26-W26)*EP26-M26)^2)</f>
        <v>0.256611849745838</v>
      </c>
      <c r="DV26" s="3" t="n">
        <f aca="false">IF(OR(ISBLANK(Z26),ISBLANK(X26)),"",ABS((Z26-X26)*EP26-M26)^2)</f>
        <v>3.91908867803501</v>
      </c>
      <c r="DW26" s="3" t="n">
        <f aca="false">IF(OR(ISBLANK(AA26),ISBLANK(Y26)),"",ABS((AA26-Y26)*EP26-M26)^2)</f>
        <v>0.0562763456473716</v>
      </c>
      <c r="DX26" s="3" t="n">
        <f aca="false">IF(OR(ISBLANK(AB26),ISBLANK(V26)),"",ABS((AB26-V26)*EP26-M26)^2)</f>
        <v>0.63382663752577</v>
      </c>
      <c r="DY26" s="3" t="n">
        <f aca="false">IF(OR(ISBLANK(AC26),ISBLANK(W26)),"",ABS((AC26-W26)*EP26-M26)^2)</f>
        <v>0.0418271750720755</v>
      </c>
      <c r="DZ26" s="3" t="n">
        <f aca="false">IF(OR(ISBLANK(AB26),ISBLANK(X26)),"",ABS((AB26-X26)*EP26-M26)^2)</f>
        <v>1.24918578688438</v>
      </c>
      <c r="EA26" s="3" t="n">
        <f aca="false">IF(OR(ISBLANK(AC26),ISBLANK(Y26)),"",ABS((AC26-Y26)*EP26-M26)^2)</f>
        <v>0.00420233395972641</v>
      </c>
      <c r="EB26" s="3" t="n">
        <f aca="false">IF(OR(ISBLANK(AE26),ISBLANK(AD26)),"",ABS((AE26-AD26)*EP26-M26)^2)</f>
        <v>3.13158019060682</v>
      </c>
      <c r="EC26" s="3" t="n">
        <f aca="false">IF(OR(ISBLANK(AF26),ISBLANK(AG26)),"",ABS((AG26-AF26)*EP26-M26)^2)</f>
        <v>0.534630639929147</v>
      </c>
      <c r="ED26" s="3" t="n">
        <f aca="false">IF(OR(ISBLANK(AI26),ISBLANK(AH26)),"",ABS((AI26-AH26)*EP26-M26)^2)</f>
        <v>7.75354633626234</v>
      </c>
      <c r="EE26" s="3" t="n">
        <f aca="false">IF(OR(ISBLANK(AJ26),ISBLANK(AK26)),"",ABS((AK26-AJ26)*EP26-M26)^2)</f>
        <v>0.099052599984741</v>
      </c>
      <c r="EF26" s="3" t="n">
        <f aca="false">IF(OR(ISBLANK(AN26),ISBLANK(AD26)),"",ABS((AN26-AD26)*EP26-M26)^2)</f>
        <v>1.91842558991623</v>
      </c>
      <c r="EG26" s="3" t="n">
        <f aca="false">IF(OR(ISBLANK(AF26),ISBLANK(AO26)),"",ABS((AO26-AF26)*EP26-M26)^2)</f>
        <v>0.0904897779554555</v>
      </c>
      <c r="EH26" s="3" t="n">
        <f aca="false">IF(OR(ISBLANK(AP26),ISBLANK(AH26)),"",ABS((AP26-AH26)*EP26-M26)^2)</f>
        <v>9.91319129778384</v>
      </c>
      <c r="EI26" s="3" t="n">
        <f aca="false">IF(OR(ISBLANK(AJ26),ISBLANK(AQ26)),"",ABS((AQ26-AJ26)*EP26-M26)^2)</f>
        <v>0.000390527557025696</v>
      </c>
      <c r="EJ26" s="3" t="n">
        <f aca="false">IF(OR(ISBLANK(AR26),ISBLANK(AL26)),"",ABS((AR26-AL26)*EP26-M26)^2)</f>
        <v>0.00313572665661587</v>
      </c>
      <c r="EK26" s="3" t="n">
        <f aca="false">IF(OR(ISBLANK(AS26),ISBLANK(AM26)),"",ABS((AS26-AM26)*EP26-M26)^2)</f>
        <v>9.43132785776223E-006</v>
      </c>
      <c r="EL26" s="0" t="n">
        <f aca="false">IF(OR(ISBLANK(AU26),ISBLANK(AT26)),"",((AU26-AT26)*EP26-M26)^2)</f>
        <v>0.0367874224611887</v>
      </c>
      <c r="EM26" s="0" t="n">
        <f aca="false">IF(OR(ISBLANK(AV26),ISBLANK(AW26)),"",((AW26-AV26)*EP26-M26)^2)</f>
        <v>0.00011276692446281</v>
      </c>
      <c r="EN26" s="0" t="n">
        <f aca="false">IF(ISBLANK(BT26),"",(BT26-M26)^2)</f>
        <v>0.31304025</v>
      </c>
      <c r="EP26" s="0" t="n">
        <v>27.211386245988</v>
      </c>
    </row>
    <row r="27" customFormat="false" ht="12.8" hidden="false" customHeight="false" outlineLevel="0" collapsed="false">
      <c r="A27" s="1"/>
      <c r="B27" s="0" t="n">
        <v>14</v>
      </c>
      <c r="C27" s="0" t="n">
        <v>4</v>
      </c>
      <c r="D27" s="0" t="n">
        <f aca="false">B27-C27</f>
        <v>10</v>
      </c>
      <c r="E27" s="0" t="s">
        <v>71</v>
      </c>
      <c r="F27" s="0" t="n">
        <v>2</v>
      </c>
      <c r="G27" s="0" t="n">
        <v>13</v>
      </c>
      <c r="H27" s="0" t="s">
        <v>111</v>
      </c>
      <c r="I27" s="0" t="n">
        <v>1</v>
      </c>
      <c r="J27" s="0" t="s">
        <v>95</v>
      </c>
      <c r="K27" s="0" t="s">
        <v>96</v>
      </c>
      <c r="L27" s="0" t="s">
        <v>75</v>
      </c>
      <c r="M27" s="0" t="n">
        <v>10.054</v>
      </c>
      <c r="N27" s="0" t="n">
        <v>-108.960221624</v>
      </c>
      <c r="O27" s="0" t="n">
        <v>-108.65286257382</v>
      </c>
      <c r="P27" s="0" t="s">
        <v>76</v>
      </c>
      <c r="Q27" s="0" t="n">
        <f aca="false">=IF(ISBLANK(BT27),"",BT27)</f>
        <v>8.45075</v>
      </c>
      <c r="R27" s="0" t="n">
        <v>1</v>
      </c>
      <c r="S27" s="0" t="n">
        <v>4</v>
      </c>
      <c r="T27" s="0" t="n">
        <v>0</v>
      </c>
      <c r="V27" s="0" t="n">
        <v>-109.00538185</v>
      </c>
      <c r="W27" s="0" t="n">
        <v>-109.298556453545</v>
      </c>
      <c r="X27" s="0" t="n">
        <v>-109.07571278</v>
      </c>
      <c r="Y27" s="0" t="n">
        <v>-109.288658305029</v>
      </c>
      <c r="Z27" s="0" t="n">
        <v>-108.69267422</v>
      </c>
      <c r="AA27" s="0" t="n">
        <v>-108.909882991094</v>
      </c>
      <c r="AB27" s="0" t="n">
        <v>-108.70764821</v>
      </c>
      <c r="AC27" s="0" t="n">
        <v>-108.927830356117</v>
      </c>
      <c r="AD27" s="0" t="n">
        <v>-109.00469197</v>
      </c>
      <c r="AE27" s="0" t="n">
        <v>-108.6496615</v>
      </c>
      <c r="AF27" s="0" t="n">
        <v>-109.299210095259</v>
      </c>
      <c r="AG27" s="0" t="n">
        <v>-108.909596390033</v>
      </c>
      <c r="AH27" s="0" t="n">
        <v>-109.07167368</v>
      </c>
      <c r="AI27" s="0" t="n">
        <v>-108.66484256</v>
      </c>
      <c r="AJ27" s="0" t="n">
        <v>-109.28831918746</v>
      </c>
      <c r="AK27" s="0" t="n">
        <v>-108.906295810589</v>
      </c>
      <c r="AL27" s="0" t="n">
        <v>-109.25920988</v>
      </c>
      <c r="AM27" s="0" t="n">
        <v>-109.293515129258</v>
      </c>
      <c r="AN27" s="0" t="n">
        <v>-108.72601707</v>
      </c>
      <c r="AO27" s="0" t="n">
        <v>-108.925214598429</v>
      </c>
      <c r="AP27" s="0" t="n">
        <v>-108.84218442</v>
      </c>
      <c r="AQ27" s="0" t="n">
        <v>-108.924347450706</v>
      </c>
      <c r="AR27" s="0" t="n">
        <v>-108.90879537</v>
      </c>
      <c r="AS27" s="0" t="n">
        <v>-108.925804905983</v>
      </c>
      <c r="AT27" s="0" t="n">
        <v>-109.257892539824</v>
      </c>
      <c r="AU27" s="0" t="n">
        <v>-108.90444573</v>
      </c>
      <c r="AV27" s="0" t="n">
        <v>-109.293299320907</v>
      </c>
      <c r="AW27" s="0" t="n">
        <v>-108.925751296035</v>
      </c>
      <c r="AY27" s="0" t="n">
        <f aca="false">IF(OR(ISBLANK(O27),ISBLANK(N27)),"",(O27-N27)*EP27)</f>
        <v>8.36366583064791</v>
      </c>
      <c r="AZ27" s="3" t="n">
        <f aca="false">IF(OR(ISBLANK(Z27),ISBLANK(V27)),"",(Z27-V27)*EP27)</f>
        <v>8.50920810199766</v>
      </c>
      <c r="BA27" s="3" t="n">
        <f aca="false">IF(OR(ISBLANK(AA27),ISBLANK(W27)),"",(AA27-W27)*EP27)</f>
        <v>10.5763437103199</v>
      </c>
      <c r="BB27" s="3" t="n">
        <f aca="false">IF(OR(ISBLANK(Z27),ISBLANK(X27)),"",(Z27-X27)*EP27)</f>
        <v>10.4230102032671</v>
      </c>
      <c r="BC27" s="3" t="n">
        <f aca="false">IF(OR(ISBLANK(AA27),ISBLANK(Y27)),"",(AA27-Y27)*EP27)</f>
        <v>10.3070013679309</v>
      </c>
      <c r="BD27" s="3" t="n">
        <f aca="false">IF(OR(ISBLANK(AB27),ISBLANK(V27)),"",(AB27-V27)*EP27)</f>
        <v>8.10174507646405</v>
      </c>
      <c r="BE27" s="3" t="n">
        <f aca="false">IF(OR(ISBLANK(AC27),ISBLANK(W27)),"",(AC27-W27)*EP27)</f>
        <v>10.0879710285812</v>
      </c>
      <c r="BF27" s="3" t="n">
        <f aca="false">IF(OR(ISBLANK(AB27),ISBLANK(X27)),"",(AB27-X27)*EP27)</f>
        <v>10.0155471777335</v>
      </c>
      <c r="BG27" s="3" t="n">
        <f aca="false">IF(OR(ISBLANK(AC27),ISBLANK(Y27)),"",(AC27-Y27)*EP27)</f>
        <v>9.81862868619216</v>
      </c>
      <c r="BH27" s="3" t="n">
        <f aca="false">IF(OR(ISBLANK(AE27),ISBLANK(AD27)),"",(AE27-AD27)*EP27)</f>
        <v>9.66087124826473</v>
      </c>
      <c r="BI27" s="3" t="n">
        <f aca="false">IF(OR(ISBLANK(AF27),ISBLANK(AG27)),"",(AG27-AF27)*EP27)</f>
        <v>10.6019290196351</v>
      </c>
      <c r="BJ27" s="3" t="n">
        <f aca="false">IF(OR(ISBLANK(AI27),ISBLANK(AH27)),"",(AI27-AH27)*EP27)</f>
        <v>11.0704387432081</v>
      </c>
      <c r="BK27" s="3" t="n">
        <f aca="false">IF(OR(ISBLANK(AJ27),ISBLANK(AK27)),"",(AK27-AJ27)*EP27)</f>
        <v>10.3953856630335</v>
      </c>
      <c r="BL27" s="3" t="n">
        <f aca="false">IF(OR(ISBLANK(AN27),ISBLANK(AD27)),"",(AN27-AD27)*EP27)</f>
        <v>7.58313034096204</v>
      </c>
      <c r="BM27" s="3" t="n">
        <f aca="false">IF(OR(ISBLANK(AO27),ISBLANK(AF27)),"",(AO27-AF27)*EP27)</f>
        <v>10.1769359185015</v>
      </c>
      <c r="BN27" s="3" t="n">
        <f aca="false">IF(OR(ISBLANK(AP27),ISBLANK(AH27)),"",(AP27-AH27)*EP27)</f>
        <v>6.24472089316619</v>
      </c>
      <c r="BO27" s="3" t="n">
        <f aca="false">IF(OR(ISBLANK(AQ27),ISBLANK(AJ27)),"",(AQ27-AJ27)*EP27)</f>
        <v>9.90417551143644</v>
      </c>
      <c r="BP27" s="3" t="n">
        <f aca="false">IF(OR(ISBLANK(AR27),ISBLANK(AL27)),"",(AR27-AL27)*EP27)</f>
        <v>9.53526457780844</v>
      </c>
      <c r="BQ27" s="3" t="n">
        <f aca="false">IF(OR(ISBLANK(AM27),ISBLANK(AS27)),"",(AS27-AM27)*EP27)</f>
        <v>10.0059049121344</v>
      </c>
      <c r="BR27" s="0" t="n">
        <f aca="false">=IF(OR(ISBLANK(AU27),ISBLANK(AT27)),"",(AU27-AT27)*EP27)</f>
        <v>9.61777765953293</v>
      </c>
      <c r="BS27" s="0" t="n">
        <f aca="false">=IF(OR(ISBLANK(AW27),ISBLANK(AV27)),"",(AW27-AV27)*EP27)</f>
        <v>10.0014912687418</v>
      </c>
      <c r="BT27" s="3" t="n">
        <v>8.45075</v>
      </c>
      <c r="BU27" s="3"/>
      <c r="BW27" s="0" t="n">
        <f aca="false">IF(OR(ISBLANK(O27),ISBLANK(N27)),"",(O27-N27)*EP27-M27)</f>
        <v>-1.6903341693521</v>
      </c>
      <c r="BX27" s="3" t="n">
        <f aca="false">IF(OR(ISBLANK(Z27),ISBLANK(V27)),"",(Z27-V27)*EP27-M27)</f>
        <v>-1.54479189800234</v>
      </c>
      <c r="BY27" s="3" t="n">
        <f aca="false">IF(OR(ISBLANK(AA27),ISBLANK(W27)),"",(AA27-W27)*EP27-M27)</f>
        <v>0.522343710319939</v>
      </c>
      <c r="BZ27" s="3" t="n">
        <f aca="false">IF(OR(ISBLANK(Z27),ISBLANK(X27)),"",(Z27-X27)*EP27-M27)</f>
        <v>0.369010203267125</v>
      </c>
      <c r="CA27" s="3" t="n">
        <f aca="false">IF(OR(ISBLANK(AA27),ISBLANK(Y27)),"",(AA27-Y27)*EP27-M27)</f>
        <v>0.253001367930883</v>
      </c>
      <c r="CB27" s="3" t="n">
        <f aca="false">IF(OR(ISBLANK(AB27),ISBLANK(V27)),"",(AB27-V27)*EP27-M27)</f>
        <v>-1.95225492353595</v>
      </c>
      <c r="CC27" s="3" t="n">
        <f aca="false">IF(OR(ISBLANK(AC27),ISBLANK(W27)),"",(AC27-W27)*EP27-M27)</f>
        <v>0.0339710285812131</v>
      </c>
      <c r="CD27" s="3" t="n">
        <f aca="false">IF(OR(ISBLANK(AB27),ISBLANK(X27)),"",(AB27-X27)*EP27-M27)</f>
        <v>-0.0384528222664766</v>
      </c>
      <c r="CE27" s="3" t="n">
        <f aca="false">IF(OR(ISBLANK(AC27),ISBLANK(Y27)),"",(AC27-Y27)*EP27-M27)</f>
        <v>-0.235371313807844</v>
      </c>
      <c r="CF27" s="3" t="n">
        <f aca="false">IF(OR(ISBLANK(AE27),ISBLANK(AD27)),"",(AE27-AD27)*EP27-M27)</f>
        <v>-0.393128751735274</v>
      </c>
      <c r="CG27" s="3" t="n">
        <f aca="false">IF(OR(ISBLANK(AF27),ISBLANK(AG27)),"",(AG27-AF27)*EP27-M27)</f>
        <v>0.547929019635127</v>
      </c>
      <c r="CH27" s="3" t="n">
        <f aca="false">IF(OR(ISBLANK(AI27),ISBLANK(AH27)),"",(AI27-AH27)*EP27-M27)</f>
        <v>1.01643874320808</v>
      </c>
      <c r="CI27" s="3" t="n">
        <f aca="false">IF(OR(ISBLANK(AJ27),ISBLANK(AK27)),"",(AK27-AJ27)*EP27-M27)</f>
        <v>0.341385663033527</v>
      </c>
      <c r="CJ27" s="3" t="n">
        <f aca="false">IF(OR(ISBLANK(AN27),ISBLANK(AD27)),"",(AN27-AD27)*EP27-M27)</f>
        <v>-2.47086965903796</v>
      </c>
      <c r="CK27" s="3" t="n">
        <f aca="false">IF(OR(ISBLANK(AO27),ISBLANK(AF27)),"",(AO27-AF27)*EP27-M27)</f>
        <v>0.122935918501458</v>
      </c>
      <c r="CL27" s="3" t="n">
        <f aca="false">IF(OR(ISBLANK(AP27),ISBLANK(AH27)),"",(AP27-AH27)*EP27-M27)</f>
        <v>-3.80927910683381</v>
      </c>
      <c r="CM27" s="3" t="n">
        <f aca="false">IF(OR(ISBLANK(AQ27),ISBLANK(AJ27)),"",(AQ27-AJ27)*EP27-M27)</f>
        <v>-0.149824488563565</v>
      </c>
      <c r="CN27" s="3" t="n">
        <f aca="false">IF(OR(ISBLANK(AR27),ISBLANK(AL27)),"",(AR27-AL27)*EP27-M27)</f>
        <v>-0.518735422191563</v>
      </c>
      <c r="CO27" s="3" t="n">
        <f aca="false">IF(OR(ISBLANK(AM27),ISBLANK(AS27)),"",(AS27-AM27)*EP27-M27)</f>
        <v>-0.0480950878655602</v>
      </c>
      <c r="CP27" s="0" t="n">
        <f aca="false">IF(OR(ISBLANK(AU27),ISBLANK(AT27)),"",(AU27-AT27)*EP27-M27)</f>
        <v>-0.43622234046707</v>
      </c>
      <c r="CQ27" s="0" t="n">
        <f aca="false">IF(OR(ISBLANK(AW27),ISBLANK(AV27)),"",(AW27-AV27)*EP27-M27)</f>
        <v>-0.0525087312581789</v>
      </c>
      <c r="CR27" s="0" t="n">
        <f aca="false">IF(ISBLANK(BT27),"",BT27-M27)</f>
        <v>-1.60325</v>
      </c>
      <c r="CU27" s="0" t="n">
        <f aca="false">IF(OR(ISBLANK(O27),ISBLANK(N27)),"",ABS((O27-N27)*EP27-M27))</f>
        <v>1.6903341693521</v>
      </c>
      <c r="CV27" s="3" t="n">
        <f aca="false">IF(OR(ISBLANK(Z27),ISBLANK(V27)),"",ABS((Z27-V27)*EP27-M27))</f>
        <v>1.54479189800234</v>
      </c>
      <c r="CW27" s="3" t="n">
        <f aca="false">IF(OR(ISBLANK(AA27),ISBLANK(W27)),"",ABS((AA27-W27)*EP27-M27))</f>
        <v>0.522343710319939</v>
      </c>
      <c r="CX27" s="3" t="n">
        <f aca="false">IF(OR(ISBLANK(Z27),ISBLANK(X27)),"",ABS((Z27-X27)*EP27-M27))</f>
        <v>0.369010203267125</v>
      </c>
      <c r="CY27" s="3" t="n">
        <f aca="false">IF(OR(ISBLANK(AA27),ISBLANK(Y27)),"",ABS((AA27-Y27)*EP27-M27))</f>
        <v>0.253001367930883</v>
      </c>
      <c r="CZ27" s="3" t="n">
        <f aca="false">IF(OR(ISBLANK(AB27),ISBLANK(V27)),"",ABS((AB27-V27)*EP27-M27))</f>
        <v>1.95225492353595</v>
      </c>
      <c r="DA27" s="3" t="n">
        <f aca="false">IF(OR(ISBLANK(AC27),ISBLANK(W27)),"",ABS((AC27-W27)*EP27-M27))</f>
        <v>0.0339710285812131</v>
      </c>
      <c r="DB27" s="3" t="n">
        <f aca="false">IF(OR(ISBLANK(AB27),ISBLANK(X27)),"",ABS((AB27-X27)*EP27-M27))</f>
        <v>0.0384528222664766</v>
      </c>
      <c r="DC27" s="3" t="n">
        <f aca="false">IF(OR(ISBLANK(AC27),ISBLANK(Y27)),"",ABS((AC27-Y27)*EP27-M27))</f>
        <v>0.235371313807844</v>
      </c>
      <c r="DD27" s="3" t="n">
        <f aca="false">IF(OR(ISBLANK(AE27),ISBLANK(AD27)),"",ABS((AE27-AD27)*EP27-M27))</f>
        <v>0.393128751735274</v>
      </c>
      <c r="DE27" s="3" t="n">
        <f aca="false">IF(OR(ISBLANK(AG27),ISBLANK(AF27)),"",ABS((AG27-AF27)*EP27-M27))</f>
        <v>0.547929019635127</v>
      </c>
      <c r="DF27" s="3" t="n">
        <f aca="false">IF(OR(ISBLANK(AI27),ISBLANK(AH27)),"",ABS((AI27-AH27)*EP27-M27))</f>
        <v>1.01643874320808</v>
      </c>
      <c r="DG27" s="3" t="n">
        <f aca="false">IF(OR(ISBLANK(AJ27),ISBLANK(AK27)),"",ABS((AK27-AJ27)*EP27-M27))</f>
        <v>0.341385663033527</v>
      </c>
      <c r="DH27" s="3" t="n">
        <f aca="false">IF(OR(ISBLANK(AN27),ISBLANK(AD27)),"",ABS((AN27-AD27)*EP27-M27))</f>
        <v>2.47086965903796</v>
      </c>
      <c r="DI27" s="3" t="n">
        <f aca="false">IF(OR(ISBLANK(AF27),ISBLANK(AO27)),"",ABS((AO27-AF27)*EP27-M27))</f>
        <v>0.122935918501458</v>
      </c>
      <c r="DJ27" s="3" t="n">
        <f aca="false">IF(OR(ISBLANK(AP27),ISBLANK(AH27)),"",ABS((AP27-AH27)*EP27-M27))</f>
        <v>3.80927910683381</v>
      </c>
      <c r="DK27" s="3" t="n">
        <f aca="false">IF(OR(ISBLANK(AQ27),ISBLANK(AJ27)),"",ABS((AQ27-AJ27)*EP27-M27))</f>
        <v>0.149824488563565</v>
      </c>
      <c r="DL27" s="3" t="n">
        <f aca="false">IF(OR(ISBLANK(AR27),ISBLANK(AL27)),"",ABS((AR27-AL27)*EP27-M27))</f>
        <v>0.518735422191563</v>
      </c>
      <c r="DM27" s="3" t="n">
        <f aca="false">IF(OR(ISBLANK(AM27),ISBLANK(AS27)),"",ABS((AS27-AM27)*EP27-M27))</f>
        <v>0.0480950878655602</v>
      </c>
      <c r="DN27" s="0" t="n">
        <f aca="false">IF(OR(ISBLANK(AU27),ISBLANK(AT27)),"",ABS((AU27-AT27)*EP27-M27))</f>
        <v>0.43622234046707</v>
      </c>
      <c r="DO27" s="0" t="n">
        <f aca="false">IF(OR(ISBLANK(AV27),ISBLANK(AW27)),"",ABS((AW27-AV27)*EP27-M27))</f>
        <v>0.0525087312581789</v>
      </c>
      <c r="DP27" s="0" t="n">
        <f aca="false">IF(ISBLANK(BT27),"",ABS(BT27-M27))</f>
        <v>1.60325</v>
      </c>
      <c r="DQ27" s="3"/>
      <c r="DR27" s="3"/>
      <c r="DS27" s="0" t="n">
        <f aca="false">IF(OR(ISBLANK(O27),ISBLANK(N27)),"",((O27-N27)*EP27-M27)^2)</f>
        <v>2.85722960407924</v>
      </c>
      <c r="DT27" s="3" t="n">
        <f aca="false">IF(OR(ISBLANK(Z27),ISBLANK(V27)),"",ABS((Z27-V27)*EP27-M27)^2)</f>
        <v>2.38638200813369</v>
      </c>
      <c r="DU27" s="3" t="n">
        <f aca="false">IF(OR(ISBLANK(AA27),ISBLANK(W27)),"",ABS((AA27-W27)*EP27-M27)^2)</f>
        <v>0.2728429517108</v>
      </c>
      <c r="DV27" s="3" t="n">
        <f aca="false">IF(OR(ISBLANK(Z27),ISBLANK(X27)),"",ABS((Z27-X27)*EP27-M27)^2)</f>
        <v>0.136168530115245</v>
      </c>
      <c r="DW27" s="3" t="n">
        <f aca="false">IF(OR(ISBLANK(AA27),ISBLANK(Y27)),"",ABS((AA27-Y27)*EP27-M27)^2)</f>
        <v>0.0640096921748982</v>
      </c>
      <c r="DX27" s="3" t="n">
        <f aca="false">IF(OR(ISBLANK(AB27),ISBLANK(V27)),"",ABS((AB27-V27)*EP27-M27)^2)</f>
        <v>3.81129928647034</v>
      </c>
      <c r="DY27" s="3" t="n">
        <f aca="false">IF(OR(ISBLANK(AC27),ISBLANK(W27)),"",ABS((AC27-W27)*EP27-M27)^2)</f>
        <v>0.0011540307828656</v>
      </c>
      <c r="DZ27" s="3" t="n">
        <f aca="false">IF(OR(ISBLANK(AB27),ISBLANK(X27)),"",ABS((AB27-X27)*EP27-M27)^2)</f>
        <v>0.00147861954025724</v>
      </c>
      <c r="EA27" s="3" t="n">
        <f aca="false">IF(OR(ISBLANK(AC27),ISBLANK(Y27)),"",ABS((AC27-Y27)*EP27-M27)^2)</f>
        <v>0.0553996553636307</v>
      </c>
      <c r="EB27" s="3" t="n">
        <f aca="false">IF(OR(ISBLANK(AE27),ISBLANK(AD27)),"",ABS((AE27-AD27)*EP27-M27)^2)</f>
        <v>0.154550215440935</v>
      </c>
      <c r="EC27" s="3" t="n">
        <f aca="false">IF(OR(ISBLANK(AF27),ISBLANK(AG27)),"",ABS((AG27-AF27)*EP27-M27)^2)</f>
        <v>0.300226210558312</v>
      </c>
      <c r="ED27" s="3" t="n">
        <f aca="false">IF(OR(ISBLANK(AI27),ISBLANK(AH27)),"",ABS((AI27-AH27)*EP27-M27)^2)</f>
        <v>1.03314771869442</v>
      </c>
      <c r="EE27" s="3" t="n">
        <f aca="false">IF(OR(ISBLANK(AJ27),ISBLANK(AK27)),"",ABS((AK27-AJ27)*EP27-M27)^2)</f>
        <v>0.116544170924841</v>
      </c>
      <c r="EF27" s="3" t="n">
        <f aca="false">IF(OR(ISBLANK(AN27),ISBLANK(AD27)),"",ABS((AN27-AD27)*EP27-M27)^2)</f>
        <v>6.10519687195435</v>
      </c>
      <c r="EG27" s="3" t="n">
        <f aca="false">IF(OR(ISBLANK(AF27),ISBLANK(AO27)),"",ABS((AO27-AF27)*EP27-M27)^2)</f>
        <v>0.0151132400577971</v>
      </c>
      <c r="EH27" s="3" t="n">
        <f aca="false">IF(OR(ISBLANK(AP27),ISBLANK(AH27)),"",ABS((AP27-AH27)*EP27-M27)^2)</f>
        <v>14.5106073137606</v>
      </c>
      <c r="EI27" s="3" t="n">
        <f aca="false">IF(OR(ISBLANK(AJ27),ISBLANK(AQ27)),"",ABS((AQ27-AJ27)*EP27-M27)^2)</f>
        <v>0.0224473773733339</v>
      </c>
      <c r="EJ27" s="3" t="n">
        <f aca="false">IF(OR(ISBLANK(AR27),ISBLANK(AL27)),"",ABS((AR27-AL27)*EP27-M27)^2)</f>
        <v>0.269086438236259</v>
      </c>
      <c r="EK27" s="3" t="n">
        <f aca="false">IF(OR(ISBLANK(AS27),ISBLANK(AM27)),"",ABS((AS27-AM27)*EP27-M27)^2)</f>
        <v>0.00231313747679595</v>
      </c>
      <c r="EL27" s="0" t="n">
        <f aca="false">IF(OR(ISBLANK(AU27),ISBLANK(AT27)),"",((AU27-AT27)*EP27-M27)^2)</f>
        <v>0.190289930322569</v>
      </c>
      <c r="EM27" s="0" t="n">
        <f aca="false">IF(OR(ISBLANK(AV27),ISBLANK(AW27)),"",((AW27-AV27)*EP27-M27)^2)</f>
        <v>0.00275716685834365</v>
      </c>
      <c r="EN27" s="0" t="n">
        <f aca="false">IF(ISBLANK(BT27),"",(BT27-M27)^2)</f>
        <v>2.5704105625</v>
      </c>
      <c r="EP27" s="0" t="n">
        <v>27.211386245988</v>
      </c>
    </row>
    <row r="28" customFormat="false" ht="12.8" hidden="false" customHeight="false" outlineLevel="0" collapsed="false">
      <c r="A28" s="1"/>
      <c r="B28" s="0" t="n">
        <v>14</v>
      </c>
      <c r="C28" s="0" t="n">
        <v>4</v>
      </c>
      <c r="D28" s="0" t="n">
        <f aca="false">B28-C28</f>
        <v>10</v>
      </c>
      <c r="E28" s="0" t="s">
        <v>71</v>
      </c>
      <c r="F28" s="0" t="n">
        <v>2</v>
      </c>
      <c r="G28" s="0" t="n">
        <v>13</v>
      </c>
      <c r="H28" s="0" t="s">
        <v>112</v>
      </c>
      <c r="I28" s="0" t="n">
        <v>1</v>
      </c>
      <c r="J28" s="0" t="s">
        <v>95</v>
      </c>
      <c r="K28" s="0" t="s">
        <v>96</v>
      </c>
      <c r="L28" s="0" t="s">
        <v>75</v>
      </c>
      <c r="M28" s="0" t="n">
        <v>10.428</v>
      </c>
      <c r="N28" s="0" t="n">
        <v>-108.960221624</v>
      </c>
      <c r="O28" s="0" t="n">
        <v>-108.631713710912</v>
      </c>
      <c r="P28" s="0" t="s">
        <v>76</v>
      </c>
      <c r="Q28" s="0" t="n">
        <f aca="false">=IF(ISBLANK(BT28),"",BT28)</f>
        <v>9.01093</v>
      </c>
      <c r="R28" s="0" t="n">
        <v>23</v>
      </c>
      <c r="S28" s="0" t="n">
        <v>4</v>
      </c>
      <c r="T28" s="0" t="n">
        <v>0</v>
      </c>
      <c r="V28" s="0" t="n">
        <v>-109.00538185</v>
      </c>
      <c r="W28" s="0" t="n">
        <v>-109.298556453545</v>
      </c>
      <c r="X28" s="0" t="n">
        <v>-109.07571278</v>
      </c>
      <c r="Y28" s="0" t="n">
        <v>-109.288658305029</v>
      </c>
      <c r="Z28" s="0" t="n">
        <v>-108.67083679</v>
      </c>
      <c r="AA28" s="0" t="n">
        <v>-108.892682359833</v>
      </c>
      <c r="AB28" s="0" t="n">
        <v>-108.74231678</v>
      </c>
      <c r="AC28" s="0" t="n">
        <v>-108.906394090942</v>
      </c>
      <c r="AD28" s="0" t="n">
        <v>-109.00469197</v>
      </c>
      <c r="AE28" s="0" t="n">
        <v>-108.62907562</v>
      </c>
      <c r="AF28" s="0" t="n">
        <v>-109.299210095259</v>
      </c>
      <c r="AG28" s="0" t="n">
        <v>-108.890188832355</v>
      </c>
      <c r="AH28" s="0" t="n">
        <v>-109.07167368</v>
      </c>
      <c r="AI28" s="0" t="n">
        <v>-108.64437946</v>
      </c>
      <c r="AJ28" s="0" t="n">
        <v>-109.28831918746</v>
      </c>
      <c r="AK28" s="0" t="n">
        <v>-108.887966891644</v>
      </c>
      <c r="AL28" s="0" t="n">
        <v>-109.25920988</v>
      </c>
      <c r="AM28" s="0" t="n">
        <v>-109.293515129258</v>
      </c>
      <c r="AN28" s="0" t="n">
        <v>-108.74470296</v>
      </c>
      <c r="AO28" s="0" t="n">
        <v>-108.90679467229</v>
      </c>
      <c r="AP28" s="0" t="n">
        <v>-108.82651474</v>
      </c>
      <c r="AQ28" s="0" t="n">
        <v>-108.910161450035</v>
      </c>
      <c r="AR28" s="0" t="n">
        <v>-108.8950035</v>
      </c>
      <c r="AS28" s="0" t="n">
        <v>-108.911742656461</v>
      </c>
      <c r="AT28" s="0" t="n">
        <v>-109.257892539824</v>
      </c>
      <c r="AU28" s="0" t="n">
        <v>-108.88809826</v>
      </c>
      <c r="AV28" s="0" t="n">
        <v>-109.293299320907</v>
      </c>
      <c r="AW28" s="0" t="n">
        <v>-108.911074117189</v>
      </c>
      <c r="AY28" s="0" t="n">
        <f aca="false">IF(OR(ISBLANK(O28),ISBLANK(N28)),"",(O28-N28)*EP28)</f>
        <v>8.93915570790112</v>
      </c>
      <c r="AZ28" s="3" t="n">
        <f aca="false">IF(OR(ISBLANK(Z28),ISBLANK(V28)),"",(Z28-V28)*EP28)</f>
        <v>9.10343484434752</v>
      </c>
      <c r="BA28" s="3" t="n">
        <f aca="false">IF(OR(ISBLANK(AA28),ISBLANK(W28)),"",(AA28-W28)*EP28)</f>
        <v>11.0443967312376</v>
      </c>
      <c r="BB28" s="3" t="n">
        <f aca="false">IF(OR(ISBLANK(Z28),ISBLANK(X28)),"",(Z28-X28)*EP28)</f>
        <v>11.017236945617</v>
      </c>
      <c r="BC28" s="3" t="n">
        <f aca="false">IF(OR(ISBLANK(AA28),ISBLANK(Y28)),"",(AA28-Y28)*EP28)</f>
        <v>10.7750543888485</v>
      </c>
      <c r="BD28" s="3" t="n">
        <f aca="false">IF(OR(ISBLANK(AB28),ISBLANK(V28)),"",(AB28-V28)*EP28)</f>
        <v>7.15836522759815</v>
      </c>
      <c r="BE28" s="3" t="n">
        <f aca="false">IF(OR(ISBLANK(AC28),ISBLANK(W28)),"",(AC28-W28)*EP28)</f>
        <v>10.6712815199295</v>
      </c>
      <c r="BF28" s="3" t="n">
        <f aca="false">IF(OR(ISBLANK(AB28),ISBLANK(X28)),"",(AB28-X28)*EP28)</f>
        <v>9.07216732886762</v>
      </c>
      <c r="BG28" s="3" t="n">
        <f aca="false">IF(OR(ISBLANK(AC28),ISBLANK(Y28)),"",(AC28-Y28)*EP28)</f>
        <v>10.4019391775405</v>
      </c>
      <c r="BH28" s="3" t="n">
        <f aca="false">IF(OR(ISBLANK(AE28),ISBLANK(AD28)),"",(AE28-AD28)*EP28)</f>
        <v>10.2210415801583</v>
      </c>
      <c r="BI28" s="3" t="n">
        <f aca="false">IF(OR(ISBLANK(AF28),ISBLANK(AG28)),"",(AG28-AF28)*EP28)</f>
        <v>11.1300355677027</v>
      </c>
      <c r="BJ28" s="3" t="n">
        <f aca="false">IF(OR(ISBLANK(AI28),ISBLANK(AH28)),"",(AI28-AH28)*EP28)</f>
        <v>11.6272680610984</v>
      </c>
      <c r="BK28" s="3" t="n">
        <f aca="false">IF(OR(ISBLANK(AJ28),ISBLANK(AK28)),"",(AK28-AJ28)*EP28)</f>
        <v>10.8941409559174</v>
      </c>
      <c r="BL28" s="3" t="n">
        <f aca="false">IF(OR(ISBLANK(AN28),ISBLANK(AD28)),"",(AN28-AD28)*EP28)</f>
        <v>7.07466137082199</v>
      </c>
      <c r="BM28" s="3" t="n">
        <f aca="false">IF(OR(ISBLANK(AO28),ISBLANK(AF28)),"",(AO28-AF28)*EP28)</f>
        <v>10.6781676432921</v>
      </c>
      <c r="BN28" s="3" t="n">
        <f aca="false">IF(OR(ISBLANK(AP28),ISBLANK(AH28)),"",(AP28-AH28)*EP28)</f>
        <v>6.67111460799728</v>
      </c>
      <c r="BO28" s="3" t="n">
        <f aca="false">IF(OR(ISBLANK(AQ28),ISBLANK(AJ28)),"",(AQ28-AJ28)*EP28)</f>
        <v>10.2901962549806</v>
      </c>
      <c r="BP28" s="3" t="n">
        <f aca="false">IF(OR(ISBLANK(AR28),ISBLANK(AL28)),"",(AR28-AL28)*EP28)</f>
        <v>9.91056047943305</v>
      </c>
      <c r="BQ28" s="3" t="n">
        <f aca="false">IF(OR(ISBLANK(AM28),ISBLANK(AS28)),"",(AS28-AM28)*EP28)</f>
        <v>10.388558215365</v>
      </c>
      <c r="BR28" s="0" t="n">
        <f aca="false">=IF(OR(ISBLANK(AU28),ISBLANK(AT28)),"",(AU28-AT28)*EP28)</f>
        <v>10.0626149798476</v>
      </c>
      <c r="BS28" s="0" t="n">
        <f aca="false">=IF(OR(ISBLANK(AW28),ISBLANK(AV28)),"",(AW28-AV28)*EP28)</f>
        <v>10.4008776513218</v>
      </c>
      <c r="BT28" s="0" t="n">
        <v>9.01093</v>
      </c>
      <c r="BV28" s="3"/>
      <c r="BW28" s="0" t="n">
        <f aca="false">IF(OR(ISBLANK(O28),ISBLANK(N28)),"",(O28-N28)*EP28-M28)</f>
        <v>-1.48884429209888</v>
      </c>
      <c r="BX28" s="3" t="n">
        <f aca="false">IF(OR(ISBLANK(Z28),ISBLANK(V28)),"",(Z28-V28)*EP28-M28)</f>
        <v>-1.32456515565248</v>
      </c>
      <c r="BY28" s="3" t="n">
        <f aca="false">IF(OR(ISBLANK(AA28),ISBLANK(W28)),"",(AA28-W28)*EP28-M28)</f>
        <v>0.616396731237579</v>
      </c>
      <c r="BZ28" s="3" t="n">
        <f aca="false">IF(OR(ISBLANK(Z28),ISBLANK(X28)),"",(Z28-X28)*EP28-M28)</f>
        <v>0.589236945616987</v>
      </c>
      <c r="CA28" s="3" t="n">
        <f aca="false">IF(OR(ISBLANK(AA28),ISBLANK(Y28)),"",(AA28-Y28)*EP28-M28)</f>
        <v>0.347054388848521</v>
      </c>
      <c r="CB28" s="3" t="n">
        <f aca="false">IF(OR(ISBLANK(AB28),ISBLANK(V28)),"",(AB28-V28)*EP28-M28)</f>
        <v>-3.26963477240185</v>
      </c>
      <c r="CC28" s="3" t="n">
        <f aca="false">IF(OR(ISBLANK(AC28),ISBLANK(W28)),"",(AC28-W28)*EP28-M28)</f>
        <v>0.243281519929504</v>
      </c>
      <c r="CD28" s="3" t="n">
        <f aca="false">IF(OR(ISBLANK(AB28),ISBLANK(X28)),"",(AB28-X28)*EP28-M28)</f>
        <v>-1.35583267113238</v>
      </c>
      <c r="CE28" s="3" t="n">
        <f aca="false">IF(OR(ISBLANK(AC28),ISBLANK(Y28)),"",(AC28-Y28)*EP28-M28)</f>
        <v>-0.0260608224595522</v>
      </c>
      <c r="CF28" s="3" t="n">
        <f aca="false">IF(OR(ISBLANK(AE28),ISBLANK(AD28)),"",(AE28-AD28)*EP28-M28)</f>
        <v>-0.206958419841749</v>
      </c>
      <c r="CG28" s="3" t="n">
        <f aca="false">IF(OR(ISBLANK(AF28),ISBLANK(AG28)),"",(AG28-AF28)*EP28-M28)</f>
        <v>0.702035567702691</v>
      </c>
      <c r="CH28" s="3" t="n">
        <f aca="false">IF(OR(ISBLANK(AI28),ISBLANK(AH28)),"",(AI28-AH28)*EP28-M28)</f>
        <v>1.19926806109837</v>
      </c>
      <c r="CI28" s="3" t="n">
        <f aca="false">IF(OR(ISBLANK(AJ28),ISBLANK(AK28)),"",(AK28-AJ28)*EP28-M28)</f>
        <v>0.466140955917389</v>
      </c>
      <c r="CJ28" s="3" t="n">
        <f aca="false">IF(OR(ISBLANK(AN28),ISBLANK(AD28)),"",(AN28-AD28)*EP28-M28)</f>
        <v>-3.35333862917801</v>
      </c>
      <c r="CK28" s="3" t="n">
        <f aca="false">IF(OR(ISBLANK(AO28),ISBLANK(AF28)),"",(AO28-AF28)*EP28-M28)</f>
        <v>0.250167643292064</v>
      </c>
      <c r="CL28" s="3" t="n">
        <f aca="false">IF(OR(ISBLANK(AP28),ISBLANK(AH28)),"",(AP28-AH28)*EP28-M28)</f>
        <v>-3.75688539200272</v>
      </c>
      <c r="CM28" s="3" t="n">
        <f aca="false">IF(OR(ISBLANK(AQ28),ISBLANK(AJ28)),"",(AQ28-AJ28)*EP28-M28)</f>
        <v>-0.137803745019438</v>
      </c>
      <c r="CN28" s="3" t="n">
        <f aca="false">IF(OR(ISBLANK(AR28),ISBLANK(AL28)),"",(AR28-AL28)*EP28-M28)</f>
        <v>-0.517439520566954</v>
      </c>
      <c r="CO28" s="3" t="n">
        <f aca="false">IF(OR(ISBLANK(AM28),ISBLANK(AS28)),"",(AS28-AM28)*EP28-M28)</f>
        <v>-0.039441784634997</v>
      </c>
      <c r="CP28" s="0" t="n">
        <f aca="false">IF(OR(ISBLANK(AU28),ISBLANK(AT28)),"",(AU28-AT28)*EP28-M28)</f>
        <v>-0.365385020152383</v>
      </c>
      <c r="CQ28" s="0" t="n">
        <f aca="false">IF(OR(ISBLANK(AW28),ISBLANK(AV28)),"",(AW28-AV28)*EP28-M28)</f>
        <v>-0.0271223486782279</v>
      </c>
      <c r="CR28" s="0" t="n">
        <f aca="false">IF(ISBLANK(BT28),"",BT28-M28)</f>
        <v>-1.41707</v>
      </c>
      <c r="CS28" s="3"/>
      <c r="CT28" s="3"/>
      <c r="CU28" s="0" t="n">
        <f aca="false">IF(OR(ISBLANK(O28),ISBLANK(N28)),"",ABS((O28-N28)*EP28-M28))</f>
        <v>1.48884429209888</v>
      </c>
      <c r="CV28" s="3" t="n">
        <f aca="false">IF(OR(ISBLANK(Z28),ISBLANK(V28)),"",ABS((Z28-V28)*EP28-M28))</f>
        <v>1.32456515565248</v>
      </c>
      <c r="CW28" s="3" t="n">
        <f aca="false">IF(OR(ISBLANK(AA28),ISBLANK(W28)),"",ABS((AA28-W28)*EP28-M28))</f>
        <v>0.616396731237579</v>
      </c>
      <c r="CX28" s="3" t="n">
        <f aca="false">IF(OR(ISBLANK(Z28),ISBLANK(X28)),"",ABS((Z28-X28)*EP28-M28))</f>
        <v>0.589236945616987</v>
      </c>
      <c r="CY28" s="3" t="n">
        <f aca="false">IF(OR(ISBLANK(AA28),ISBLANK(Y28)),"",ABS((AA28-Y28)*EP28-M28))</f>
        <v>0.347054388848521</v>
      </c>
      <c r="CZ28" s="3" t="n">
        <f aca="false">IF(OR(ISBLANK(AB28),ISBLANK(V28)),"",ABS((AB28-V28)*EP28-M28))</f>
        <v>3.26963477240185</v>
      </c>
      <c r="DA28" s="3" t="n">
        <f aca="false">IF(OR(ISBLANK(AC28),ISBLANK(W28)),"",ABS((AC28-W28)*EP28-M28))</f>
        <v>0.243281519929504</v>
      </c>
      <c r="DB28" s="3" t="n">
        <f aca="false">IF(OR(ISBLANK(AB28),ISBLANK(X28)),"",ABS((AB28-X28)*EP28-M28))</f>
        <v>1.35583267113238</v>
      </c>
      <c r="DC28" s="3" t="n">
        <f aca="false">IF(OR(ISBLANK(AC28),ISBLANK(Y28)),"",ABS((AC28-Y28)*EP28-M28))</f>
        <v>0.0260608224595522</v>
      </c>
      <c r="DD28" s="3" t="n">
        <f aca="false">IF(OR(ISBLANK(AE28),ISBLANK(AD28)),"",ABS((AE28-AD28)*EP28-M28))</f>
        <v>0.206958419841749</v>
      </c>
      <c r="DE28" s="3" t="n">
        <f aca="false">IF(OR(ISBLANK(AG28),ISBLANK(AF28)),"",ABS((AG28-AF28)*EP28-M28))</f>
        <v>0.702035567702691</v>
      </c>
      <c r="DF28" s="3" t="n">
        <f aca="false">IF(OR(ISBLANK(AI28),ISBLANK(AH28)),"",ABS((AI28-AH28)*EP28-M28))</f>
        <v>1.19926806109837</v>
      </c>
      <c r="DG28" s="3" t="n">
        <f aca="false">IF(OR(ISBLANK(AJ28),ISBLANK(AK28)),"",ABS((AK28-AJ28)*EP28-M28))</f>
        <v>0.466140955917389</v>
      </c>
      <c r="DH28" s="3" t="n">
        <f aca="false">IF(OR(ISBLANK(AN28),ISBLANK(AD28)),"",ABS((AN28-AD28)*EP28-M28))</f>
        <v>3.35333862917801</v>
      </c>
      <c r="DI28" s="3" t="n">
        <f aca="false">IF(OR(ISBLANK(AF28),ISBLANK(AO28)),"",ABS((AO28-AF28)*EP28-M28))</f>
        <v>0.250167643292064</v>
      </c>
      <c r="DJ28" s="3" t="n">
        <f aca="false">IF(OR(ISBLANK(AP28),ISBLANK(AH28)),"",ABS((AP28-AH28)*EP28-M28))</f>
        <v>3.75688539200272</v>
      </c>
      <c r="DK28" s="3" t="n">
        <f aca="false">IF(OR(ISBLANK(AQ28),ISBLANK(AJ28)),"",ABS((AQ28-AJ28)*EP28-M28))</f>
        <v>0.137803745019438</v>
      </c>
      <c r="DL28" s="3" t="n">
        <f aca="false">IF(OR(ISBLANK(AR28),ISBLANK(AL28)),"",ABS((AR28-AL28)*EP28-M28))</f>
        <v>0.517439520566954</v>
      </c>
      <c r="DM28" s="3" t="n">
        <f aca="false">IF(OR(ISBLANK(AM28),ISBLANK(AS28)),"",ABS((AS28-AM28)*EP28-M28))</f>
        <v>0.039441784634997</v>
      </c>
      <c r="DN28" s="0" t="n">
        <f aca="false">IF(OR(ISBLANK(AU28),ISBLANK(AT28)),"",ABS((AU28-AT28)*EP28-M28))</f>
        <v>0.365385020152383</v>
      </c>
      <c r="DO28" s="0" t="n">
        <f aca="false">IF(OR(ISBLANK(AV28),ISBLANK(AW28)),"",ABS((AW28-AV28)*EP28-M28))</f>
        <v>0.0271223486782279</v>
      </c>
      <c r="DP28" s="0" t="n">
        <f aca="false">IF(ISBLANK(BT28),"",ABS(BT28-M28))</f>
        <v>1.41707</v>
      </c>
      <c r="DS28" s="0" t="n">
        <f aca="false">IF(OR(ISBLANK(O28),ISBLANK(N28)),"",((O28-N28)*EP28-M28)^2)</f>
        <v>2.21665732611542</v>
      </c>
      <c r="DT28" s="3" t="n">
        <f aca="false">IF(OR(ISBLANK(Z28),ISBLANK(V28)),"",ABS((Z28-V28)*EP28-M28)^2)</f>
        <v>1.75447285156869</v>
      </c>
      <c r="DU28" s="3" t="n">
        <f aca="false">IF(OR(ISBLANK(AA28),ISBLANK(W28)),"",ABS((AA28-W28)*EP28-M28)^2)</f>
        <v>0.379944930280372</v>
      </c>
      <c r="DV28" s="3" t="n">
        <f aca="false">IF(OR(ISBLANK(Z28),ISBLANK(X28)),"",ABS((Z28-X28)*EP28-M28)^2)</f>
        <v>0.347200178080036</v>
      </c>
      <c r="DW28" s="3" t="n">
        <f aca="false">IF(OR(ISBLANK(AA28),ISBLANK(Y28)),"",ABS((AA28-Y28)*EP28-M28)^2)</f>
        <v>0.120446748819021</v>
      </c>
      <c r="DX28" s="3" t="n">
        <f aca="false">IF(OR(ISBLANK(AB28),ISBLANK(V28)),"",ABS((AB28-V28)*EP28-M28)^2)</f>
        <v>10.6905115448993</v>
      </c>
      <c r="DY28" s="3" t="n">
        <f aca="false">IF(OR(ISBLANK(AC28),ISBLANK(W28)),"",ABS((AC28-W28)*EP28-M28)^2)</f>
        <v>0.0591858979392094</v>
      </c>
      <c r="DZ28" s="3" t="n">
        <f aca="false">IF(OR(ISBLANK(AB28),ISBLANK(X28)),"",ABS((AB28-X28)*EP28-M28)^2)</f>
        <v>1.83828223210996</v>
      </c>
      <c r="EA28" s="3" t="n">
        <f aca="false">IF(OR(ISBLANK(AC28),ISBLANK(Y28)),"",ABS((AC28-Y28)*EP28-M28)^2)</f>
        <v>0.000679166467268301</v>
      </c>
      <c r="EB28" s="3" t="n">
        <f aca="false">IF(OR(ISBLANK(AE28),ISBLANK(AD28)),"",ABS((AE28-AD28)*EP28-M28)^2)</f>
        <v>0.0428317875433937</v>
      </c>
      <c r="EC28" s="3" t="n">
        <f aca="false">IF(OR(ISBLANK(AF28),ISBLANK(AG28)),"",ABS((AG28-AF28)*EP28-M28)^2)</f>
        <v>0.492853938319639</v>
      </c>
      <c r="ED28" s="3" t="n">
        <f aca="false">IF(OR(ISBLANK(AI28),ISBLANK(AH28)),"",ABS((AI28-AH28)*EP28-M28)^2)</f>
        <v>1.43824388237065</v>
      </c>
      <c r="EE28" s="3" t="n">
        <f aca="false">IF(OR(ISBLANK(AJ28),ISBLANK(AK28)),"",ABS((AK28-AJ28)*EP28-M28)^2)</f>
        <v>0.217287390783577</v>
      </c>
      <c r="EF28" s="3" t="n">
        <f aca="false">IF(OR(ISBLANK(AN28),ISBLANK(AD28)),"",ABS((AN28-AD28)*EP28-M28)^2)</f>
        <v>11.2448799619375</v>
      </c>
      <c r="EG28" s="3" t="n">
        <f aca="false">IF(OR(ISBLANK(AF28),ISBLANK(AO28)),"",ABS((AO28-AF28)*EP28-M28)^2)</f>
        <v>0.0625838497503055</v>
      </c>
      <c r="EH28" s="3" t="n">
        <f aca="false">IF(OR(ISBLANK(AP28),ISBLANK(AH28)),"",ABS((AP28-AH28)*EP28-M28)^2)</f>
        <v>14.1141878486435</v>
      </c>
      <c r="EI28" s="3" t="n">
        <f aca="false">IF(OR(ISBLANK(AJ28),ISBLANK(AQ28)),"",ABS((AQ28-AJ28)*EP28-M28)^2)</f>
        <v>0.0189898721413823</v>
      </c>
      <c r="EJ28" s="3" t="n">
        <f aca="false">IF(OR(ISBLANK(AR28),ISBLANK(AL28)),"",ABS((AR28-AL28)*EP28-M28)^2)</f>
        <v>0.26774365744456</v>
      </c>
      <c r="EK28" s="3" t="n">
        <f aca="false">IF(OR(ISBLANK(AS28),ISBLANK(AM28)),"",ABS((AS28-AM28)*EP28-M28)^2)</f>
        <v>0.00155565437519349</v>
      </c>
      <c r="EL28" s="0" t="n">
        <f aca="false">IF(OR(ISBLANK(AU28),ISBLANK(AT28)),"",((AU28-AT28)*EP28-M28)^2)</f>
        <v>0.133506212951757</v>
      </c>
      <c r="EM28" s="0" t="n">
        <f aca="false">IF(OR(ISBLANK(AV28),ISBLANK(AW28)),"",((AW28-AV28)*EP28-M28)^2)</f>
        <v>0.000735621797823373</v>
      </c>
      <c r="EN28" s="0" t="n">
        <f aca="false">IF(ISBLANK(BT28),"",(BT28-M28)^2)</f>
        <v>2.0080873849</v>
      </c>
      <c r="EP28" s="0" t="n">
        <v>27.211386245988</v>
      </c>
    </row>
    <row r="29" customFormat="false" ht="12.8" hidden="false" customHeight="false" outlineLevel="0" collapsed="false">
      <c r="A29" s="1"/>
      <c r="B29" s="0" t="n">
        <v>14</v>
      </c>
      <c r="C29" s="0" t="n">
        <v>4</v>
      </c>
      <c r="D29" s="0" t="n">
        <f aca="false">B29-C29</f>
        <v>10</v>
      </c>
      <c r="E29" s="0" t="s">
        <v>71</v>
      </c>
      <c r="F29" s="0" t="n">
        <v>2</v>
      </c>
      <c r="G29" s="0" t="n">
        <v>13</v>
      </c>
      <c r="H29" s="0" t="s">
        <v>113</v>
      </c>
      <c r="I29" s="0" t="n">
        <v>3</v>
      </c>
      <c r="J29" s="0" t="s">
        <v>95</v>
      </c>
      <c r="K29" s="0" t="s">
        <v>96</v>
      </c>
      <c r="L29" s="0" t="s">
        <v>75</v>
      </c>
      <c r="M29" s="0" t="n">
        <v>7.7</v>
      </c>
      <c r="N29" s="0" t="n">
        <v>-108.960221624</v>
      </c>
      <c r="O29" s="0" t="n">
        <v>-108.730032751535</v>
      </c>
      <c r="P29" s="0" t="s">
        <v>76</v>
      </c>
      <c r="Q29" s="0" t="n">
        <f aca="false">=IF(ISBLANK(BT29),"",BT29)</f>
        <v>6.18927</v>
      </c>
      <c r="R29" s="0" t="n">
        <v>1</v>
      </c>
      <c r="S29" s="0" t="n">
        <v>4</v>
      </c>
      <c r="T29" s="0" t="n">
        <v>0</v>
      </c>
      <c r="V29" s="0" t="n">
        <v>-109.00538185</v>
      </c>
      <c r="W29" s="0" t="n">
        <v>-109.298556453545</v>
      </c>
      <c r="X29" s="0" t="n">
        <v>-109.07571278</v>
      </c>
      <c r="Y29" s="0" t="n">
        <v>-109.288658305029</v>
      </c>
      <c r="Z29" s="0" t="n">
        <v>-108.77432708</v>
      </c>
      <c r="AA29" s="0" t="n">
        <v>-108.987135777551</v>
      </c>
      <c r="AB29" s="0" t="n">
        <v>-108.80269856</v>
      </c>
      <c r="AC29" s="0" t="n">
        <v>-109.006362504308</v>
      </c>
      <c r="AD29" s="0" t="n">
        <v>-109.00469197</v>
      </c>
      <c r="AE29" s="0" t="n">
        <v>-108.73276955</v>
      </c>
      <c r="AF29" s="0" t="n">
        <v>-109.299210095259</v>
      </c>
      <c r="AG29" s="0" t="n">
        <v>-108.981624875607</v>
      </c>
      <c r="AH29" s="0" t="n">
        <v>-109.07167368</v>
      </c>
      <c r="AI29" s="0" t="n">
        <v>-108.74097509</v>
      </c>
      <c r="AJ29" s="0" t="n">
        <v>-109.28831918746</v>
      </c>
      <c r="AK29" s="0" t="n">
        <v>-108.981262807755</v>
      </c>
      <c r="AL29" s="0" t="n">
        <v>-109.25920988</v>
      </c>
      <c r="AM29" s="0" t="n">
        <v>-109.293515129258</v>
      </c>
      <c r="AN29" s="0" t="n">
        <v>-108.81725666</v>
      </c>
      <c r="AO29" s="0" t="n">
        <v>-109.006471777327</v>
      </c>
      <c r="AP29" s="0" t="n">
        <v>-108.90522462</v>
      </c>
      <c r="AQ29" s="0" t="n">
        <v>-109.007377318657</v>
      </c>
      <c r="AR29" s="0" t="n">
        <v>-108.99413892</v>
      </c>
      <c r="AS29" s="0" t="n">
        <v>-109.012268460117</v>
      </c>
      <c r="AT29" s="0" t="n">
        <v>-109.257892539824</v>
      </c>
      <c r="AU29" s="0" t="n">
        <v>-108.98914714</v>
      </c>
      <c r="AV29" s="0" t="n">
        <v>-109.293299320907</v>
      </c>
      <c r="AW29" s="0" t="n">
        <v>-109.011897981005</v>
      </c>
      <c r="AY29" s="0" t="n">
        <f aca="false">IF(OR(ISBLANK(O29),ISBLANK(N29)),"",(O29-N29)*EP29)</f>
        <v>6.26375831817339</v>
      </c>
      <c r="AZ29" s="3" t="n">
        <f aca="false">IF(OR(ISBLANK(Z29),ISBLANK(V29)),"",(Z29-V29)*EP29)</f>
        <v>6.28732059044792</v>
      </c>
      <c r="BA29" s="3" t="n">
        <f aca="false">IF(OR(ISBLANK(AA29),ISBLANK(W29)),"",(AA29-W29)*EP29)</f>
        <v>8.47418829945943</v>
      </c>
      <c r="BB29" s="3" t="n">
        <f aca="false">IF(OR(ISBLANK(Z29),ISBLANK(X29)),"",(Z29-X29)*EP29)</f>
        <v>8.20112269171739</v>
      </c>
      <c r="BC29" s="3" t="n">
        <f aca="false">IF(OR(ISBLANK(AA29),ISBLANK(Y29)),"",(AA29-Y29)*EP29)</f>
        <v>8.20484595707037</v>
      </c>
      <c r="BD29" s="3" t="n">
        <f aca="false">IF(OR(ISBLANK(AB29),ISBLANK(V29)),"",(AB29-V29)*EP29)</f>
        <v>5.51529328979787</v>
      </c>
      <c r="BE29" s="3" t="n">
        <f aca="false">IF(OR(ISBLANK(AC29),ISBLANK(W29)),"",(AC29-W29)*EP29)</f>
        <v>7.9510024114287</v>
      </c>
      <c r="BF29" s="3" t="n">
        <f aca="false">IF(OR(ISBLANK(AB29),ISBLANK(X29)),"",(AB29-X29)*EP29)</f>
        <v>7.42909539106734</v>
      </c>
      <c r="BG29" s="3" t="n">
        <f aca="false">IF(OR(ISBLANK(AC29),ISBLANK(Y29)),"",(AC29-Y29)*EP29)</f>
        <v>7.68166006903964</v>
      </c>
      <c r="BH29" s="3" t="n">
        <f aca="false">IF(OR(ISBLANK(AE29),ISBLANK(AD29)),"",(AE29-AD29)*EP29)</f>
        <v>7.39938599956365</v>
      </c>
      <c r="BI29" s="3" t="n">
        <f aca="false">IF(OR(ISBLANK(AF29),ISBLANK(AG29)),"",(AG29-AF29)*EP29)</f>
        <v>8.64193407796758</v>
      </c>
      <c r="BJ29" s="3" t="n">
        <f aca="false">IF(OR(ISBLANK(AI29),ISBLANK(AH29)),"",(AI29-AH29)*EP29)</f>
        <v>8.99876706349355</v>
      </c>
      <c r="BK29" s="3" t="n">
        <f aca="false">IF(OR(ISBLANK(AJ29),ISBLANK(AK29)),"",(AK29-AJ29)*EP29)</f>
        <v>8.35542974744758</v>
      </c>
      <c r="BL29" s="3" t="n">
        <f aca="false">IF(OR(ISBLANK(AN29),ISBLANK(AD29)),"",(AN29-AD29)*EP29)</f>
        <v>5.10037461654644</v>
      </c>
      <c r="BM29" s="3" t="n">
        <f aca="false">IF(OR(ISBLANK(AO29),ISBLANK(AF29)),"",(AO29-AF29)*EP29)</f>
        <v>7.96581543824865</v>
      </c>
      <c r="BN29" s="3" t="n">
        <f aca="false">IF(OR(ISBLANK(AP29),ISBLANK(AH29)),"",(AP29-AH29)*EP29)</f>
        <v>4.52930966194177</v>
      </c>
      <c r="BO29" s="3" t="n">
        <f aca="false">IF(OR(ISBLANK(AQ29),ISBLANK(AJ29)),"",(AQ29-AJ29)*EP29)</f>
        <v>7.64481770466806</v>
      </c>
      <c r="BP29" s="3" t="n">
        <f aca="false">IF(OR(ISBLANK(AR29),ISBLANK(AL29)),"",(AR29-AL29)*EP29)</f>
        <v>7.21294827515491</v>
      </c>
      <c r="BQ29" s="3" t="n">
        <f aca="false">IF(OR(ISBLANK(AM29),ISBLANK(AS29)),"",(AS29-AM29)*EP29)</f>
        <v>7.65311174439329</v>
      </c>
      <c r="BR29" s="0" t="n">
        <f aca="false">=IF(OR(ISBLANK(AU29),ISBLANK(AT29)),"",(AU29-AT29)*EP29)</f>
        <v>7.31293487644331</v>
      </c>
      <c r="BS29" s="0" t="n">
        <f aca="false">=IF(OR(ISBLANK(AW29),ISBLANK(AV29)),"",(AW29-AV29)*EP29)</f>
        <v>7.6573205502116</v>
      </c>
      <c r="BT29" s="3" t="n">
        <v>6.18927</v>
      </c>
      <c r="BU29" s="3"/>
      <c r="BW29" s="0" t="n">
        <f aca="false">IF(OR(ISBLANK(O29),ISBLANK(N29)),"",(O29-N29)*EP29-M29)</f>
        <v>-1.43624168182661</v>
      </c>
      <c r="BX29" s="3" t="n">
        <f aca="false">IF(OR(ISBLANK(Z29),ISBLANK(V29)),"",(Z29-V29)*EP29-M29)</f>
        <v>-1.41267940955208</v>
      </c>
      <c r="BY29" s="3" t="n">
        <f aca="false">IF(OR(ISBLANK(AA29),ISBLANK(W29)),"",(AA29-W29)*EP29-M29)</f>
        <v>0.774188299459426</v>
      </c>
      <c r="BZ29" s="3" t="n">
        <f aca="false">IF(OR(ISBLANK(Z29),ISBLANK(X29)),"",(Z29-X29)*EP29-M29)</f>
        <v>0.501122691717392</v>
      </c>
      <c r="CA29" s="3" t="n">
        <f aca="false">IF(OR(ISBLANK(AA29),ISBLANK(Y29)),"",(AA29-Y29)*EP29-M29)</f>
        <v>0.50484595707037</v>
      </c>
      <c r="CB29" s="3" t="n">
        <f aca="false">IF(OR(ISBLANK(AB29),ISBLANK(V29)),"",(AB29-V29)*EP29-M29)</f>
        <v>-2.18470671020213</v>
      </c>
      <c r="CC29" s="3" t="n">
        <f aca="false">IF(OR(ISBLANK(AC29),ISBLANK(W29)),"",(AC29-W29)*EP29-M29)</f>
        <v>0.251002411428697</v>
      </c>
      <c r="CD29" s="3" t="n">
        <f aca="false">IF(OR(ISBLANK(AB29),ISBLANK(X29)),"",(AB29-X29)*EP29-M29)</f>
        <v>-0.270904608932657</v>
      </c>
      <c r="CE29" s="3" t="n">
        <f aca="false">IF(OR(ISBLANK(AC29),ISBLANK(Y29)),"",(AC29-Y29)*EP29-M29)</f>
        <v>-0.0183399309603596</v>
      </c>
      <c r="CF29" s="3" t="n">
        <f aca="false">IF(OR(ISBLANK(AE29),ISBLANK(AD29)),"",(AE29-AD29)*EP29-M29)</f>
        <v>-0.300614000436346</v>
      </c>
      <c r="CG29" s="3" t="n">
        <f aca="false">IF(OR(ISBLANK(AF29),ISBLANK(AG29)),"",(AG29-AF29)*EP29-M29)</f>
        <v>0.941934077967582</v>
      </c>
      <c r="CH29" s="3" t="n">
        <f aca="false">IF(OR(ISBLANK(AI29),ISBLANK(AH29)),"",(AI29-AH29)*EP29-M29)</f>
        <v>1.29876706349355</v>
      </c>
      <c r="CI29" s="3" t="n">
        <f aca="false">IF(OR(ISBLANK(AJ29),ISBLANK(AK29)),"",(AK29-AJ29)*EP29-M29)</f>
        <v>0.65542974744758</v>
      </c>
      <c r="CJ29" s="3" t="n">
        <f aca="false">IF(OR(ISBLANK(AN29),ISBLANK(AD29)),"",(AN29-AD29)*EP29-M29)</f>
        <v>-2.59962538345356</v>
      </c>
      <c r="CK29" s="3" t="n">
        <f aca="false">IF(OR(ISBLANK(AO29),ISBLANK(AF29)),"",(AO29-AF29)*EP29-M29)</f>
        <v>0.26581543824865</v>
      </c>
      <c r="CL29" s="3" t="n">
        <f aca="false">IF(OR(ISBLANK(AP29),ISBLANK(AH29)),"",(AP29-AH29)*EP29-M29)</f>
        <v>-3.17069033805823</v>
      </c>
      <c r="CM29" s="3" t="n">
        <f aca="false">IF(OR(ISBLANK(AQ29),ISBLANK(AJ29)),"",(AQ29-AJ29)*EP29-M29)</f>
        <v>-0.0551822953319387</v>
      </c>
      <c r="CN29" s="3" t="n">
        <f aca="false">IF(OR(ISBLANK(AR29),ISBLANK(AL29)),"",(AR29-AL29)*EP29-M29)</f>
        <v>-0.487051724845091</v>
      </c>
      <c r="CO29" s="3" t="n">
        <f aca="false">IF(OR(ISBLANK(AM29),ISBLANK(AS29)),"",(AS29-AM29)*EP29-M29)</f>
        <v>-0.0468882556067083</v>
      </c>
      <c r="CP29" s="0" t="n">
        <f aca="false">IF(OR(ISBLANK(AU29),ISBLANK(AT29)),"",(AU29-AT29)*EP29-M29)</f>
        <v>-0.387065123556694</v>
      </c>
      <c r="CQ29" s="0" t="n">
        <f aca="false">IF(OR(ISBLANK(AW29),ISBLANK(AV29)),"",(AW29-AV29)*EP29-M29)</f>
        <v>-0.0426794497883982</v>
      </c>
      <c r="CR29" s="0" t="n">
        <f aca="false">IF(ISBLANK(BT29),"",BT29-M29)</f>
        <v>-1.51073</v>
      </c>
      <c r="CU29" s="0" t="n">
        <f aca="false">IF(OR(ISBLANK(O29),ISBLANK(N29)),"",ABS((O29-N29)*EP29-M29))</f>
        <v>1.43624168182661</v>
      </c>
      <c r="CV29" s="3" t="n">
        <f aca="false">IF(OR(ISBLANK(Z29),ISBLANK(V29)),"",ABS((Z29-V29)*EP29-M29))</f>
        <v>1.41267940955208</v>
      </c>
      <c r="CW29" s="3" t="n">
        <f aca="false">IF(OR(ISBLANK(AA29),ISBLANK(W29)),"",ABS((AA29-W29)*EP29-M29))</f>
        <v>0.774188299459426</v>
      </c>
      <c r="CX29" s="3" t="n">
        <f aca="false">IF(OR(ISBLANK(Z29),ISBLANK(X29)),"",ABS((Z29-X29)*EP29-M29))</f>
        <v>0.501122691717392</v>
      </c>
      <c r="CY29" s="3" t="n">
        <f aca="false">IF(OR(ISBLANK(AA29),ISBLANK(Y29)),"",ABS((AA29-Y29)*EP29-M29))</f>
        <v>0.50484595707037</v>
      </c>
      <c r="CZ29" s="3" t="n">
        <f aca="false">IF(OR(ISBLANK(AB29),ISBLANK(V29)),"",ABS((AB29-V29)*EP29-M29))</f>
        <v>2.18470671020213</v>
      </c>
      <c r="DA29" s="3" t="n">
        <f aca="false">IF(OR(ISBLANK(AC29),ISBLANK(W29)),"",ABS((AC29-W29)*EP29-M29))</f>
        <v>0.251002411428697</v>
      </c>
      <c r="DB29" s="3" t="n">
        <f aca="false">IF(OR(ISBLANK(AB29),ISBLANK(X29)),"",ABS((AB29-X29)*EP29-M29))</f>
        <v>0.270904608932657</v>
      </c>
      <c r="DC29" s="3" t="n">
        <f aca="false">IF(OR(ISBLANK(AC29),ISBLANK(Y29)),"",ABS((AC29-Y29)*EP29-M29))</f>
        <v>0.0183399309603596</v>
      </c>
      <c r="DD29" s="3" t="n">
        <f aca="false">IF(OR(ISBLANK(AE29),ISBLANK(AD29)),"",ABS((AE29-AD29)*EP29-M29))</f>
        <v>0.300614000436346</v>
      </c>
      <c r="DE29" s="3" t="n">
        <f aca="false">IF(OR(ISBLANK(AG29),ISBLANK(AF29)),"",ABS((AG29-AF29)*EP29-M29))</f>
        <v>0.941934077967582</v>
      </c>
      <c r="DF29" s="3" t="n">
        <f aca="false">IF(OR(ISBLANK(AI29),ISBLANK(AH29)),"",ABS((AI29-AH29)*EP29-M29))</f>
        <v>1.29876706349355</v>
      </c>
      <c r="DG29" s="3" t="n">
        <f aca="false">IF(OR(ISBLANK(AJ29),ISBLANK(AK29)),"",ABS((AK29-AJ29)*EP29-M29))</f>
        <v>0.65542974744758</v>
      </c>
      <c r="DH29" s="3" t="n">
        <f aca="false">IF(OR(ISBLANK(AN29),ISBLANK(AD29)),"",ABS((AN29-AD29)*EP29-M29))</f>
        <v>2.59962538345356</v>
      </c>
      <c r="DI29" s="3" t="n">
        <f aca="false">IF(OR(ISBLANK(AF29),ISBLANK(AO29)),"",ABS((AO29-AF29)*EP29-M29))</f>
        <v>0.26581543824865</v>
      </c>
      <c r="DJ29" s="3" t="n">
        <f aca="false">IF(OR(ISBLANK(AP29),ISBLANK(AH29)),"",ABS((AP29-AH29)*EP29-M29))</f>
        <v>3.17069033805823</v>
      </c>
      <c r="DK29" s="3" t="n">
        <f aca="false">IF(OR(ISBLANK(AQ29),ISBLANK(AJ29)),"",ABS((AQ29-AJ29)*EP29-M29))</f>
        <v>0.0551822953319387</v>
      </c>
      <c r="DL29" s="3" t="n">
        <f aca="false">IF(OR(ISBLANK(AR29),ISBLANK(AL29)),"",ABS((AR29-AL29)*EP29-M29))</f>
        <v>0.487051724845091</v>
      </c>
      <c r="DM29" s="3" t="n">
        <f aca="false">IF(OR(ISBLANK(AM29),ISBLANK(AS29)),"",ABS((AS29-AM29)*EP29-M29))</f>
        <v>0.0468882556067083</v>
      </c>
      <c r="DN29" s="0" t="n">
        <f aca="false">IF(OR(ISBLANK(AU29),ISBLANK(AT29)),"",ABS((AU29-AT29)*EP29-M29))</f>
        <v>0.387065123556694</v>
      </c>
      <c r="DO29" s="0" t="n">
        <f aca="false">IF(OR(ISBLANK(AV29),ISBLANK(AW29)),"",ABS((AW29-AV29)*EP29-M29))</f>
        <v>0.0426794497883982</v>
      </c>
      <c r="DP29" s="0" t="n">
        <f aca="false">IF(ISBLANK(BT29),"",ABS(BT29-M29))</f>
        <v>1.51073</v>
      </c>
      <c r="DQ29" s="3"/>
      <c r="DR29" s="3"/>
      <c r="DS29" s="0" t="n">
        <f aca="false">IF(OR(ISBLANK(O29),ISBLANK(N29)),"",((O29-N29)*EP29-M29)^2)</f>
        <v>2.06279016861613</v>
      </c>
      <c r="DT29" s="3" t="n">
        <f aca="false">IF(OR(ISBLANK(Z29),ISBLANK(V29)),"",ABS((Z29-V29)*EP29-M29)^2)</f>
        <v>1.99566311417241</v>
      </c>
      <c r="DU29" s="3" t="n">
        <f aca="false">IF(OR(ISBLANK(AA29),ISBLANK(W29)),"",ABS((AA29-W29)*EP29-M29)^2)</f>
        <v>0.599367523019878</v>
      </c>
      <c r="DV29" s="3" t="n">
        <f aca="false">IF(OR(ISBLANK(Z29),ISBLANK(X29)),"",ABS((Z29-X29)*EP29-M29)^2)</f>
        <v>0.251123952154085</v>
      </c>
      <c r="DW29" s="3" t="n">
        <f aca="false">IF(OR(ISBLANK(AA29),ISBLANK(Y29)),"",ABS((AA29-Y29)*EP29-M29)^2)</f>
        <v>0.254869440370298</v>
      </c>
      <c r="DX29" s="3" t="n">
        <f aca="false">IF(OR(ISBLANK(AB29),ISBLANK(V29)),"",ABS((AB29-V29)*EP29-M29)^2)</f>
        <v>4.7729434096022</v>
      </c>
      <c r="DY29" s="3" t="n">
        <f aca="false">IF(OR(ISBLANK(AC29),ISBLANK(W29)),"",ABS((AC29-W29)*EP29-M29)^2)</f>
        <v>0.0630022105430209</v>
      </c>
      <c r="DZ29" s="3" t="n">
        <f aca="false">IF(OR(ISBLANK(AB29),ISBLANK(X29)),"",ABS((AB29-X29)*EP29-M29)^2)</f>
        <v>0.0733893071409558</v>
      </c>
      <c r="EA29" s="3" t="n">
        <f aca="false">IF(OR(ISBLANK(AC29),ISBLANK(Y29)),"",ABS((AC29-Y29)*EP29-M29)^2)</f>
        <v>0.000336353067630756</v>
      </c>
      <c r="EB29" s="3" t="n">
        <f aca="false">IF(OR(ISBLANK(AE29),ISBLANK(AD29)),"",ABS((AE29-AD29)*EP29-M29)^2)</f>
        <v>0.0903687772583437</v>
      </c>
      <c r="EC29" s="3" t="n">
        <f aca="false">IF(OR(ISBLANK(AF29),ISBLANK(AG29)),"",ABS((AG29-AF29)*EP29-M29)^2)</f>
        <v>0.887239807236638</v>
      </c>
      <c r="ED29" s="3" t="n">
        <f aca="false">IF(OR(ISBLANK(AI29),ISBLANK(AH29)),"",ABS((AI29-AH29)*EP29-M29)^2)</f>
        <v>1.68679588521566</v>
      </c>
      <c r="EE29" s="3" t="n">
        <f aca="false">IF(OR(ISBLANK(AJ29),ISBLANK(AK29)),"",ABS((AK29-AJ29)*EP29-M29)^2)</f>
        <v>0.429588153839199</v>
      </c>
      <c r="EF29" s="3" t="n">
        <f aca="false">IF(OR(ISBLANK(AN29),ISBLANK(AD29)),"",ABS((AN29-AD29)*EP29-M29)^2)</f>
        <v>6.75805213429607</v>
      </c>
      <c r="EG29" s="3" t="n">
        <f aca="false">IF(OR(ISBLANK(AF29),ISBLANK(AO29)),"",ABS((AO29-AF29)*EP29-M29)^2)</f>
        <v>0.0706578472113217</v>
      </c>
      <c r="EH29" s="3" t="n">
        <f aca="false">IF(OR(ISBLANK(AP29),ISBLANK(AH29)),"",ABS((AP29-AH29)*EP29-M29)^2)</f>
        <v>10.0532772198558</v>
      </c>
      <c r="EI29" s="3" t="n">
        <f aca="false">IF(OR(ISBLANK(AJ29),ISBLANK(AQ29)),"",ABS((AQ29-AJ29)*EP29-M29)^2)</f>
        <v>0.00304508571810131</v>
      </c>
      <c r="EJ29" s="3" t="n">
        <f aca="false">IF(OR(ISBLANK(AR29),ISBLANK(AL29)),"",ABS((AR29-AL29)*EP29-M29)^2)</f>
        <v>0.237219382674578</v>
      </c>
      <c r="EK29" s="3" t="n">
        <f aca="false">IF(OR(ISBLANK(AS29),ISBLANK(AM29)),"",ABS((AS29-AM29)*EP29-M29)^2)</f>
        <v>0.00219850851384001</v>
      </c>
      <c r="EL29" s="0" t="n">
        <f aca="false">IF(OR(ISBLANK(AU29),ISBLANK(AT29)),"",((AU29-AT29)*EP29-M29)^2)</f>
        <v>0.149819409873958</v>
      </c>
      <c r="EM29" s="0" t="n">
        <f aca="false">IF(OR(ISBLANK(AV29),ISBLANK(AW29)),"",((AW29-AV29)*EP29-M29)^2)</f>
        <v>0.0018215354342404</v>
      </c>
      <c r="EN29" s="0" t="n">
        <f aca="false">IF(ISBLANK(BT29),"",(BT29-M29)^2)</f>
        <v>2.2823051329</v>
      </c>
      <c r="EP29" s="0" t="n">
        <v>27.211386245988</v>
      </c>
    </row>
    <row r="30" customFormat="false" ht="12.8" hidden="false" customHeight="false" outlineLevel="0" collapsed="false">
      <c r="A30" s="1"/>
      <c r="B30" s="0" t="n">
        <v>14</v>
      </c>
      <c r="C30" s="0" t="n">
        <v>4</v>
      </c>
      <c r="D30" s="0" t="n">
        <f aca="false">B30-C30</f>
        <v>10</v>
      </c>
      <c r="E30" s="0" t="s">
        <v>71</v>
      </c>
      <c r="F30" s="0" t="n">
        <v>2</v>
      </c>
      <c r="G30" s="0" t="n">
        <v>13</v>
      </c>
      <c r="H30" s="0" t="s">
        <v>114</v>
      </c>
      <c r="I30" s="0" t="n">
        <v>3</v>
      </c>
      <c r="J30" s="0" t="s">
        <v>95</v>
      </c>
      <c r="K30" s="0" t="s">
        <v>105</v>
      </c>
      <c r="L30" s="0" t="s">
        <v>75</v>
      </c>
      <c r="M30" s="0" t="n">
        <v>8.05</v>
      </c>
      <c r="N30" s="0" t="n">
        <v>-108.960221624</v>
      </c>
      <c r="O30" s="0" t="n">
        <v>-108.671171557689</v>
      </c>
      <c r="P30" s="0" t="s">
        <v>76</v>
      </c>
      <c r="Q30" s="3" t="n">
        <f aca="false">=IF(ISBLANK(BT30),"",BT30)</f>
        <v>7.96426</v>
      </c>
      <c r="R30" s="0" t="n">
        <v>45</v>
      </c>
      <c r="S30" s="0" t="n">
        <v>4</v>
      </c>
      <c r="T30" s="0" t="n">
        <v>5</v>
      </c>
      <c r="V30" s="0" t="n">
        <v>-109.00538185</v>
      </c>
      <c r="W30" s="0" t="n">
        <v>-109.298556453545</v>
      </c>
      <c r="X30" s="0" t="n">
        <v>-109.07571278</v>
      </c>
      <c r="Y30" s="0" t="n">
        <v>-109.288658305029</v>
      </c>
      <c r="Z30" s="0" t="n">
        <v>-108.65718692</v>
      </c>
      <c r="AA30" s="0" t="n">
        <v>-108.934166024764</v>
      </c>
      <c r="AB30" s="0" t="n">
        <v>-108.72828669</v>
      </c>
      <c r="AC30" s="0" t="n">
        <v>-108.975621372355</v>
      </c>
      <c r="AD30" s="0" t="n">
        <v>-109.00469197</v>
      </c>
      <c r="AE30" s="0" t="n">
        <v>-108.6675396</v>
      </c>
      <c r="AF30" s="0" t="n">
        <v>-109.299210095259</v>
      </c>
      <c r="AG30" s="0" t="n">
        <v>-108.976932588754</v>
      </c>
      <c r="AH30" s="0" t="n">
        <v>-109.07167368</v>
      </c>
      <c r="AI30" s="0" t="n">
        <v>-108.68443824</v>
      </c>
      <c r="AJ30" s="0" t="n">
        <v>-109.28831918746</v>
      </c>
      <c r="AK30" s="0" t="n">
        <v>-108.974563022511</v>
      </c>
      <c r="AL30" s="0" t="n">
        <v>-109.25920988</v>
      </c>
      <c r="AM30" s="0" t="n">
        <v>-109.293515129258</v>
      </c>
      <c r="AN30" s="0" t="n">
        <v>-108.75167959</v>
      </c>
      <c r="AO30" s="0" t="n">
        <v>-108.973868976201</v>
      </c>
      <c r="AP30" s="0" t="n">
        <v>-108.89901799</v>
      </c>
      <c r="AQ30" s="0" t="n">
        <v>-108.990669872385</v>
      </c>
      <c r="AR30" s="0" t="n">
        <v>-108.97011029</v>
      </c>
      <c r="AS30" s="0" t="n">
        <v>-108.995404393949</v>
      </c>
      <c r="AT30" s="0" t="n">
        <v>-109.257892539824</v>
      </c>
      <c r="AU30" s="0" t="n">
        <v>-108.96416385</v>
      </c>
      <c r="AV30" s="0" t="n">
        <v>-109.293299320907</v>
      </c>
      <c r="AW30" s="0" t="n">
        <v>-108.99506663051</v>
      </c>
      <c r="AY30" s="0" t="n">
        <f aca="false">IF(OR(ISBLANK(O30),ISBLANK(N30)),"",(O30-N30)*EP30)</f>
        <v>7.86545299881723</v>
      </c>
      <c r="AZ30" s="3" t="n">
        <f aca="false">IF(OR(ISBLANK(Z30),ISBLANK(V30)),"",(Z30-V30)*EP30)</f>
        <v>9.4748667291249</v>
      </c>
      <c r="BA30" s="3" t="n">
        <f aca="false">IF(OR(ISBLANK(AA30),ISBLANK(W30)),"",(AA30-W30)*EP30)</f>
        <v>9.91556870190117</v>
      </c>
      <c r="BB30" s="3" t="n">
        <f aca="false">IF(OR(ISBLANK(Z30),ISBLANK(X30)),"",(Z30-X30)*EP30)</f>
        <v>11.3886688303944</v>
      </c>
      <c r="BC30" s="3" t="n">
        <f aca="false">IF(OR(ISBLANK(AA30),ISBLANK(Y30)),"",(AA30-Y30)*EP30)</f>
        <v>9.64622635951212</v>
      </c>
      <c r="BD30" s="3" t="n">
        <f aca="false">IF(OR(ISBLANK(AB30),ISBLANK(V30)),"",(AB30-V30)*EP30)</f>
        <v>7.54014342565389</v>
      </c>
      <c r="BE30" s="3" t="n">
        <f aca="false">IF(OR(ISBLANK(AC30),ISBLANK(W30)),"",(AC30-W30)*EP30)</f>
        <v>8.78751122664087</v>
      </c>
      <c r="BF30" s="3" t="n">
        <f aca="false">IF(OR(ISBLANK(AB30),ISBLANK(X30)),"",(AB30-X30)*EP30)</f>
        <v>9.45394552692336</v>
      </c>
      <c r="BG30" s="3" t="n">
        <f aca="false">IF(OR(ISBLANK(AC30),ISBLANK(Y30)),"",(AC30-Y30)*EP30)</f>
        <v>8.51816888425181</v>
      </c>
      <c r="BH30" s="3" t="n">
        <f aca="false">IF(OR(ISBLANK(AE30),ISBLANK(AD30)),"",(AE30-AD30)*EP30)</f>
        <v>9.17438336382021</v>
      </c>
      <c r="BI30" s="3" t="n">
        <f aca="false">IF(OR(ISBLANK(AF30),ISBLANK(AG30)),"",(AG30-AF30)*EP30)</f>
        <v>8.76961770790155</v>
      </c>
      <c r="BJ30" s="3" t="n">
        <f aca="false">IF(OR(ISBLANK(AI30),ISBLANK(AH30)),"",(AI30-AH30)*EP30)</f>
        <v>10.5372131259751</v>
      </c>
      <c r="BK30" s="3" t="n">
        <f aca="false">IF(OR(ISBLANK(AJ30),ISBLANK(AK30)),"",(AK30-AJ30)*EP30)</f>
        <v>8.53774019148711</v>
      </c>
      <c r="BL30" s="3" t="n">
        <f aca="false">IF(OR(ISBLANK(AN30),ISBLANK(AD30)),"",(AN30-AD30)*EP30)</f>
        <v>6.88481759719672</v>
      </c>
      <c r="BM30" s="3" t="n">
        <f aca="false">IF(OR(ISBLANK(AO30),ISBLANK(AF30)),"",(AO30-AF30)*EP30)</f>
        <v>8.85298285238908</v>
      </c>
      <c r="BN30" s="3" t="n">
        <f aca="false">IF(OR(ISBLANK(AP30),ISBLANK(AH30)),"",(AP30-AH30)*EP30)</f>
        <v>4.69820066815754</v>
      </c>
      <c r="BO30" s="3" t="n">
        <f aca="false">IF(OR(ISBLANK(AQ30),ISBLANK(AJ30)),"",(AQ30-AJ30)*EP30)</f>
        <v>8.09945047835977</v>
      </c>
      <c r="BP30" s="3" t="n">
        <f aca="false">IF(OR(ISBLANK(AR30),ISBLANK(AL30)),"",(AR30-AL30)*EP30)</f>
        <v>7.86680060704694</v>
      </c>
      <c r="BQ30" s="3" t="n">
        <f aca="false">IF(OR(ISBLANK(AM30),ISBLANK(AS30)),"",(AS30-AM30)*EP30)</f>
        <v>8.11200636256856</v>
      </c>
      <c r="BR30" s="0" t="n">
        <f aca="false">=IF(OR(ISBLANK(AU30),ISBLANK(AT30)),"",(AU30-AT30)*EP30)</f>
        <v>7.99276483032869</v>
      </c>
      <c r="BS30" s="0" t="n">
        <f aca="false">=IF(OR(ISBLANK(AW30),ISBLANK(AV30)),"",(AW30-AV30)*EP30)</f>
        <v>8.11532492957294</v>
      </c>
      <c r="BT30" s="3" t="n">
        <v>7.96426</v>
      </c>
      <c r="BU30" s="3"/>
      <c r="BW30" s="0" t="n">
        <f aca="false">IF(OR(ISBLANK(O30),ISBLANK(N30)),"",(O30-N30)*EP30-M30)</f>
        <v>-0.184547001182771</v>
      </c>
      <c r="BX30" s="3" t="n">
        <f aca="false">IF(OR(ISBLANK(Z30),ISBLANK(V30)),"",(Z30-V30)*EP30-M30)</f>
        <v>1.4248667291249</v>
      </c>
      <c r="BY30" s="3" t="n">
        <f aca="false">IF(OR(ISBLANK(AA30),ISBLANK(W30)),"",(AA30-W30)*EP30-M30)</f>
        <v>1.86556870190117</v>
      </c>
      <c r="BZ30" s="3" t="n">
        <f aca="false">IF(OR(ISBLANK(Z30),ISBLANK(X30)),"",(Z30-X30)*EP30-M30)</f>
        <v>3.33866883039437</v>
      </c>
      <c r="CA30" s="3" t="n">
        <f aca="false">IF(OR(ISBLANK(AA30),ISBLANK(Y30)),"",(AA30-Y30)*EP30-M30)</f>
        <v>1.59622635951212</v>
      </c>
      <c r="CB30" s="3" t="n">
        <f aca="false">IF(OR(ISBLANK(AB30),ISBLANK(V30)),"",(AB30-V30)*EP30-M30)</f>
        <v>-0.509856574346109</v>
      </c>
      <c r="CC30" s="3" t="n">
        <f aca="false">IF(OR(ISBLANK(AC30),ISBLANK(W30)),"",(AC30-W30)*EP30-M30)</f>
        <v>0.737511226640867</v>
      </c>
      <c r="CD30" s="3" t="n">
        <f aca="false">IF(OR(ISBLANK(AB30),ISBLANK(X30)),"",(AB30-X30)*EP30-M30)</f>
        <v>1.40394552692336</v>
      </c>
      <c r="CE30" s="3" t="n">
        <f aca="false">IF(OR(ISBLANK(AC30),ISBLANK(Y30)),"",(AC30-Y30)*EP30-M30)</f>
        <v>0.468168884251812</v>
      </c>
      <c r="CF30" s="3" t="n">
        <f aca="false">IF(OR(ISBLANK(AE30),ISBLANK(AD30)),"",(AE30-AD30)*EP30-M30)</f>
        <v>1.12438336382021</v>
      </c>
      <c r="CG30" s="3" t="n">
        <f aca="false">IF(OR(ISBLANK(AF30),ISBLANK(AG30)),"",(AG30-AF30)*EP30-M30)</f>
        <v>0.719617707901545</v>
      </c>
      <c r="CH30" s="3" t="n">
        <f aca="false">IF(OR(ISBLANK(AI30),ISBLANK(AH30)),"",(AI30-AH30)*EP30-M30)</f>
        <v>2.48721312597505</v>
      </c>
      <c r="CI30" s="3" t="n">
        <f aca="false">IF(OR(ISBLANK(AJ30),ISBLANK(AK30)),"",(AK30-AJ30)*EP30-M30)</f>
        <v>0.487740191487109</v>
      </c>
      <c r="CJ30" s="3" t="n">
        <f aca="false">IF(OR(ISBLANK(AN30),ISBLANK(AD30)),"",(AN30-AD30)*EP30-M30)</f>
        <v>-1.16518240280328</v>
      </c>
      <c r="CK30" s="3" t="n">
        <f aca="false">IF(OR(ISBLANK(AO30),ISBLANK(AF30)),"",(AO30-AF30)*EP30-M30)</f>
        <v>0.802982852389079</v>
      </c>
      <c r="CL30" s="3" t="n">
        <f aca="false">IF(OR(ISBLANK(AP30),ISBLANK(AH30)),"",(AP30-AH30)*EP30-M30)</f>
        <v>-3.35179933184246</v>
      </c>
      <c r="CM30" s="3" t="n">
        <f aca="false">IF(OR(ISBLANK(AQ30),ISBLANK(AJ30)),"",(AQ30-AJ30)*EP30-M30)</f>
        <v>0.0494504783597645</v>
      </c>
      <c r="CN30" s="3" t="n">
        <f aca="false">IF(OR(ISBLANK(AR30),ISBLANK(AL30)),"",(AR30-AL30)*EP30-M30)</f>
        <v>-0.183199392953057</v>
      </c>
      <c r="CO30" s="3" t="n">
        <f aca="false">IF(OR(ISBLANK(AM30),ISBLANK(AS30)),"",(AS30-AM30)*EP30-M30)</f>
        <v>0.0620063625685638</v>
      </c>
      <c r="CP30" s="0" t="n">
        <f aca="false">IF(OR(ISBLANK(AU30),ISBLANK(AT30)),"",(AU30-AT30)*EP30-M30)</f>
        <v>-0.0572351696713156</v>
      </c>
      <c r="CQ30" s="0" t="n">
        <f aca="false">IF(OR(ISBLANK(AW30),ISBLANK(AV30)),"",(AW30-AV30)*EP30-M30)</f>
        <v>0.0653249295729363</v>
      </c>
      <c r="CR30" s="0" t="n">
        <f aca="false">IF(ISBLANK(BT30),"",BT30-M30)</f>
        <v>-0.0857400000000004</v>
      </c>
      <c r="CU30" s="0" t="n">
        <f aca="false">IF(OR(ISBLANK(O30),ISBLANK(N30)),"",ABS((O30-N30)*EP30-M30))</f>
        <v>0.184547001182771</v>
      </c>
      <c r="CV30" s="3" t="n">
        <f aca="false">IF(OR(ISBLANK(Z30),ISBLANK(V30)),"",ABS((Z30-V30)*EP30-M30))</f>
        <v>1.4248667291249</v>
      </c>
      <c r="CW30" s="3" t="n">
        <f aca="false">IF(OR(ISBLANK(AA30),ISBLANK(W30)),"",ABS((AA30-W30)*EP30-M30))</f>
        <v>1.86556870190117</v>
      </c>
      <c r="CX30" s="3" t="n">
        <f aca="false">IF(OR(ISBLANK(Z30),ISBLANK(X30)),"",ABS((Z30-X30)*EP30-M30))</f>
        <v>3.33866883039437</v>
      </c>
      <c r="CY30" s="3" t="n">
        <f aca="false">IF(OR(ISBLANK(AA30),ISBLANK(Y30)),"",ABS((AA30-Y30)*EP30-M30))</f>
        <v>1.59622635951212</v>
      </c>
      <c r="CZ30" s="3" t="n">
        <f aca="false">IF(OR(ISBLANK(AB30),ISBLANK(V30)),"",ABS((AB30-V30)*EP30-M30))</f>
        <v>0.509856574346109</v>
      </c>
      <c r="DA30" s="3" t="n">
        <f aca="false">IF(OR(ISBLANK(AC30),ISBLANK(W30)),"",ABS((AC30-W30)*EP30-M30))</f>
        <v>0.737511226640867</v>
      </c>
      <c r="DB30" s="3" t="n">
        <f aca="false">IF(OR(ISBLANK(AB30),ISBLANK(X30)),"",ABS((AB30-X30)*EP30-M30))</f>
        <v>1.40394552692336</v>
      </c>
      <c r="DC30" s="3" t="n">
        <f aca="false">IF(OR(ISBLANK(AC30),ISBLANK(Y30)),"",ABS((AC30-Y30)*EP30-M30))</f>
        <v>0.468168884251812</v>
      </c>
      <c r="DD30" s="3" t="n">
        <f aca="false">IF(OR(ISBLANK(AE30),ISBLANK(AD30)),"",ABS((AE30-AD30)*EP30-M30))</f>
        <v>1.12438336382021</v>
      </c>
      <c r="DE30" s="3" t="n">
        <f aca="false">IF(OR(ISBLANK(AG30),ISBLANK(AF30)),"",ABS((AG30-AF30)*EP30-M30))</f>
        <v>0.719617707901545</v>
      </c>
      <c r="DF30" s="3" t="n">
        <f aca="false">IF(OR(ISBLANK(AI30),ISBLANK(AH30)),"",ABS((AI30-AH30)*EP30-M30))</f>
        <v>2.48721312597505</v>
      </c>
      <c r="DG30" s="3" t="n">
        <f aca="false">IF(OR(ISBLANK(AJ30),ISBLANK(AK30)),"",ABS((AK30-AJ30)*EP30-M30))</f>
        <v>0.487740191487109</v>
      </c>
      <c r="DH30" s="3" t="n">
        <f aca="false">IF(OR(ISBLANK(AN30),ISBLANK(AD30)),"",ABS((AN30-AD30)*EP30-M30))</f>
        <v>1.16518240280328</v>
      </c>
      <c r="DI30" s="3" t="n">
        <f aca="false">IF(OR(ISBLANK(AF30),ISBLANK(AO30)),"",ABS((AO30-AF30)*EP30-M30))</f>
        <v>0.802982852389079</v>
      </c>
      <c r="DJ30" s="3" t="n">
        <f aca="false">IF(OR(ISBLANK(AP30),ISBLANK(AH30)),"",ABS((AP30-AH30)*EP30-M30))</f>
        <v>3.35179933184246</v>
      </c>
      <c r="DK30" s="3" t="n">
        <f aca="false">IF(OR(ISBLANK(AQ30),ISBLANK(AJ30)),"",ABS((AQ30-AJ30)*EP30-M30))</f>
        <v>0.0494504783597645</v>
      </c>
      <c r="DL30" s="3" t="n">
        <f aca="false">IF(OR(ISBLANK(AR30),ISBLANK(AL30)),"",ABS((AR30-AL30)*EP30-M30))</f>
        <v>0.183199392953057</v>
      </c>
      <c r="DM30" s="3" t="n">
        <f aca="false">IF(OR(ISBLANK(AM30),ISBLANK(AS30)),"",ABS((AS30-AM30)*EP30-M30))</f>
        <v>0.0620063625685638</v>
      </c>
      <c r="DN30" s="0" t="n">
        <f aca="false">IF(OR(ISBLANK(AU30),ISBLANK(AT30)),"",ABS((AU30-AT30)*EP30-M30))</f>
        <v>0.0572351696713156</v>
      </c>
      <c r="DO30" s="0" t="n">
        <f aca="false">IF(OR(ISBLANK(AV30),ISBLANK(AW30)),"",ABS((AW30-AV30)*EP30-M30))</f>
        <v>0.0653249295729363</v>
      </c>
      <c r="DP30" s="0" t="n">
        <f aca="false">IF(ISBLANK(BT30),"",ABS(BT30-M30))</f>
        <v>0.0857400000000004</v>
      </c>
      <c r="DQ30" s="3"/>
      <c r="DR30" s="3"/>
      <c r="DS30" s="0" t="n">
        <f aca="false">IF(OR(ISBLANK(O30),ISBLANK(N30)),"",((O30-N30)*EP30-M30)^2)</f>
        <v>0.0340575956455538</v>
      </c>
      <c r="DT30" s="3" t="n">
        <f aca="false">IF(OR(ISBLANK(Z30),ISBLANK(V30)),"",ABS((Z30-V30)*EP30-M30)^2)</f>
        <v>2.03024519576709</v>
      </c>
      <c r="DU30" s="3" t="n">
        <f aca="false">IF(OR(ISBLANK(AA30),ISBLANK(W30)),"",ABS((AA30-W30)*EP30-M30)^2)</f>
        <v>3.48034658151322</v>
      </c>
      <c r="DV30" s="3" t="n">
        <f aca="false">IF(OR(ISBLANK(Z30),ISBLANK(X30)),"",ABS((Z30-X30)*EP30-M30)^2)</f>
        <v>11.1467095590469</v>
      </c>
      <c r="DW30" s="3" t="n">
        <f aca="false">IF(OR(ISBLANK(AA30),ISBLANK(Y30)),"",ABS((AA30-Y30)*EP30-M30)^2)</f>
        <v>2.5479385908013</v>
      </c>
      <c r="DX30" s="3" t="n">
        <f aca="false">IF(OR(ISBLANK(AB30),ISBLANK(V30)),"",ABS((AB30-V30)*EP30-M30)^2)</f>
        <v>0.259953726403949</v>
      </c>
      <c r="DY30" s="3" t="n">
        <f aca="false">IF(OR(ISBLANK(AC30),ISBLANK(W30)),"",ABS((AC30-W30)*EP30-M30)^2)</f>
        <v>0.543922809421317</v>
      </c>
      <c r="DZ30" s="3" t="n">
        <f aca="false">IF(OR(ISBLANK(AB30),ISBLANK(X30)),"",ABS((AB30-X30)*EP30-M30)^2)</f>
        <v>1.97106304256812</v>
      </c>
      <c r="EA30" s="3" t="n">
        <f aca="false">IF(OR(ISBLANK(AC30),ISBLANK(Y30)),"",ABS((AC30-Y30)*EP30-M30)^2)</f>
        <v>0.219182104181586</v>
      </c>
      <c r="EB30" s="3" t="n">
        <f aca="false">IF(OR(ISBLANK(AE30),ISBLANK(AD30)),"",ABS((AE30-AD30)*EP30-M30)^2)</f>
        <v>1.26423794883565</v>
      </c>
      <c r="EC30" s="3" t="n">
        <f aca="false">IF(OR(ISBLANK(AF30),ISBLANK(AG30)),"",ABS((AG30-AF30)*EP30-M30)^2)</f>
        <v>0.517849645525473</v>
      </c>
      <c r="ED30" s="3" t="n">
        <f aca="false">IF(OR(ISBLANK(AI30),ISBLANK(AH30)),"",ABS((AI30-AH30)*EP30-M30)^2)</f>
        <v>6.18622913402258</v>
      </c>
      <c r="EE30" s="3" t="n">
        <f aca="false">IF(OR(ISBLANK(AJ30),ISBLANK(AK30)),"",ABS((AK30-AJ30)*EP30-M30)^2)</f>
        <v>0.237890494391882</v>
      </c>
      <c r="EF30" s="3" t="n">
        <f aca="false">IF(OR(ISBLANK(AN30),ISBLANK(AD30)),"",ABS((AN30-AD30)*EP30-M30)^2)</f>
        <v>1.35765003180242</v>
      </c>
      <c r="EG30" s="3" t="n">
        <f aca="false">IF(OR(ISBLANK(AF30),ISBLANK(AO30)),"",ABS((AO30-AF30)*EP30-M30)^2)</f>
        <v>0.644781461230901</v>
      </c>
      <c r="EH30" s="3" t="n">
        <f aca="false">IF(OR(ISBLANK(AP30),ISBLANK(AH30)),"",ABS((AP30-AH30)*EP30-M30)^2)</f>
        <v>11.2345587609395</v>
      </c>
      <c r="EI30" s="3" t="n">
        <f aca="false">IF(OR(ISBLANK(AJ30),ISBLANK(AQ30)),"",ABS((AQ30-AJ30)*EP30-M30)^2)</f>
        <v>0.00244534981000953</v>
      </c>
      <c r="EJ30" s="3" t="n">
        <f aca="false">IF(OR(ISBLANK(AR30),ISBLANK(AL30)),"",ABS((AR30-AL30)*EP30-M30)^2)</f>
        <v>0.0335620175783685</v>
      </c>
      <c r="EK30" s="3" t="n">
        <f aca="false">IF(OR(ISBLANK(AS30),ISBLANK(AM30)),"",ABS((AS30-AM30)*EP30-M30)^2)</f>
        <v>0.0038447889989842</v>
      </c>
      <c r="EL30" s="0" t="n">
        <f aca="false">IF(OR(ISBLANK(AU30),ISBLANK(AT30)),"",((AU30-AT30)*EP30-M30)^2)</f>
        <v>0.00327586464730428</v>
      </c>
      <c r="EM30" s="0" t="n">
        <f aca="false">IF(OR(ISBLANK(AV30),ISBLANK(AW30)),"",((AW30-AV30)*EP30-M30)^2)</f>
        <v>0.00426734642370909</v>
      </c>
      <c r="EN30" s="0" t="n">
        <f aca="false">IF(ISBLANK(BT30),"",(BT30-M30)^2)</f>
        <v>0.00735134760000006</v>
      </c>
      <c r="EP30" s="0" t="n">
        <v>27.211386245988</v>
      </c>
    </row>
    <row r="31" customFormat="false" ht="12.8" hidden="false" customHeight="false" outlineLevel="0" collapsed="false">
      <c r="A31" s="1"/>
      <c r="B31" s="0" t="n">
        <v>14</v>
      </c>
      <c r="C31" s="0" t="n">
        <v>4</v>
      </c>
      <c r="D31" s="0" t="n">
        <f aca="false">B31-C31</f>
        <v>10</v>
      </c>
      <c r="E31" s="0" t="s">
        <v>71</v>
      </c>
      <c r="F31" s="0" t="n">
        <v>2</v>
      </c>
      <c r="G31" s="0" t="n">
        <v>13</v>
      </c>
      <c r="H31" s="0" t="s">
        <v>115</v>
      </c>
      <c r="I31" s="0" t="n">
        <v>3</v>
      </c>
      <c r="J31" s="0" t="s">
        <v>95</v>
      </c>
      <c r="K31" s="0" t="s">
        <v>96</v>
      </c>
      <c r="L31" s="0" t="s">
        <v>75</v>
      </c>
      <c r="M31" s="0" t="n">
        <v>8.96</v>
      </c>
      <c r="N31" s="0" t="n">
        <v>-108.960221624</v>
      </c>
      <c r="O31" s="0" t="n">
        <v>-108.691113961902</v>
      </c>
      <c r="P31" s="0" t="s">
        <v>76</v>
      </c>
      <c r="Q31" s="3" t="n">
        <f aca="false">=IF(ISBLANK(BT31),"",BT31)</f>
        <v>7.28193</v>
      </c>
      <c r="R31" s="0" t="n">
        <v>23</v>
      </c>
      <c r="S31" s="0" t="n">
        <v>4</v>
      </c>
      <c r="T31" s="0" t="n">
        <v>0</v>
      </c>
      <c r="V31" s="0" t="n">
        <v>-109.00538185</v>
      </c>
      <c r="W31" s="0" t="n">
        <v>-109.298556453545</v>
      </c>
      <c r="X31" s="0" t="n">
        <v>-109.07571278</v>
      </c>
      <c r="Y31" s="0" t="n">
        <v>-109.288658305029</v>
      </c>
      <c r="Z31" s="0" t="n">
        <v>-108.69267422</v>
      </c>
      <c r="AA31" s="0" t="n">
        <v>-108.909882991094</v>
      </c>
      <c r="AB31" s="0" t="n">
        <v>-108.75316137</v>
      </c>
      <c r="AC31" s="0" t="n">
        <v>-108.954180463112</v>
      </c>
      <c r="AD31" s="0" t="n">
        <v>-109.00469197</v>
      </c>
      <c r="AE31" s="0" t="n">
        <v>-108.69261494</v>
      </c>
      <c r="AF31" s="0" t="n">
        <v>-109.299210095259</v>
      </c>
      <c r="AG31" s="0" t="n">
        <v>-108.941403119966</v>
      </c>
      <c r="AH31" s="0" t="n">
        <v>-109.07167368</v>
      </c>
      <c r="AI31" s="0" t="n">
        <v>-108.70114632</v>
      </c>
      <c r="AJ31" s="0" t="n">
        <v>-109.28831918746</v>
      </c>
      <c r="AK31" s="0" t="n">
        <v>-108.940758138774</v>
      </c>
      <c r="AL31" s="0" t="n">
        <v>-109.25920988</v>
      </c>
      <c r="AM31" s="0" t="n">
        <v>-109.293515129258</v>
      </c>
      <c r="AN31" s="0" t="n">
        <v>-108.7675592</v>
      </c>
      <c r="AO31" s="0" t="n">
        <v>-108.961492765209</v>
      </c>
      <c r="AP31" s="0" t="n">
        <v>-108.88066345</v>
      </c>
      <c r="AQ31" s="0" t="n">
        <v>-108.962617818339</v>
      </c>
      <c r="AR31" s="0" t="n">
        <v>-108.94831591</v>
      </c>
      <c r="AS31" s="0" t="n">
        <v>-108.96521275034</v>
      </c>
      <c r="AT31" s="0" t="n">
        <v>-109.257892539824</v>
      </c>
      <c r="AU31" s="0" t="n">
        <v>-108.9440571</v>
      </c>
      <c r="AV31" s="0" t="n">
        <v>-109.293299320907</v>
      </c>
      <c r="AW31" s="0" t="n">
        <v>-108.965011693492</v>
      </c>
      <c r="AY31" s="0" t="n">
        <f aca="false">IF(OR(ISBLANK(O31),ISBLANK(N31)),"",(O31-N31)*EP31)</f>
        <v>7.32279253510335</v>
      </c>
      <c r="AZ31" s="3" t="n">
        <f aca="false">IF(OR(ISBLANK(Z31),ISBLANK(V31)),"",(Z31-V31)*EP31)</f>
        <v>8.50920810199766</v>
      </c>
      <c r="BA31" s="3" t="n">
        <f aca="false">IF(OR(ISBLANK(AA31),ISBLANK(W31)),"",(AA31-W31)*EP31)</f>
        <v>10.5763437103199</v>
      </c>
      <c r="BB31" s="3" t="n">
        <f aca="false">IF(OR(ISBLANK(Z31),ISBLANK(X31)),"",(Z31-X31)*EP31)</f>
        <v>10.4230102032671</v>
      </c>
      <c r="BC31" s="3" t="n">
        <f aca="false">IF(OR(ISBLANK(AA31),ISBLANK(Y31)),"",(AA31-Y31)*EP31)</f>
        <v>10.3070013679309</v>
      </c>
      <c r="BD31" s="3" t="n">
        <f aca="false">IF(OR(ISBLANK(AB31),ISBLANK(V31)),"",(AB31-V31)*EP31)</f>
        <v>6.86326890042864</v>
      </c>
      <c r="BE31" s="3" t="n">
        <f aca="false">IF(OR(ISBLANK(AC31),ISBLANK(W31)),"",(AC31-W31)*EP31)</f>
        <v>9.37094808951725</v>
      </c>
      <c r="BF31" s="3" t="n">
        <f aca="false">IF(OR(ISBLANK(AB31),ISBLANK(X31)),"",(AB31-X31)*EP31)</f>
        <v>8.77707100169811</v>
      </c>
      <c r="BG31" s="3" t="n">
        <f aca="false">IF(OR(ISBLANK(AC31),ISBLANK(Y31)),"",(AC31-Y31)*EP31)</f>
        <v>9.10160574712819</v>
      </c>
      <c r="BH31" s="3" t="n">
        <f aca="false">IF(OR(ISBLANK(AE31),ISBLANK(AD31)),"",(AE31-AD31)*EP31)</f>
        <v>8.49204860183072</v>
      </c>
      <c r="BI31" s="3" t="n">
        <f aca="false">IF(OR(ISBLANK(AF31),ISBLANK(AG31)),"",(AG31-AF31)*EP31)</f>
        <v>9.73642380620656</v>
      </c>
      <c r="BJ31" s="3" t="n">
        <f aca="false">IF(OR(ISBLANK(AI31),ISBLANK(AH31)),"",(AI31-AH31)*EP31)</f>
        <v>10.0825631076662</v>
      </c>
      <c r="BK31" s="3" t="n">
        <f aca="false">IF(OR(ISBLANK(AJ31),ISBLANK(AK31)),"",(AK31-AJ31)*EP31)</f>
        <v>9.45761793985548</v>
      </c>
      <c r="BL31" s="3" t="n">
        <f aca="false">IF(OR(ISBLANK(AN31),ISBLANK(AD31)),"",(AN31-AD31)*EP31)</f>
        <v>6.4527113960511</v>
      </c>
      <c r="BM31" s="3" t="n">
        <f aca="false">IF(OR(ISBLANK(AO31),ISBLANK(AF31)),"",(AO31-AF31)*EP31)</f>
        <v>9.18975670995429</v>
      </c>
      <c r="BN31" s="3" t="n">
        <f aca="false">IF(OR(ISBLANK(AP31),ISBLANK(AH31)),"",(AP31-AH31)*EP31)</f>
        <v>5.1976531454651</v>
      </c>
      <c r="BO31" s="3" t="n">
        <f aca="false">IF(OR(ISBLANK(AQ31),ISBLANK(AJ31)),"",(AQ31-AJ31)*EP31)</f>
        <v>8.86278575599881</v>
      </c>
      <c r="BP31" s="3" t="n">
        <f aca="false">IF(OR(ISBLANK(AR31),ISBLANK(AL31)),"",(AR31-AL31)*EP31)</f>
        <v>8.45985589921847</v>
      </c>
      <c r="BQ31" s="3" t="n">
        <f aca="false">IF(OR(ISBLANK(AM31),ISBLANK(AS31)),"",(AS31-AM31)*EP31)</f>
        <v>8.93356283821431</v>
      </c>
      <c r="BR31" s="0" t="n">
        <f aca="false">=IF(OR(ISBLANK(AU31),ISBLANK(AT31)),"",(AU31-AT31)*EP31)</f>
        <v>8.5398973707305</v>
      </c>
      <c r="BS31" s="0" t="n">
        <f aca="false">=IF(OR(ISBLANK(AW31),ISBLANK(AV31)),"",(AW31-AV31)*EP31)</f>
        <v>8.93316142936841</v>
      </c>
      <c r="BT31" s="3" t="n">
        <v>7.28193</v>
      </c>
      <c r="BU31" s="3"/>
      <c r="BW31" s="0" t="n">
        <f aca="false">IF(OR(ISBLANK(O31),ISBLANK(N31)),"",(O31-N31)*EP31-M31)</f>
        <v>-1.63720746489666</v>
      </c>
      <c r="BX31" s="3" t="n">
        <f aca="false">IF(OR(ISBLANK(Z31),ISBLANK(V31)),"",(Z31-V31)*EP31-M31)</f>
        <v>-0.450791898002345</v>
      </c>
      <c r="BY31" s="3" t="n">
        <f aca="false">IF(OR(ISBLANK(AA31),ISBLANK(W31)),"",(AA31-W31)*EP31-M31)</f>
        <v>1.61634371031994</v>
      </c>
      <c r="BZ31" s="3" t="n">
        <f aca="false">IF(OR(ISBLANK(Z31),ISBLANK(X31)),"",(Z31-X31)*EP31-M31)</f>
        <v>1.46301020326712</v>
      </c>
      <c r="CA31" s="3" t="n">
        <f aca="false">IF(OR(ISBLANK(AA31),ISBLANK(Y31)),"",(AA31-Y31)*EP31-M31)</f>
        <v>1.34700136793088</v>
      </c>
      <c r="CB31" s="3" t="n">
        <f aca="false">IF(OR(ISBLANK(AB31),ISBLANK(V31)),"",(AB31-V31)*EP31-M31)</f>
        <v>-2.09673109957136</v>
      </c>
      <c r="CC31" s="3" t="n">
        <f aca="false">IF(OR(ISBLANK(AC31),ISBLANK(W31)),"",(AC31-W31)*EP31-M31)</f>
        <v>0.410948089517246</v>
      </c>
      <c r="CD31" s="3" t="n">
        <f aca="false">IF(OR(ISBLANK(AB31),ISBLANK(X31)),"",(AB31-X31)*EP31-M31)</f>
        <v>-0.182928998301893</v>
      </c>
      <c r="CE31" s="3" t="n">
        <f aca="false">IF(OR(ISBLANK(AC31),ISBLANK(Y31)),"",(AC31-Y31)*EP31-M31)</f>
        <v>0.141605747128189</v>
      </c>
      <c r="CF31" s="3" t="n">
        <f aca="false">IF(OR(ISBLANK(AE31),ISBLANK(AD31)),"",(AE31-AD31)*EP31-M31)</f>
        <v>-0.467951398169284</v>
      </c>
      <c r="CG31" s="3" t="n">
        <f aca="false">IF(OR(ISBLANK(AF31),ISBLANK(AG31)),"",(AG31-AF31)*EP31-M31)</f>
        <v>0.776423806206561</v>
      </c>
      <c r="CH31" s="3" t="n">
        <f aca="false">IF(OR(ISBLANK(AI31),ISBLANK(AH31)),"",(AI31-AH31)*EP31-M31)</f>
        <v>1.12256310766616</v>
      </c>
      <c r="CI31" s="3" t="n">
        <f aca="false">IF(OR(ISBLANK(AJ31),ISBLANK(AK31)),"",(AK31-AJ31)*EP31-M31)</f>
        <v>0.497617939855479</v>
      </c>
      <c r="CJ31" s="3" t="n">
        <f aca="false">IF(OR(ISBLANK(AN31),ISBLANK(AD31)),"",(AN31-AD31)*EP31-M31)</f>
        <v>-2.5072886039489</v>
      </c>
      <c r="CK31" s="3" t="n">
        <f aca="false">IF(OR(ISBLANK(AO31),ISBLANK(AF31)),"",(AO31-AF31)*EP31-M31)</f>
        <v>0.229756709954293</v>
      </c>
      <c r="CL31" s="3" t="n">
        <f aca="false">IF(OR(ISBLANK(AP31),ISBLANK(AH31)),"",(AP31-AH31)*EP31-M31)</f>
        <v>-3.7623468545349</v>
      </c>
      <c r="CM31" s="3" t="n">
        <f aca="false">IF(OR(ISBLANK(AQ31),ISBLANK(AJ31)),"",(AQ31-AJ31)*EP31-M31)</f>
        <v>-0.0972142440011918</v>
      </c>
      <c r="CN31" s="3" t="n">
        <f aca="false">IF(OR(ISBLANK(AR31),ISBLANK(AL31)),"",(AR31-AL31)*EP31-M31)</f>
        <v>-0.50014410078153</v>
      </c>
      <c r="CO31" s="3" t="n">
        <f aca="false">IF(OR(ISBLANK(AM31),ISBLANK(AS31)),"",(AS31-AM31)*EP31-M31)</f>
        <v>-0.0264371617856938</v>
      </c>
      <c r="CP31" s="0" t="n">
        <f aca="false">IF(OR(ISBLANK(AU31),ISBLANK(AT31)),"",(AU31-AT31)*EP31-M31)</f>
        <v>-0.420102629269504</v>
      </c>
      <c r="CQ31" s="0" t="n">
        <f aca="false">IF(OR(ISBLANK(AW31),ISBLANK(AV31)),"",(AW31-AV31)*EP31-M31)</f>
        <v>-0.026838570631595</v>
      </c>
      <c r="CR31" s="0" t="n">
        <f aca="false">IF(ISBLANK(BT31),"",BT31-M31)</f>
        <v>-1.67807</v>
      </c>
      <c r="CU31" s="0" t="n">
        <f aca="false">IF(OR(ISBLANK(O31),ISBLANK(N31)),"",ABS((O31-N31)*EP31-M31))</f>
        <v>1.63720746489666</v>
      </c>
      <c r="CV31" s="3" t="n">
        <f aca="false">IF(OR(ISBLANK(Z31),ISBLANK(V31)),"",ABS((Z31-V31)*EP31-M31))</f>
        <v>0.450791898002345</v>
      </c>
      <c r="CW31" s="3" t="n">
        <f aca="false">IF(OR(ISBLANK(AA31),ISBLANK(W31)),"",ABS((AA31-W31)*EP31-M31))</f>
        <v>1.61634371031994</v>
      </c>
      <c r="CX31" s="3" t="n">
        <f aca="false">IF(OR(ISBLANK(Z31),ISBLANK(X31)),"",ABS((Z31-X31)*EP31-M31))</f>
        <v>1.46301020326712</v>
      </c>
      <c r="CY31" s="3" t="n">
        <f aca="false">IF(OR(ISBLANK(AA31),ISBLANK(Y31)),"",ABS((AA31-Y31)*EP31-M31))</f>
        <v>1.34700136793088</v>
      </c>
      <c r="CZ31" s="3" t="n">
        <f aca="false">IF(OR(ISBLANK(AB31),ISBLANK(V31)),"",ABS((AB31-V31)*EP31-M31))</f>
        <v>2.09673109957136</v>
      </c>
      <c r="DA31" s="3" t="n">
        <f aca="false">IF(OR(ISBLANK(AC31),ISBLANK(W31)),"",ABS((AC31-W31)*EP31-M31))</f>
        <v>0.410948089517246</v>
      </c>
      <c r="DB31" s="3" t="n">
        <f aca="false">IF(OR(ISBLANK(AB31),ISBLANK(X31)),"",ABS((AB31-X31)*EP31-M31))</f>
        <v>0.182928998301893</v>
      </c>
      <c r="DC31" s="3" t="n">
        <f aca="false">IF(OR(ISBLANK(AC31),ISBLANK(Y31)),"",ABS((AC31-Y31)*EP31-M31))</f>
        <v>0.141605747128189</v>
      </c>
      <c r="DD31" s="3" t="n">
        <f aca="false">IF(OR(ISBLANK(AE31),ISBLANK(AD31)),"",ABS((AE31-AD31)*EP31-M31))</f>
        <v>0.467951398169284</v>
      </c>
      <c r="DE31" s="3" t="n">
        <f aca="false">IF(OR(ISBLANK(AG31),ISBLANK(AF31)),"",ABS((AG31-AF31)*EP31-M31))</f>
        <v>0.776423806206561</v>
      </c>
      <c r="DF31" s="3" t="n">
        <f aca="false">IF(OR(ISBLANK(AI31),ISBLANK(AH31)),"",ABS((AI31-AH31)*EP31-M31))</f>
        <v>1.12256310766616</v>
      </c>
      <c r="DG31" s="3" t="n">
        <f aca="false">IF(OR(ISBLANK(AJ31),ISBLANK(AK31)),"",ABS((AK31-AJ31)*EP31-M31))</f>
        <v>0.497617939855479</v>
      </c>
      <c r="DH31" s="3" t="n">
        <f aca="false">IF(OR(ISBLANK(AN31),ISBLANK(AD31)),"",ABS((AN31-AD31)*EP31-M31))</f>
        <v>2.5072886039489</v>
      </c>
      <c r="DI31" s="3" t="n">
        <f aca="false">IF(OR(ISBLANK(AF31),ISBLANK(AO31)),"",ABS((AO31-AF31)*EP31-M31))</f>
        <v>0.229756709954293</v>
      </c>
      <c r="DJ31" s="3" t="n">
        <f aca="false">IF(OR(ISBLANK(AP31),ISBLANK(AH31)),"",ABS((AP31-AH31)*EP31-M31))</f>
        <v>3.7623468545349</v>
      </c>
      <c r="DK31" s="3" t="n">
        <f aca="false">IF(OR(ISBLANK(AQ31),ISBLANK(AJ31)),"",ABS((AQ31-AJ31)*EP31-M31))</f>
        <v>0.0972142440011918</v>
      </c>
      <c r="DL31" s="3" t="n">
        <f aca="false">IF(OR(ISBLANK(AR31),ISBLANK(AL31)),"",ABS((AR31-AL31)*EP31-M31))</f>
        <v>0.50014410078153</v>
      </c>
      <c r="DM31" s="3" t="n">
        <f aca="false">IF(OR(ISBLANK(AM31),ISBLANK(AS31)),"",ABS((AS31-AM31)*EP31-M31))</f>
        <v>0.0264371617856938</v>
      </c>
      <c r="DN31" s="0" t="n">
        <f aca="false">IF(OR(ISBLANK(AU31),ISBLANK(AT31)),"",ABS((AU31-AT31)*EP31-M31))</f>
        <v>0.420102629269504</v>
      </c>
      <c r="DO31" s="0" t="n">
        <f aca="false">IF(OR(ISBLANK(AV31),ISBLANK(AW31)),"",ABS((AW31-AV31)*EP31-M31))</f>
        <v>0.026838570631595</v>
      </c>
      <c r="DP31" s="0" t="n">
        <f aca="false">IF(ISBLANK(BT31),"",ABS(BT31-M31))</f>
        <v>1.67807</v>
      </c>
      <c r="DQ31" s="3"/>
      <c r="DR31" s="3"/>
      <c r="DS31" s="0" t="n">
        <f aca="false">IF(OR(ISBLANK(O31),ISBLANK(N31)),"",((O31-N31)*EP31-M31)^2)</f>
        <v>2.68044828311333</v>
      </c>
      <c r="DT31" s="3" t="n">
        <f aca="false">IF(OR(ISBLANK(Z31),ISBLANK(V31)),"",ABS((Z31-V31)*EP31-M31)^2)</f>
        <v>0.203213335304557</v>
      </c>
      <c r="DU31" s="3" t="n">
        <f aca="false">IF(OR(ISBLANK(AA31),ISBLANK(W31)),"",ABS((AA31-W31)*EP31-M31)^2)</f>
        <v>2.61256698989083</v>
      </c>
      <c r="DV31" s="3" t="n">
        <f aca="false">IF(OR(ISBLANK(Z31),ISBLANK(X31)),"",ABS((Z31-X31)*EP31-M31)^2)</f>
        <v>2.14039885486371</v>
      </c>
      <c r="DW31" s="3" t="n">
        <f aca="false">IF(OR(ISBLANK(AA31),ISBLANK(Y31)),"",ABS((AA31-Y31)*EP31-M31)^2)</f>
        <v>1.81441268520767</v>
      </c>
      <c r="DX31" s="3" t="n">
        <f aca="false">IF(OR(ISBLANK(AB31),ISBLANK(V31)),"",ABS((AB31-V31)*EP31-M31)^2)</f>
        <v>4.39628130390974</v>
      </c>
      <c r="DY31" s="3" t="n">
        <f aca="false">IF(OR(ISBLANK(AC31),ISBLANK(W31)),"",ABS((AC31-W31)*EP31-M31)^2)</f>
        <v>0.168878332277875</v>
      </c>
      <c r="DZ31" s="3" t="n">
        <f aca="false">IF(OR(ISBLANK(AB31),ISBLANK(X31)),"",ABS((AB31-X31)*EP31-M31)^2)</f>
        <v>0.033463018419734</v>
      </c>
      <c r="EA31" s="3" t="n">
        <f aca="false">IF(OR(ISBLANK(AC31),ISBLANK(Y31)),"",ABS((AC31-Y31)*EP31-M31)^2)</f>
        <v>0.0200521876197326</v>
      </c>
      <c r="EB31" s="3" t="n">
        <f aca="false">IF(OR(ISBLANK(AE31),ISBLANK(AD31)),"",ABS((AE31-AD31)*EP31-M31)^2)</f>
        <v>0.218978511048587</v>
      </c>
      <c r="EC31" s="3" t="n">
        <f aca="false">IF(OR(ISBLANK(AF31),ISBLANK(AG31)),"",ABS((AG31-AF31)*EP31-M31)^2)</f>
        <v>0.602833926844283</v>
      </c>
      <c r="ED31" s="3" t="n">
        <f aca="false">IF(OR(ISBLANK(AI31),ISBLANK(AH31)),"",ABS((AI31-AH31)*EP31-M31)^2)</f>
        <v>1.26014793069311</v>
      </c>
      <c r="EE31" s="3" t="n">
        <f aca="false">IF(OR(ISBLANK(AJ31),ISBLANK(AK31)),"",ABS((AK31-AJ31)*EP31-M31)^2)</f>
        <v>0.247623614066011</v>
      </c>
      <c r="EF31" s="3" t="n">
        <f aca="false">IF(OR(ISBLANK(AN31),ISBLANK(AD31)),"",ABS((AN31-AD31)*EP31-M31)^2)</f>
        <v>6.28649614349204</v>
      </c>
      <c r="EG31" s="3" t="n">
        <f aca="false">IF(OR(ISBLANK(AF31),ISBLANK(AO31)),"",ABS((AO31-AF31)*EP31-M31)^2)</f>
        <v>0.052788145769021</v>
      </c>
      <c r="EH31" s="3" t="n">
        <f aca="false">IF(OR(ISBLANK(AP31),ISBLANK(AH31)),"",ABS((AP31-AH31)*EP31-M31)^2)</f>
        <v>14.1552538538287</v>
      </c>
      <c r="EI31" s="3" t="n">
        <f aca="false">IF(OR(ISBLANK(AJ31),ISBLANK(AQ31)),"",ABS((AQ31-AJ31)*EP31-M31)^2)</f>
        <v>0.00945060923672326</v>
      </c>
      <c r="EJ31" s="3" t="n">
        <f aca="false">IF(OR(ISBLANK(AR31),ISBLANK(AL31)),"",ABS((AR31-AL31)*EP31-M31)^2)</f>
        <v>0.250144121546565</v>
      </c>
      <c r="EK31" s="3" t="n">
        <f aca="false">IF(OR(ISBLANK(AS31),ISBLANK(AM31)),"",ABS((AS31-AM31)*EP31-M31)^2)</f>
        <v>0.000698923523282947</v>
      </c>
      <c r="EL31" s="0" t="n">
        <f aca="false">IF(OR(ISBLANK(AU31),ISBLANK(AT31)),"",((AU31-AT31)*EP31-M31)^2)</f>
        <v>0.17648621911915</v>
      </c>
      <c r="EM31" s="0" t="n">
        <f aca="false">IF(OR(ISBLANK(AV31),ISBLANK(AW31)),"",((AW31-AV31)*EP31-M31)^2)</f>
        <v>0.000720308873547114</v>
      </c>
      <c r="EN31" s="0" t="n">
        <f aca="false">IF(ISBLANK(BT31),"",(BT31-M31)^2)</f>
        <v>2.8159189249</v>
      </c>
      <c r="EP31" s="0" t="n">
        <v>27.211386245988</v>
      </c>
    </row>
    <row r="32" customFormat="false" ht="12.8" hidden="false" customHeight="false" outlineLevel="0" collapsed="false">
      <c r="A32" s="1" t="s">
        <v>116</v>
      </c>
      <c r="B32" s="0" t="n">
        <v>30</v>
      </c>
      <c r="C32" s="0" t="n">
        <v>8</v>
      </c>
      <c r="D32" s="0" t="n">
        <f aca="false">B32-C32</f>
        <v>22</v>
      </c>
      <c r="E32" s="0" t="s">
        <v>117</v>
      </c>
      <c r="F32" s="0" t="n">
        <v>4</v>
      </c>
      <c r="G32" s="0" t="n">
        <v>4</v>
      </c>
      <c r="H32" s="0" t="s">
        <v>118</v>
      </c>
      <c r="I32" s="0" t="n">
        <v>1</v>
      </c>
      <c r="J32" s="0" t="s">
        <v>95</v>
      </c>
      <c r="K32" s="0" t="s">
        <v>105</v>
      </c>
      <c r="L32" s="0" t="s">
        <v>93</v>
      </c>
      <c r="M32" s="0" t="n">
        <v>2.938</v>
      </c>
      <c r="N32" s="0" t="n">
        <v>-226.598063908</v>
      </c>
      <c r="O32" s="0" t="n">
        <v>-226.475318176826</v>
      </c>
      <c r="P32" s="0" t="s">
        <v>76</v>
      </c>
      <c r="Q32" s="0" t="n">
        <f aca="false">=IF(ISBLANK(BT32),"",BT32)</f>
        <v>3.61423</v>
      </c>
      <c r="R32" s="0" t="n">
        <v>1</v>
      </c>
      <c r="S32" s="0" t="n">
        <v>4</v>
      </c>
      <c r="T32" s="0" t="n">
        <v>1</v>
      </c>
      <c r="V32" s="0" t="n">
        <v>-226.6415703</v>
      </c>
      <c r="W32" s="0" t="n">
        <v>-227.171942694592</v>
      </c>
      <c r="X32" s="0" t="n">
        <v>-226.70053248</v>
      </c>
      <c r="Y32" s="0" t="n">
        <v>-227.19089404479</v>
      </c>
      <c r="Z32" s="0" t="n">
        <v>-226.52987539</v>
      </c>
      <c r="AA32" s="0" t="n">
        <v>-227.047951874017</v>
      </c>
      <c r="AB32" s="0" t="n">
        <v>-226.54826741</v>
      </c>
      <c r="AC32" s="0" t="n">
        <v>-227.051872674499</v>
      </c>
      <c r="AD32" s="0" t="n">
        <v>-226.64111192</v>
      </c>
      <c r="AE32" s="0" t="n">
        <v>-226.46524288</v>
      </c>
      <c r="AF32" s="0" t="n">
        <v>-227.172938238426</v>
      </c>
      <c r="AG32" s="0" t="n">
        <v>-227.022100939435</v>
      </c>
      <c r="AH32" s="0" t="n">
        <v>-226.69724412</v>
      </c>
      <c r="AI32" s="0" t="n">
        <v>-226.49430964</v>
      </c>
      <c r="AJ32" s="0" t="n">
        <v>-227.189754713178</v>
      </c>
      <c r="AK32" s="0" t="n">
        <v>-227.038160908115</v>
      </c>
      <c r="AL32" s="0" t="n">
        <v>-227.13779867</v>
      </c>
      <c r="AM32" s="0" t="n">
        <v>-227.224081089314</v>
      </c>
      <c r="AN32" s="0" t="n">
        <v>-226.57287136</v>
      </c>
      <c r="AO32" s="0" t="n">
        <v>-227.055404457876</v>
      </c>
      <c r="AP32" s="0" t="n">
        <v>-226.7698735</v>
      </c>
      <c r="AQ32" s="0" t="n">
        <v>-227.080704624224</v>
      </c>
      <c r="AR32" s="0" t="n">
        <v>-227.02769351</v>
      </c>
      <c r="AS32" s="0" t="n">
        <v>-227.110043796652</v>
      </c>
      <c r="AT32" s="0" t="n">
        <v>-227.13671723</v>
      </c>
      <c r="AU32" s="0" t="n">
        <v>-227.02211447</v>
      </c>
      <c r="AV32" s="0" t="n">
        <v>-227.223886636563</v>
      </c>
      <c r="AW32" s="0" t="n">
        <v>-227.107279332204</v>
      </c>
      <c r="AY32" s="0" t="n">
        <f aca="false">IF(OR(ISBLANK(O32),ISBLANK(N32)),"",(O32-N32)*EP32)</f>
        <v>3.34008150102211</v>
      </c>
      <c r="AZ32" s="0" t="n">
        <f aca="false">IF(OR(ISBLANK(Z32),ISBLANK(V32)),"",(Z32-V32)*EP32)</f>
        <v>3.03937333772117</v>
      </c>
      <c r="BA32" s="3" t="n">
        <f aca="false">IF(OR(ISBLANK(AA32),ISBLANK(W32)),"",(AA32-W32)*EP32)</f>
        <v>3.37396210962301</v>
      </c>
      <c r="BB32" s="3" t="n">
        <f aca="false">IF(OR(ISBLANK(Z32),ISBLANK(X32)),"",(Z32-X32)*EP32)</f>
        <v>4.64381599160611</v>
      </c>
      <c r="BC32" s="3" t="n">
        <f aca="false">IF(OR(ISBLANK(AA32),ISBLANK(Y32)),"",(AA32-Y32)*EP32)</f>
        <v>3.88965461974439</v>
      </c>
      <c r="BD32" s="3" t="n">
        <f aca="false">IF(OR(ISBLANK(AB32),ISBLANK(V32)),"",(AB32-V32)*EP32)</f>
        <v>2.53890097765742</v>
      </c>
      <c r="BE32" s="3" t="n">
        <f aca="false">IF(OR(ISBLANK(AC32),ISBLANK(W32)),"",(AC32-W32)*EP32)</f>
        <v>3.26727169331366</v>
      </c>
      <c r="BF32" s="3" t="n">
        <f aca="false">IF(OR(ISBLANK(AB32),ISBLANK(X32)),"",(AB32-X32)*EP32)</f>
        <v>4.14334363154236</v>
      </c>
      <c r="BG32" s="3" t="n">
        <f aca="false">IF(OR(ISBLANK(AC32),ISBLANK(Y32)),"",(AC32-Y32)*EP32)</f>
        <v>3.78296420343505</v>
      </c>
      <c r="BH32" s="3" t="n">
        <f aca="false">IF(OR(ISBLANK(AE32),ISBLANK(AD32)),"",(AE32-AD32)*EP32)</f>
        <v>4.78564037615059</v>
      </c>
      <c r="BI32" s="3" t="n">
        <f aca="false">IF(OR(ISBLANK(AF32),ISBLANK(AG32)),"",(AG32-AF32)*EP32)</f>
        <v>4.10449200314587</v>
      </c>
      <c r="BJ32" s="3" t="n">
        <f aca="false">IF(OR(ISBLANK(AI32),ISBLANK(AH32)),"",(AI32-AH32)*EP32)</f>
        <v>5.52212851790824</v>
      </c>
      <c r="BK32" s="3" t="n">
        <f aca="false">IF(OR(ISBLANK(AJ32),ISBLANK(AK32)),"",(AK32-AJ32)*EP32)</f>
        <v>4.12507758206795</v>
      </c>
      <c r="BL32" s="3" t="n">
        <f aca="false">IF(OR(ISBLANK(AN32),ISBLANK(AD32)),"",(AN32-AD32)*EP32)</f>
        <v>1.85692023580231</v>
      </c>
      <c r="BM32" s="3" t="n">
        <f aca="false">IF(OR(ISBLANK(AO32),ISBLANK(AF32)),"",(AO32-AF32)*EP32)</f>
        <v>3.19825709949776</v>
      </c>
      <c r="BN32" s="3" t="n">
        <f aca="false">IF(OR(ISBLANK(AP32),ISBLANK(AH32)),"",(AP32-AH32)*EP32)</f>
        <v>-1.9763461119865</v>
      </c>
      <c r="BO32" s="3" t="n">
        <f aca="false">IF(OR(ISBLANK(AQ32),ISBLANK(AJ32)),"",(AQ32-AJ32)*EP32)</f>
        <v>2.96740409068605</v>
      </c>
      <c r="BP32" s="3" t="n">
        <f aca="false">IF(OR(ISBLANK(AR32),ISBLANK(AL32)),"",(AR32-AL32)*EP32)</f>
        <v>2.99611403643601</v>
      </c>
      <c r="BQ32" s="3" t="n">
        <f aca="false">IF(OR(ISBLANK(AM32),ISBLANK(AS32)),"",(AS32-AM32)*EP32)</f>
        <v>3.10311281707258</v>
      </c>
      <c r="BR32" s="0" t="n">
        <f aca="false">=IF(OR(ISBLANK(AU32),ISBLANK(AT32)),"",(AU32-AT32)*EP32)</f>
        <v>3.11849996721618</v>
      </c>
      <c r="BS32" s="0" t="n">
        <f aca="false">=IF(OR(ISBLANK(AW32),ISBLANK(AV32)),"",(AW32-AV32)*EP32)</f>
        <v>3.17304639801643</v>
      </c>
      <c r="BT32" s="0" t="n">
        <v>3.61423</v>
      </c>
      <c r="BW32" s="0" t="n">
        <f aca="false">IF(OR(ISBLANK(O32),ISBLANK(N32)),"",(O32-N32)*EP32-M32)</f>
        <v>0.402081501022108</v>
      </c>
      <c r="BX32" s="0" t="n">
        <f aca="false">IF(OR(ISBLANK(Z32),ISBLANK(V32)),"",(Z32-V32)*EP32-M32)</f>
        <v>0.101373337721175</v>
      </c>
      <c r="BY32" s="3" t="n">
        <f aca="false">IF(OR(ISBLANK(AA32),ISBLANK(W32)),"",(AA32-W32)*EP32-M32)</f>
        <v>0.435962109623006</v>
      </c>
      <c r="BZ32" s="3" t="n">
        <f aca="false">IF(OR(ISBLANK(Z32),ISBLANK(X32)),"",(Z32-X32)*EP32-M32)</f>
        <v>1.70581599160611</v>
      </c>
      <c r="CA32" s="3" t="n">
        <f aca="false">IF(OR(ISBLANK(AA32),ISBLANK(Y32)),"",(AA32-Y32)*EP32-M32)</f>
        <v>0.951654619744391</v>
      </c>
      <c r="CB32" s="3" t="n">
        <f aca="false">IF(OR(ISBLANK(AB32),ISBLANK(V32)),"",(AB32-V32)*EP32-M32)</f>
        <v>-0.399099022342576</v>
      </c>
      <c r="CC32" s="3" t="n">
        <f aca="false">IF(OR(ISBLANK(AC32),ISBLANK(W32)),"",(AC32-W32)*EP32-M32)</f>
        <v>0.329271693313663</v>
      </c>
      <c r="CD32" s="3" t="n">
        <f aca="false">IF(OR(ISBLANK(AB32),ISBLANK(X32)),"",(AB32-X32)*EP32-M32)</f>
        <v>1.20534363154236</v>
      </c>
      <c r="CE32" s="3" t="n">
        <f aca="false">IF(OR(ISBLANK(AC32),ISBLANK(Y32)),"",(AC32-Y32)*EP32-M32)</f>
        <v>0.844964203435047</v>
      </c>
      <c r="CF32" s="3" t="n">
        <f aca="false">IF(OR(ISBLANK(AE32),ISBLANK(AD32)),"",(AE32-AD32)*EP32-M32)</f>
        <v>1.84764037615059</v>
      </c>
      <c r="CG32" s="3" t="n">
        <f aca="false">IF(OR(ISBLANK(AF32),ISBLANK(AG32)),"",(AG32-AF32)*EP32-M32)</f>
        <v>1.16649200314587</v>
      </c>
      <c r="CH32" s="3" t="n">
        <f aca="false">IF(OR(ISBLANK(AI32),ISBLANK(AH32)),"",(AI32-AH32)*EP32-M32)</f>
        <v>2.58412851790823</v>
      </c>
      <c r="CI32" s="3" t="n">
        <f aca="false">IF(OR(ISBLANK(AJ32),ISBLANK(AK32)),"",(AK32-AJ32)*EP32-M32)</f>
        <v>1.18707758206795</v>
      </c>
      <c r="CJ32" s="3" t="n">
        <f aca="false">IF(OR(ISBLANK(AN32),ISBLANK(AD32)),"",(AN32-AD32)*EP32-M32)</f>
        <v>-1.08107976419769</v>
      </c>
      <c r="CK32" s="3" t="n">
        <f aca="false">IF(OR(ISBLANK(AO32),ISBLANK(AF32)),"",(AO32-AF32)*EP32-M32)</f>
        <v>0.260257099497764</v>
      </c>
      <c r="CL32" s="3" t="n">
        <f aca="false">IF(OR(ISBLANK(AP32),ISBLANK(AH32)),"",(AP32-AH32)*EP32-M32)</f>
        <v>-4.9143461119865</v>
      </c>
      <c r="CM32" s="3" t="n">
        <f aca="false">IF(OR(ISBLANK(AQ32),ISBLANK(AJ32)),"",(AQ32-AJ32)*EP32-M32)</f>
        <v>0.029404090686052</v>
      </c>
      <c r="CN32" s="3" t="n">
        <f aca="false">IF(OR(ISBLANK(AR32),ISBLANK(AL32)),"",(AR32-AL32)*EP32-M32)</f>
        <v>0.0581140364360127</v>
      </c>
      <c r="CO32" s="3" t="n">
        <f aca="false">IF(OR(ISBLANK(AM32),ISBLANK(AS32)),"",(AS32-AM32)*EP32-M32)</f>
        <v>0.165112817072579</v>
      </c>
      <c r="CP32" s="0" t="n">
        <f aca="false">IF(OR(ISBLANK(AU32),ISBLANK(AT32)),"",(AU32-AT32)*EP32-M32)</f>
        <v>0.180499967216177</v>
      </c>
      <c r="CQ32" s="0" t="n">
        <f aca="false">IF(OR(ISBLANK(AW32),ISBLANK(AV32)),"",(AW32-AV32)*EP32-M32)</f>
        <v>0.235046398016432</v>
      </c>
      <c r="CR32" s="0" t="n">
        <f aca="false">IF(ISBLANK(BT32),"",BT32-M32)</f>
        <v>0.67623</v>
      </c>
      <c r="CU32" s="0" t="n">
        <f aca="false">IF(OR(ISBLANK(O32),ISBLANK(N32)),"",ABS((O32-N32)*EP32-M32))</f>
        <v>0.402081501022108</v>
      </c>
      <c r="CV32" s="0" t="n">
        <f aca="false">IF(OR(ISBLANK(Z32),ISBLANK(V32)),"",ABS((Z32-V32)*EP32-M32))</f>
        <v>0.101373337721175</v>
      </c>
      <c r="CW32" s="3" t="n">
        <f aca="false">IF(OR(ISBLANK(AA32),ISBLANK(W32)),"",ABS((AA32-W32)*EP32-M32))</f>
        <v>0.435962109623006</v>
      </c>
      <c r="CX32" s="3" t="n">
        <f aca="false">IF(OR(ISBLANK(Z32),ISBLANK(X32)),"",ABS((Z32-X32)*EP32-M32))</f>
        <v>1.70581599160611</v>
      </c>
      <c r="CY32" s="3" t="n">
        <f aca="false">IF(OR(ISBLANK(AA32),ISBLANK(Y32)),"",ABS((AA32-Y32)*EP32-M32))</f>
        <v>0.951654619744391</v>
      </c>
      <c r="CZ32" s="3" t="n">
        <f aca="false">IF(OR(ISBLANK(AB32),ISBLANK(V32)),"",ABS((AB32-V32)*EP32-M32))</f>
        <v>0.399099022342576</v>
      </c>
      <c r="DA32" s="3" t="n">
        <f aca="false">IF(OR(ISBLANK(AC32),ISBLANK(W32)),"",ABS((AC32-W32)*EP32-M32))</f>
        <v>0.329271693313663</v>
      </c>
      <c r="DB32" s="3" t="n">
        <f aca="false">IF(OR(ISBLANK(AB32),ISBLANK(X32)),"",ABS((AB32-X32)*EP32-M32))</f>
        <v>1.20534363154236</v>
      </c>
      <c r="DC32" s="3" t="n">
        <f aca="false">IF(OR(ISBLANK(AC32),ISBLANK(Y32)),"",ABS((AC32-Y32)*EP32-M32))</f>
        <v>0.844964203435047</v>
      </c>
      <c r="DD32" s="3" t="n">
        <f aca="false">IF(OR(ISBLANK(AE32),ISBLANK(AD32)),"",ABS((AE32-AD32)*EP32-M32))</f>
        <v>1.84764037615059</v>
      </c>
      <c r="DE32" s="3" t="n">
        <f aca="false">IF(OR(ISBLANK(AG32),ISBLANK(AF32)),"",ABS((AG32-AF32)*EP32-M32))</f>
        <v>1.16649200314587</v>
      </c>
      <c r="DF32" s="3" t="n">
        <f aca="false">IF(OR(ISBLANK(AI32),ISBLANK(AH32)),"",ABS((AI32-AH32)*EP32-M32))</f>
        <v>2.58412851790823</v>
      </c>
      <c r="DG32" s="3" t="n">
        <f aca="false">IF(OR(ISBLANK(AJ32),ISBLANK(AK32)),"",ABS((AK32-AJ32)*EP32-M32))</f>
        <v>1.18707758206795</v>
      </c>
      <c r="DH32" s="3" t="n">
        <f aca="false">IF(OR(ISBLANK(AN32),ISBLANK(AD32)),"",ABS((AN32-AD32)*EP32-M32))</f>
        <v>1.08107976419769</v>
      </c>
      <c r="DI32" s="3" t="n">
        <f aca="false">IF(OR(ISBLANK(AF32),ISBLANK(AO32)),"",ABS((AO32-AF32)*EP32-M32))</f>
        <v>0.260257099497764</v>
      </c>
      <c r="DJ32" s="3" t="n">
        <f aca="false">IF(OR(ISBLANK(AP32),ISBLANK(AH32)),"",ABS((AP32-AH32)*EP32-M32))</f>
        <v>4.9143461119865</v>
      </c>
      <c r="DK32" s="3" t="n">
        <f aca="false">IF(OR(ISBLANK(AQ32),ISBLANK(AJ32)),"",ABS((AQ32-AJ32)*EP32-M32))</f>
        <v>0.029404090686052</v>
      </c>
      <c r="DL32" s="3" t="n">
        <f aca="false">IF(OR(ISBLANK(AR32),ISBLANK(AL32)),"",ABS((AR32-AL32)*EP32-M32))</f>
        <v>0.0581140364360127</v>
      </c>
      <c r="DM32" s="3" t="n">
        <f aca="false">IF(OR(ISBLANK(AM32),ISBLANK(AS32)),"",ABS((AS32-AM32)*EP32-M32))</f>
        <v>0.165112817072579</v>
      </c>
      <c r="DN32" s="0" t="n">
        <f aca="false">IF(OR(ISBLANK(AU32),ISBLANK(AT32)),"",ABS((AU32-AT32)*EP32-M32))</f>
        <v>0.180499967216177</v>
      </c>
      <c r="DO32" s="0" t="n">
        <f aca="false">IF(OR(ISBLANK(AV32),ISBLANK(AW32)),"",ABS((AW32-AV32)*EP32-M32))</f>
        <v>0.235046398016432</v>
      </c>
      <c r="DP32" s="0" t="n">
        <f aca="false">IF(ISBLANK(BT32),"",ABS(BT32-M32))</f>
        <v>0.67623</v>
      </c>
      <c r="DS32" s="0" t="n">
        <f aca="false">IF(OR(ISBLANK(O32),ISBLANK(N32)),"",((O32-N32)*EP32-M32)^2)</f>
        <v>0.161669533464192</v>
      </c>
      <c r="DT32" s="0" t="n">
        <f aca="false">IF(OR(ISBLANK(Z32),ISBLANK(V32)),"",ABS((Z32-V32)*EP32-M32)^2)</f>
        <v>0.0102765536007313</v>
      </c>
      <c r="DU32" s="3" t="n">
        <f aca="false">IF(OR(ISBLANK(AA32),ISBLANK(W32)),"",ABS((AA32-W32)*EP32-M32)^2)</f>
        <v>0.190062961026942</v>
      </c>
      <c r="DV32" s="3" t="n">
        <f aca="false">IF(OR(ISBLANK(Z32),ISBLANK(X32)),"",ABS((Z32-X32)*EP32-M32)^2)</f>
        <v>2.90980819721914</v>
      </c>
      <c r="DW32" s="3" t="n">
        <f aca="false">IF(OR(ISBLANK(AA32),ISBLANK(Y32)),"",ABS((AA32-Y32)*EP32-M32)^2)</f>
        <v>0.90564651528084</v>
      </c>
      <c r="DX32" s="3" t="n">
        <f aca="false">IF(OR(ISBLANK(AB32),ISBLANK(V32)),"",ABS((AB32-V32)*EP32-M32)^2)</f>
        <v>0.1592800296348</v>
      </c>
      <c r="DY32" s="3" t="n">
        <f aca="false">IF(OR(ISBLANK(AC32),ISBLANK(W32)),"",ABS((AC32-W32)*EP32-M32)^2)</f>
        <v>0.108419848017647</v>
      </c>
      <c r="DZ32" s="3" t="n">
        <f aca="false">IF(OR(ISBLANK(AB32),ISBLANK(X32)),"",ABS((AB32-X32)*EP32-M32)^2)</f>
        <v>1.45285327009973</v>
      </c>
      <c r="EA32" s="3" t="n">
        <f aca="false">IF(OR(ISBLANK(AC32),ISBLANK(Y32)),"",ABS((AC32-Y32)*EP32-M32)^2)</f>
        <v>0.713964505086623</v>
      </c>
      <c r="EB32" s="3" t="n">
        <f aca="false">IF(OR(ISBLANK(AE32),ISBLANK(AD32)),"",ABS((AE32-AD32)*EP32-M32)^2)</f>
        <v>3.41377495958189</v>
      </c>
      <c r="EC32" s="3" t="n">
        <f aca="false">IF(OR(ISBLANK(AF32),ISBLANK(AG32)),"",ABS((AG32-AF32)*EP32-M32)^2)</f>
        <v>1.36070359340327</v>
      </c>
      <c r="ED32" s="3" t="n">
        <f aca="false">IF(OR(ISBLANK(AI32),ISBLANK(AH32)),"",ABS((AI32-AH32)*EP32-M32)^2)</f>
        <v>6.67772019706661</v>
      </c>
      <c r="EE32" s="3" t="n">
        <f aca="false">IF(OR(ISBLANK(AJ32),ISBLANK(AK32)),"",ABS((AK32-AJ32)*EP32-M32)^2)</f>
        <v>1.40915318584829</v>
      </c>
      <c r="EF32" s="3" t="n">
        <f aca="false">IF(OR(ISBLANK(AN32),ISBLANK(AD32)),"",ABS((AN32-AD32)*EP32-M32)^2)</f>
        <v>1.16873345655773</v>
      </c>
      <c r="EG32" s="3" t="n">
        <f aca="false">IF(OR(ISBLANK(AF32),ISBLANK(AO32)),"",ABS((AO32-AF32)*EP32-M32)^2)</f>
        <v>0.0677337578389888</v>
      </c>
      <c r="EH32" s="3" t="n">
        <f aca="false">IF(OR(ISBLANK(AP32),ISBLANK(AH32)),"",ABS((AP32-AH32)*EP32-M32)^2)</f>
        <v>24.1507977083968</v>
      </c>
      <c r="EI32" s="3" t="n">
        <f aca="false">IF(OR(ISBLANK(AJ32),ISBLANK(AQ32)),"",ABS((AQ32-AJ32)*EP32-M32)^2)</f>
        <v>0.000864600549073569</v>
      </c>
      <c r="EJ32" s="3" t="n">
        <f aca="false">IF(OR(ISBLANK(AR32),ISBLANK(AL32)),"",ABS((AR32-AL32)*EP32-M32)^2)</f>
        <v>0.00337724123088621</v>
      </c>
      <c r="EK32" s="3" t="n">
        <f aca="false">IF(OR(ISBLANK(AS32),ISBLANK(AM32)),"",ABS((AS32-AM32)*EP32-M32)^2)</f>
        <v>0.027262242361643</v>
      </c>
      <c r="EL32" s="0" t="n">
        <f aca="false">IF(OR(ISBLANK(AU32),ISBLANK(AT32)),"",((AU32-AT32)*EP32-M32)^2)</f>
        <v>0.0325802381650409</v>
      </c>
      <c r="EM32" s="0" t="n">
        <f aca="false">IF(OR(ISBLANK(AV32),ISBLANK(AW32)),"",((AW32-AV32)*EP32-M32)^2)</f>
        <v>0.0552468092204989</v>
      </c>
      <c r="EN32" s="0" t="n">
        <f aca="false">IF(ISBLANK(BT32),"",(BT32-M32)^2)</f>
        <v>0.4572870129</v>
      </c>
      <c r="EP32" s="0" t="n">
        <v>27.211386245988</v>
      </c>
    </row>
    <row r="33" customFormat="false" ht="12.8" hidden="false" customHeight="false" outlineLevel="0" collapsed="false">
      <c r="A33" s="1"/>
      <c r="B33" s="0" t="n">
        <v>30</v>
      </c>
      <c r="C33" s="0" t="n">
        <v>8</v>
      </c>
      <c r="D33" s="0" t="n">
        <f aca="false">B33-C33</f>
        <v>22</v>
      </c>
      <c r="E33" s="0" t="s">
        <v>117</v>
      </c>
      <c r="F33" s="0" t="n">
        <v>4</v>
      </c>
      <c r="G33" s="0" t="n">
        <v>4</v>
      </c>
      <c r="H33" s="0" t="s">
        <v>119</v>
      </c>
      <c r="I33" s="0" t="n">
        <v>1</v>
      </c>
      <c r="J33" s="0" t="s">
        <v>95</v>
      </c>
      <c r="K33" s="0" t="s">
        <v>105</v>
      </c>
      <c r="L33" s="0" t="s">
        <v>93</v>
      </c>
      <c r="M33" s="0" t="n">
        <v>4.315</v>
      </c>
      <c r="N33" s="0" t="n">
        <v>-226.598063908</v>
      </c>
      <c r="O33" s="0" t="n">
        <v>-226.43052029063</v>
      </c>
      <c r="P33" s="0" t="s">
        <v>76</v>
      </c>
      <c r="Q33" s="0" t="n">
        <f aca="false">=IF(ISBLANK(BT33),"",BT33)</f>
        <v>5.05149</v>
      </c>
      <c r="R33" s="0" t="n">
        <v>2</v>
      </c>
      <c r="S33" s="0" t="n">
        <v>4</v>
      </c>
      <c r="T33" s="0" t="n">
        <v>1</v>
      </c>
      <c r="V33" s="0" t="n">
        <v>-226.6415703</v>
      </c>
      <c r="W33" s="0" t="n">
        <v>-227.171942694592</v>
      </c>
      <c r="X33" s="0" t="n">
        <v>-226.70053248</v>
      </c>
      <c r="Y33" s="0" t="n">
        <v>-227.19089404479</v>
      </c>
      <c r="Z33" s="0" t="n">
        <v>-226.4751221</v>
      </c>
      <c r="AA33" s="0" t="n">
        <v>-226.988626622257</v>
      </c>
      <c r="AB33" s="0" t="n">
        <v>-226.50516353</v>
      </c>
      <c r="AC33" s="0" t="n">
        <v>-227.003640947626</v>
      </c>
      <c r="AD33" s="0" t="n">
        <v>-226.64111192</v>
      </c>
      <c r="AE33" s="0" t="n">
        <v>-226.41242563</v>
      </c>
      <c r="AF33" s="0" t="n">
        <v>-227.172938238426</v>
      </c>
      <c r="AG33" s="0" t="n">
        <v>-226.957808596026</v>
      </c>
      <c r="AH33" s="0" t="n">
        <v>-226.69724412</v>
      </c>
      <c r="AI33" s="0" t="n">
        <v>-226.43886288</v>
      </c>
      <c r="AJ33" s="0" t="n">
        <v>-227.189754713178</v>
      </c>
      <c r="AK33" s="0" t="n">
        <v>-226.977537832662</v>
      </c>
      <c r="AL33" s="0" t="n">
        <v>-227.13779867</v>
      </c>
      <c r="AM33" s="0" t="n">
        <v>-227.224081089314</v>
      </c>
      <c r="AN33" s="0" t="n">
        <v>-226.52847845</v>
      </c>
      <c r="AO33" s="0" t="n">
        <v>-227.008927470376</v>
      </c>
      <c r="AP33" s="0" t="n">
        <v>-226.71928161</v>
      </c>
      <c r="AQ33" s="0" t="n">
        <v>-227.031782908291</v>
      </c>
      <c r="AR33" s="0" t="n">
        <v>-226.97626624</v>
      </c>
      <c r="AS33" s="0" t="n">
        <v>-227.058504403316</v>
      </c>
      <c r="AT33" s="0" t="n">
        <v>-227.13671723</v>
      </c>
      <c r="AU33" s="0" t="n">
        <v>-226.97105151</v>
      </c>
      <c r="AV33" s="0" t="n">
        <v>-227.223886636563</v>
      </c>
      <c r="AW33" s="0" t="n">
        <v>-227.05575958963</v>
      </c>
      <c r="AY33" s="0" t="n">
        <f aca="false">IF(OR(ISBLANK(O33),ISBLANK(N33)),"",(O33-N33)*EP33)</f>
        <v>4.55909408530511</v>
      </c>
      <c r="AZ33" s="0" t="n">
        <f aca="false">IF(OR(ISBLANK(Z33),ISBLANK(V33)),"",(Z33-V33)*EP33)</f>
        <v>4.52928626014998</v>
      </c>
      <c r="BA33" s="3" t="n">
        <f aca="false">IF(OR(ISBLANK(AA33),ISBLANK(W33)),"",(AA33-W33)*EP33)</f>
        <v>4.98828444940525</v>
      </c>
      <c r="BB33" s="3" t="n">
        <f aca="false">IF(OR(ISBLANK(Z33),ISBLANK(X33)),"",(Z33-X33)*EP33)</f>
        <v>6.13372891403492</v>
      </c>
      <c r="BC33" s="3" t="n">
        <f aca="false">IF(OR(ISBLANK(AA33),ISBLANK(Y33)),"",(AA33-Y33)*EP33)</f>
        <v>5.50397695952664</v>
      </c>
      <c r="BD33" s="3" t="n">
        <f aca="false">IF(OR(ISBLANK(AB33),ISBLANK(V33)),"",(AB33-V33)*EP33)</f>
        <v>3.71181730503786</v>
      </c>
      <c r="BE33" s="3" t="n">
        <f aca="false">IF(OR(ISBLANK(AC33),ISBLANK(W33)),"",(AC33-W33)*EP33)</f>
        <v>4.57972384256621</v>
      </c>
      <c r="BF33" s="3" t="n">
        <f aca="false">IF(OR(ISBLANK(AB33),ISBLANK(X33)),"",(AB33-X33)*EP33)</f>
        <v>5.3162599589228</v>
      </c>
      <c r="BG33" s="3" t="n">
        <f aca="false">IF(OR(ISBLANK(AC33),ISBLANK(Y33)),"",(AC33-Y33)*EP33)</f>
        <v>5.0954163526876</v>
      </c>
      <c r="BH33" s="3" t="n">
        <f aca="false">IF(OR(ISBLANK(AE33),ISBLANK(AD33)),"",(AE33-AD33)*EP33)</f>
        <v>6.2228709663516</v>
      </c>
      <c r="BI33" s="3" t="n">
        <f aca="false">IF(OR(ISBLANK(AF33),ISBLANK(AG33)),"",(AG33-AF33)*EP33)</f>
        <v>5.8539757923077</v>
      </c>
      <c r="BJ33" s="3" t="n">
        <f aca="false">IF(OR(ISBLANK(AI33),ISBLANK(AH33)),"",(AI33-AH33)*EP33)</f>
        <v>7.03091172035748</v>
      </c>
      <c r="BK33" s="3" t="n">
        <f aca="false">IF(OR(ISBLANK(AJ33),ISBLANK(AK33)),"",(AK33-AJ33)*EP33)</f>
        <v>5.77471550363945</v>
      </c>
      <c r="BL33" s="3" t="n">
        <f aca="false">IF(OR(ISBLANK(AN33),ISBLANK(AD33)),"",(AN33-AD33)*EP33)</f>
        <v>3.06491285639567</v>
      </c>
      <c r="BM33" s="3" t="n">
        <f aca="false">IF(OR(ISBLANK(AO33),ISBLANK(AF33)),"",(AO33-AF33)*EP33)</f>
        <v>4.46296035791023</v>
      </c>
      <c r="BN33" s="3" t="n">
        <f aca="false">IF(OR(ISBLANK(AP33),ISBLANK(AH33)),"",(AP33-AH33)*EP33)</f>
        <v>-0.599670652282164</v>
      </c>
      <c r="BO33" s="3" t="n">
        <f aca="false">IF(OR(ISBLANK(AQ33),ISBLANK(AJ33)),"",(AQ33-AJ33)*EP33)</f>
        <v>4.29863179875557</v>
      </c>
      <c r="BP33" s="3" t="n">
        <f aca="false">IF(OR(ISBLANK(AR33),ISBLANK(AL33)),"",(AR33-AL33)*EP33)</f>
        <v>4.39552134398286</v>
      </c>
      <c r="BQ33" s="3" t="n">
        <f aca="false">IF(OR(ISBLANK(AM33),ISBLANK(AS33)),"",(AS33-AM33)*EP33)</f>
        <v>4.50557115602277</v>
      </c>
      <c r="BR33" s="0" t="n">
        <f aca="false">=IF(OR(ISBLANK(AU33),ISBLANK(AT33)),"",(AU33-AT33)*EP33)</f>
        <v>4.5079938946395</v>
      </c>
      <c r="BS33" s="0" t="n">
        <f aca="false">=IF(OR(ISBLANK(AW33),ISBLANK(AV33)),"",(AW33-AV33)*EP33)</f>
        <v>4.57497001249184</v>
      </c>
      <c r="BT33" s="0" t="n">
        <v>5.05149</v>
      </c>
      <c r="BW33" s="0" t="n">
        <f aca="false">IF(OR(ISBLANK(O33),ISBLANK(N33)),"",(O33-N33)*EP33-M33)</f>
        <v>0.244094085305112</v>
      </c>
      <c r="BX33" s="0" t="n">
        <f aca="false">IF(OR(ISBLANK(Z33),ISBLANK(V33)),"",(Z33-V33)*EP33-M33)</f>
        <v>0.21428626014998</v>
      </c>
      <c r="BY33" s="3" t="n">
        <f aca="false">IF(OR(ISBLANK(AA33),ISBLANK(W33)),"",(AA33-W33)*EP33-M33)</f>
        <v>0.673284449405251</v>
      </c>
      <c r="BZ33" s="3" t="n">
        <f aca="false">IF(OR(ISBLANK(Z33),ISBLANK(X33)),"",(Z33-X33)*EP33-M33)</f>
        <v>1.81872891403492</v>
      </c>
      <c r="CA33" s="3" t="n">
        <f aca="false">IF(OR(ISBLANK(AA33),ISBLANK(Y33)),"",(AA33-Y33)*EP33-M33)</f>
        <v>1.18897695952664</v>
      </c>
      <c r="CB33" s="3" t="n">
        <f aca="false">IF(OR(ISBLANK(AB33),ISBLANK(V33)),"",(AB33-V33)*EP33-M33)</f>
        <v>-0.60318269496214</v>
      </c>
      <c r="CC33" s="3" t="n">
        <f aca="false">IF(OR(ISBLANK(AC33),ISBLANK(W33)),"",(AC33-W33)*EP33-M33)</f>
        <v>0.264723842566212</v>
      </c>
      <c r="CD33" s="3" t="n">
        <f aca="false">IF(OR(ISBLANK(AB33),ISBLANK(X33)),"",(AB33-X33)*EP33-M33)</f>
        <v>1.0012599589228</v>
      </c>
      <c r="CE33" s="3" t="n">
        <f aca="false">IF(OR(ISBLANK(AC33),ISBLANK(Y33)),"",(AC33-Y33)*EP33-M33)</f>
        <v>0.780416352687597</v>
      </c>
      <c r="CF33" s="3" t="n">
        <f aca="false">IF(OR(ISBLANK(AE33),ISBLANK(AD33)),"",(AE33-AD33)*EP33-M33)</f>
        <v>1.9078709663516</v>
      </c>
      <c r="CG33" s="3" t="n">
        <f aca="false">IF(OR(ISBLANK(AF33),ISBLANK(AG33)),"",(AG33-AF33)*EP33-M33)</f>
        <v>1.5389757923077</v>
      </c>
      <c r="CH33" s="3" t="n">
        <f aca="false">IF(OR(ISBLANK(AI33),ISBLANK(AH33)),"",(AI33-AH33)*EP33-M33)</f>
        <v>2.71591172035748</v>
      </c>
      <c r="CI33" s="3" t="n">
        <f aca="false">IF(OR(ISBLANK(AJ33),ISBLANK(AK33)),"",(AK33-AJ33)*EP33-M33)</f>
        <v>1.45971550363945</v>
      </c>
      <c r="CJ33" s="3" t="n">
        <f aca="false">IF(OR(ISBLANK(AN33),ISBLANK(AD33)),"",(AN33-AD33)*EP33-M33)</f>
        <v>-1.25008714360433</v>
      </c>
      <c r="CK33" s="3" t="n">
        <f aca="false">IF(OR(ISBLANK(AO33),ISBLANK(AF33)),"",(AO33-AF33)*EP33-M33)</f>
        <v>0.147960357910224</v>
      </c>
      <c r="CL33" s="3" t="n">
        <f aca="false">IF(OR(ISBLANK(AP33),ISBLANK(AH33)),"",(AP33-AH33)*EP33-M33)</f>
        <v>-4.91467065228216</v>
      </c>
      <c r="CM33" s="3" t="n">
        <f aca="false">IF(OR(ISBLANK(AQ33),ISBLANK(AJ33)),"",(AQ33-AJ33)*EP33-M33)</f>
        <v>-0.0163682012444353</v>
      </c>
      <c r="CN33" s="3" t="n">
        <f aca="false">IF(OR(ISBLANK(AR33),ISBLANK(AL33)),"",(AR33-AL33)*EP33-M33)</f>
        <v>0.0805213439828574</v>
      </c>
      <c r="CO33" s="3" t="n">
        <f aca="false">IF(OR(ISBLANK(AM33),ISBLANK(AS33)),"",(AS33-AM33)*EP33-M33)</f>
        <v>0.190571156022767</v>
      </c>
      <c r="CP33" s="0" t="n">
        <f aca="false">IF(OR(ISBLANK(AU33),ISBLANK(AT33)),"",(AU33-AT33)*EP33-M33)</f>
        <v>0.1929938946395</v>
      </c>
      <c r="CQ33" s="0" t="n">
        <f aca="false">IF(OR(ISBLANK(AW33),ISBLANK(AV33)),"",(AW33-AV33)*EP33-M33)</f>
        <v>0.259970012491839</v>
      </c>
      <c r="CR33" s="0" t="n">
        <f aca="false">IF(ISBLANK(BT33),"",BT33-M33)</f>
        <v>0.73649</v>
      </c>
      <c r="CU33" s="0" t="n">
        <f aca="false">IF(OR(ISBLANK(O33),ISBLANK(N33)),"",ABS((O33-N33)*EP33-M33))</f>
        <v>0.244094085305112</v>
      </c>
      <c r="CV33" s="0" t="n">
        <f aca="false">IF(OR(ISBLANK(Z33),ISBLANK(V33)),"",ABS((Z33-V33)*EP33-M33))</f>
        <v>0.21428626014998</v>
      </c>
      <c r="CW33" s="3" t="n">
        <f aca="false">IF(OR(ISBLANK(AA33),ISBLANK(W33)),"",ABS((AA33-W33)*EP33-M33))</f>
        <v>0.673284449405251</v>
      </c>
      <c r="CX33" s="3" t="n">
        <f aca="false">IF(OR(ISBLANK(Z33),ISBLANK(X33)),"",ABS((Z33-X33)*EP33-M33))</f>
        <v>1.81872891403492</v>
      </c>
      <c r="CY33" s="3" t="n">
        <f aca="false">IF(OR(ISBLANK(AA33),ISBLANK(Y33)),"",ABS((AA33-Y33)*EP33-M33))</f>
        <v>1.18897695952664</v>
      </c>
      <c r="CZ33" s="3" t="n">
        <f aca="false">IF(OR(ISBLANK(AB33),ISBLANK(V33)),"",ABS((AB33-V33)*EP33-M33))</f>
        <v>0.60318269496214</v>
      </c>
      <c r="DA33" s="3" t="n">
        <f aca="false">IF(OR(ISBLANK(AC33),ISBLANK(W33)),"",ABS((AC33-W33)*EP33-M33))</f>
        <v>0.264723842566212</v>
      </c>
      <c r="DB33" s="3" t="n">
        <f aca="false">IF(OR(ISBLANK(AB33),ISBLANK(X33)),"",ABS((AB33-X33)*EP33-M33))</f>
        <v>1.0012599589228</v>
      </c>
      <c r="DC33" s="3" t="n">
        <f aca="false">IF(OR(ISBLANK(AC33),ISBLANK(Y33)),"",ABS((AC33-Y33)*EP33-M33))</f>
        <v>0.780416352687597</v>
      </c>
      <c r="DD33" s="3" t="n">
        <f aca="false">IF(OR(ISBLANK(AE33),ISBLANK(AD33)),"",ABS((AE33-AD33)*EP33-M33))</f>
        <v>1.9078709663516</v>
      </c>
      <c r="DE33" s="3" t="n">
        <f aca="false">IF(OR(ISBLANK(AG33),ISBLANK(AF33)),"",ABS((AG33-AF33)*EP33-M33))</f>
        <v>1.5389757923077</v>
      </c>
      <c r="DF33" s="3" t="n">
        <f aca="false">IF(OR(ISBLANK(AI33),ISBLANK(AH33)),"",ABS((AI33-AH33)*EP33-M33))</f>
        <v>2.71591172035748</v>
      </c>
      <c r="DG33" s="3" t="n">
        <f aca="false">IF(OR(ISBLANK(AJ33),ISBLANK(AK33)),"",ABS((AK33-AJ33)*EP33-M33))</f>
        <v>1.45971550363945</v>
      </c>
      <c r="DH33" s="3" t="n">
        <f aca="false">IF(OR(ISBLANK(AN33),ISBLANK(AD33)),"",ABS((AN33-AD33)*EP33-M33))</f>
        <v>1.25008714360433</v>
      </c>
      <c r="DI33" s="3" t="n">
        <f aca="false">IF(OR(ISBLANK(AF33),ISBLANK(AO33)),"",ABS((AO33-AF33)*EP33-M33))</f>
        <v>0.147960357910224</v>
      </c>
      <c r="DJ33" s="3" t="n">
        <f aca="false">IF(OR(ISBLANK(AP33),ISBLANK(AH33)),"",ABS((AP33-AH33)*EP33-M33))</f>
        <v>4.91467065228216</v>
      </c>
      <c r="DK33" s="3" t="n">
        <f aca="false">IF(OR(ISBLANK(AQ33),ISBLANK(AJ33)),"",ABS((AQ33-AJ33)*EP33-M33))</f>
        <v>0.0163682012444353</v>
      </c>
      <c r="DL33" s="3" t="n">
        <f aca="false">IF(OR(ISBLANK(AR33),ISBLANK(AL33)),"",ABS((AR33-AL33)*EP33-M33))</f>
        <v>0.0805213439828574</v>
      </c>
      <c r="DM33" s="3" t="n">
        <f aca="false">IF(OR(ISBLANK(AM33),ISBLANK(AS33)),"",ABS((AS33-AM33)*EP33-M33))</f>
        <v>0.190571156022767</v>
      </c>
      <c r="DN33" s="0" t="n">
        <f aca="false">IF(OR(ISBLANK(AU33),ISBLANK(AT33)),"",ABS((AU33-AT33)*EP33-M33))</f>
        <v>0.1929938946395</v>
      </c>
      <c r="DO33" s="0" t="n">
        <f aca="false">IF(OR(ISBLANK(AV33),ISBLANK(AW33)),"",ABS((AW33-AV33)*EP33-M33))</f>
        <v>0.259970012491839</v>
      </c>
      <c r="DP33" s="0" t="n">
        <f aca="false">IF(ISBLANK(BT33),"",ABS(BT33-M33))</f>
        <v>0.73649</v>
      </c>
      <c r="DS33" s="0" t="n">
        <f aca="false">IF(OR(ISBLANK(O33),ISBLANK(N33)),"",((O33-N33)*EP33-M33)^2)</f>
        <v>0.0595819224809392</v>
      </c>
      <c r="DT33" s="0" t="n">
        <f aca="false">IF(OR(ISBLANK(Z33),ISBLANK(V33)),"",ABS((Z33-V33)*EP33-M33)^2)</f>
        <v>0.045918601289065</v>
      </c>
      <c r="DU33" s="3" t="n">
        <f aca="false">IF(OR(ISBLANK(AA33),ISBLANK(W33)),"",ABS((AA33-W33)*EP33-M33)^2)</f>
        <v>0.453311949810933</v>
      </c>
      <c r="DV33" s="3" t="n">
        <f aca="false">IF(OR(ISBLANK(Z33),ISBLANK(X33)),"",ABS((Z33-X33)*EP33-M33)^2)</f>
        <v>3.30777486274663</v>
      </c>
      <c r="DW33" s="3" t="n">
        <f aca="false">IF(OR(ISBLANK(AA33),ISBLANK(Y33)),"",ABS((AA33-Y33)*EP33-M33)^2)</f>
        <v>1.4136662102852</v>
      </c>
      <c r="DX33" s="3" t="n">
        <f aca="false">IF(OR(ISBLANK(AB33),ISBLANK(V33)),"",ABS((AB33-V33)*EP33-M33)^2)</f>
        <v>0.36382936350179</v>
      </c>
      <c r="DY33" s="3" t="n">
        <f aca="false">IF(OR(ISBLANK(AC33),ISBLANK(W33)),"",ABS((AC33-W33)*EP33-M33)^2)</f>
        <v>0.0700787128230208</v>
      </c>
      <c r="DZ33" s="3" t="n">
        <f aca="false">IF(OR(ISBLANK(AB33),ISBLANK(X33)),"",ABS((AB33-X33)*EP33-M33)^2)</f>
        <v>1.00252150534208</v>
      </c>
      <c r="EA33" s="3" t="n">
        <f aca="false">IF(OR(ISBLANK(AC33),ISBLANK(Y33)),"",ABS((AC33-Y33)*EP33-M33)^2)</f>
        <v>0.609049683542212</v>
      </c>
      <c r="EB33" s="3" t="n">
        <f aca="false">IF(OR(ISBLANK(AE33),ISBLANK(AD33)),"",ABS((AE33-AD33)*EP33-M33)^2)</f>
        <v>3.6399716242474</v>
      </c>
      <c r="EC33" s="3" t="n">
        <f aca="false">IF(OR(ISBLANK(AF33),ISBLANK(AG33)),"",ABS((AG33-AF33)*EP33-M33)^2)</f>
        <v>2.36844648930911</v>
      </c>
      <c r="ED33" s="3" t="n">
        <f aca="false">IF(OR(ISBLANK(AI33),ISBLANK(AH33)),"",ABS((AI33-AH33)*EP33-M33)^2)</f>
        <v>7.37617647277511</v>
      </c>
      <c r="EE33" s="3" t="n">
        <f aca="false">IF(OR(ISBLANK(AJ33),ISBLANK(AK33)),"",ABS((AK33-AJ33)*EP33-M33)^2)</f>
        <v>2.13076935156537</v>
      </c>
      <c r="EF33" s="3" t="n">
        <f aca="false">IF(OR(ISBLANK(AN33),ISBLANK(AD33)),"",ABS((AN33-AD33)*EP33-M33)^2)</f>
        <v>1.56271786660483</v>
      </c>
      <c r="EG33" s="3" t="n">
        <f aca="false">IF(OR(ISBLANK(AF33),ISBLANK(AO33)),"",ABS((AO33-AF33)*EP33-M33)^2)</f>
        <v>0.0218922675129217</v>
      </c>
      <c r="EH33" s="3" t="n">
        <f aca="false">IF(OR(ISBLANK(AP33),ISBLANK(AH33)),"",ABS((AP33-AH33)*EP33-M33)^2)</f>
        <v>24.1539876204036</v>
      </c>
      <c r="EI33" s="3" t="n">
        <f aca="false">IF(OR(ISBLANK(AJ33),ISBLANK(AQ33)),"",ABS((AQ33-AJ33)*EP33-M33)^2)</f>
        <v>0.000267918011978333</v>
      </c>
      <c r="EJ33" s="3" t="n">
        <f aca="false">IF(OR(ISBLANK(AR33),ISBLANK(AL33)),"",ABS((AR33-AL33)*EP33-M33)^2)</f>
        <v>0.00648368683680564</v>
      </c>
      <c r="EK33" s="3" t="n">
        <f aca="false">IF(OR(ISBLANK(AS33),ISBLANK(AM33)),"",ABS((AS33-AM33)*EP33-M33)^2)</f>
        <v>0.036317365507854</v>
      </c>
      <c r="EL33" s="0" t="n">
        <f aca="false">IF(OR(ISBLANK(AU33),ISBLANK(AT33)),"",((AU33-AT33)*EP33-M33)^2)</f>
        <v>0.0372466433681223</v>
      </c>
      <c r="EM33" s="0" t="n">
        <f aca="false">IF(OR(ISBLANK(AV33),ISBLANK(AW33)),"",((AW33-AV33)*EP33-M33)^2)</f>
        <v>0.0675844073950068</v>
      </c>
      <c r="EN33" s="0" t="n">
        <f aca="false">IF(ISBLANK(BT33),"",(BT33-M33)^2)</f>
        <v>0.5424175201</v>
      </c>
      <c r="EP33" s="0" t="n">
        <v>27.211386245988</v>
      </c>
    </row>
    <row r="34" customFormat="false" ht="12.8" hidden="false" customHeight="false" outlineLevel="0" collapsed="false">
      <c r="A34" s="1"/>
      <c r="B34" s="0" t="n">
        <v>30</v>
      </c>
      <c r="C34" s="0" t="n">
        <v>8</v>
      </c>
      <c r="D34" s="0" t="n">
        <f aca="false">B34-C34</f>
        <v>22</v>
      </c>
      <c r="E34" s="0" t="s">
        <v>117</v>
      </c>
      <c r="F34" s="0" t="n">
        <v>4</v>
      </c>
      <c r="G34" s="0" t="n">
        <v>4</v>
      </c>
      <c r="H34" s="0" t="s">
        <v>120</v>
      </c>
      <c r="I34" s="0" t="n">
        <v>1</v>
      </c>
      <c r="J34" s="0" t="s">
        <v>95</v>
      </c>
      <c r="K34" s="0" t="s">
        <v>121</v>
      </c>
      <c r="L34" s="0" t="s">
        <v>93</v>
      </c>
      <c r="M34" s="0" t="n">
        <v>5.67</v>
      </c>
      <c r="N34" s="0" t="n">
        <v>-226.598063908</v>
      </c>
      <c r="O34" s="0" t="n">
        <v>-226.413361809993</v>
      </c>
      <c r="P34" s="0" t="s">
        <v>76</v>
      </c>
      <c r="Q34" s="3" t="str">
        <f aca="false">=IF(ISBLANK(BT34),"",BT34)</f>
        <v/>
      </c>
      <c r="S34" s="0" t="n">
        <v>2</v>
      </c>
      <c r="T34" s="0" t="n">
        <v>2</v>
      </c>
      <c r="V34" s="0" t="n">
        <v>-226.6415703</v>
      </c>
      <c r="W34" s="0" t="n">
        <v>-227.171942694592</v>
      </c>
      <c r="X34" s="0" t="n">
        <v>-226.70053248</v>
      </c>
      <c r="Y34" s="0" t="n">
        <v>-227.19089404479</v>
      </c>
      <c r="Z34" s="0" t="n">
        <v>-226.47885513</v>
      </c>
      <c r="AA34" s="0" t="n">
        <v>-226.937760047996</v>
      </c>
      <c r="AB34" s="0" t="n">
        <v>-226.51292749</v>
      </c>
      <c r="AC34" s="0" t="n">
        <v>-226.947155452186</v>
      </c>
      <c r="AD34" s="0" t="n">
        <v>-226.64111192</v>
      </c>
      <c r="AE34" s="0" t="n">
        <v>-226.28870281</v>
      </c>
      <c r="AF34" s="0" t="n">
        <v>-227.172938238426</v>
      </c>
      <c r="AG34" s="0" t="n">
        <v>-226.845044282474</v>
      </c>
      <c r="AH34" s="0" t="n">
        <v>-226.69724412</v>
      </c>
      <c r="AI34" s="0" t="n">
        <v>-226.36741693</v>
      </c>
      <c r="AJ34" s="0" t="n">
        <v>-227.189754713178</v>
      </c>
      <c r="AK34" s="0" t="n">
        <v>-226.914619702194</v>
      </c>
      <c r="AL34" s="0" t="n">
        <v>-227.13779867</v>
      </c>
      <c r="AM34" s="0" t="n">
        <v>-227.224081089314</v>
      </c>
      <c r="AN34" s="0" t="n">
        <v>-226.44781733</v>
      </c>
      <c r="AO34" s="0" t="n">
        <v>-226.926739044788</v>
      </c>
      <c r="AP34" s="0" t="n">
        <v>-226.50966042</v>
      </c>
      <c r="AQ34" s="0" t="n">
        <v>-226.946557965179</v>
      </c>
      <c r="AR34" s="0" t="n">
        <v>-226.92659975</v>
      </c>
      <c r="AS34" s="0" t="n">
        <v>-227.006088748222</v>
      </c>
      <c r="AT34" s="0" t="n">
        <v>-227.13671723</v>
      </c>
      <c r="AU34" s="0" t="n">
        <v>-226.92576337</v>
      </c>
      <c r="AV34" s="0" t="n">
        <v>-227.223886636563</v>
      </c>
      <c r="AW34" s="0" t="n">
        <v>-227.005027412853</v>
      </c>
      <c r="AY34" s="0" t="n">
        <f aca="false">IF(OR(ISBLANK(O34),ISBLANK(N34)),"",(O34-N34)*EP34)</f>
        <v>5.02600012931265</v>
      </c>
      <c r="AZ34" s="0" t="n">
        <f aca="false">IF(OR(ISBLANK(Z34),ISBLANK(V34)),"",(Z34-V34)*EP34)</f>
        <v>4.42770533895194</v>
      </c>
      <c r="BA34" s="3" t="n">
        <f aca="false">IF(OR(ISBLANK(AA34),ISBLANK(W34)),"",(AA34-W34)*EP34)</f>
        <v>6.37243444863138</v>
      </c>
      <c r="BB34" s="3" t="n">
        <f aca="false">IF(OR(ISBLANK(Z34),ISBLANK(X34)),"",(Z34-X34)*EP34)</f>
        <v>6.03214799283688</v>
      </c>
      <c r="BC34" s="3" t="n">
        <f aca="false">IF(OR(ISBLANK(AA34),ISBLANK(Y34)),"",(AA34-Y34)*EP34)</f>
        <v>6.88812695875276</v>
      </c>
      <c r="BD34" s="3" t="n">
        <f aca="false">IF(OR(ISBLANK(AB34),ISBLANK(V34)),"",(AB34-V34)*EP34)</f>
        <v>3.50054919067931</v>
      </c>
      <c r="BE34" s="3" t="n">
        <f aca="false">IF(OR(ISBLANK(AC34),ISBLANK(W34)),"",(AC34-W34)*EP34)</f>
        <v>6.11677247628006</v>
      </c>
      <c r="BF34" s="3" t="n">
        <f aca="false">IF(OR(ISBLANK(AB34),ISBLANK(X34)),"",(AB34-X34)*EP34)</f>
        <v>5.10499184456425</v>
      </c>
      <c r="BG34" s="3" t="n">
        <f aca="false">IF(OR(ISBLANK(AC34),ISBLANK(Y34)),"",(AC34-Y34)*EP34)</f>
        <v>6.63246498640144</v>
      </c>
      <c r="BH34" s="3" t="n">
        <f aca="false">IF(OR(ISBLANK(AE34),ISBLANK(AD34)),"",(AE34-AD34)*EP34)</f>
        <v>9.58954040881477</v>
      </c>
      <c r="BI34" s="3" t="n">
        <f aca="false">IF(OR(ISBLANK(AF34),ISBLANK(AG34)),"",(AG34-AF34)*EP34)</f>
        <v>8.92244908313542</v>
      </c>
      <c r="BJ34" s="3" t="n">
        <f aca="false">IF(OR(ISBLANK(AI34),ISBLANK(AH34)),"",(AI34-AH34)*EP34)</f>
        <v>8.97505506151896</v>
      </c>
      <c r="BK34" s="3" t="n">
        <f aca="false">IF(OR(ISBLANK(AJ34),ISBLANK(AK34)),"",(AK34-AJ34)*EP34)</f>
        <v>7.48680505367982</v>
      </c>
      <c r="BL34" s="3" t="n">
        <f aca="false">IF(OR(ISBLANK(AN34),ISBLANK(AD34)),"",(AN34-AD34)*EP34)</f>
        <v>5.25981374774972</v>
      </c>
      <c r="BM34" s="3" t="n">
        <f aca="false">IF(OR(ISBLANK(AO34),ISBLANK(AF34)),"",(AO34-AF34)*EP34)</f>
        <v>6.69942135153457</v>
      </c>
      <c r="BN34" s="3" t="n">
        <f aca="false">IF(OR(ISBLANK(AP34),ISBLANK(AH34)),"",(AP34-AH34)*EP34)</f>
        <v>5.10441251415167</v>
      </c>
      <c r="BO34" s="3" t="n">
        <f aca="false">IF(OR(ISBLANK(AQ34),ISBLANK(AJ34)),"",(AQ34-AJ34)*EP34)</f>
        <v>6.61772064356844</v>
      </c>
      <c r="BP34" s="3" t="n">
        <f aca="false">IF(OR(ISBLANK(AR34),ISBLANK(AL34)),"",(AR34-AL34)*EP34)</f>
        <v>5.74701538685516</v>
      </c>
      <c r="BQ34" s="3" t="n">
        <f aca="false">IF(OR(ISBLANK(AM34),ISBLANK(AS34)),"",(AS34-AM34)*EP34)</f>
        <v>5.93187379212195</v>
      </c>
      <c r="BR34" s="0" t="n">
        <f aca="false">=IF(OR(ISBLANK(AU34),ISBLANK(AT34)),"",(AU34-AT34)*EP34)</f>
        <v>5.74034696454179</v>
      </c>
      <c r="BS34" s="0" t="n">
        <f aca="false">=IF(OR(ISBLANK(AW34),ISBLANK(AV34)),"",(AW34-AV34)*EP34)</f>
        <v>5.95546286987024</v>
      </c>
      <c r="BW34" s="0" t="n">
        <f aca="false">IF(OR(ISBLANK(O34),ISBLANK(N34)),"",(O34-N34)*EP34-M34)</f>
        <v>-0.64399987068735</v>
      </c>
      <c r="BX34" s="0" t="n">
        <f aca="false">IF(OR(ISBLANK(Z34),ISBLANK(V34)),"",(Z34-V34)*EP34-M34)</f>
        <v>-1.24229466104806</v>
      </c>
      <c r="BY34" s="3" t="n">
        <f aca="false">IF(OR(ISBLANK(AA34),ISBLANK(W34)),"",(AA34-W34)*EP34-M34)</f>
        <v>0.702434448631378</v>
      </c>
      <c r="BZ34" s="3" t="n">
        <f aca="false">IF(OR(ISBLANK(Z34),ISBLANK(X34)),"",(Z34-X34)*EP34-M34)</f>
        <v>0.36214799283688</v>
      </c>
      <c r="CA34" s="3" t="n">
        <f aca="false">IF(OR(ISBLANK(AA34),ISBLANK(Y34)),"",(AA34-Y34)*EP34-M34)</f>
        <v>1.21812695875276</v>
      </c>
      <c r="CB34" s="3" t="n">
        <f aca="false">IF(OR(ISBLANK(AB34),ISBLANK(V34)),"",(AB34-V34)*EP34-M34)</f>
        <v>-2.16945080932069</v>
      </c>
      <c r="CC34" s="3" t="n">
        <f aca="false">IF(OR(ISBLANK(AC34),ISBLANK(W34)),"",(AC34-W34)*EP34-M34)</f>
        <v>0.44677247628006</v>
      </c>
      <c r="CD34" s="3" t="n">
        <f aca="false">IF(OR(ISBLANK(AB34),ISBLANK(X34)),"",(AB34-X34)*EP34-M34)</f>
        <v>-0.565008155435753</v>
      </c>
      <c r="CE34" s="3" t="n">
        <f aca="false">IF(OR(ISBLANK(AC34),ISBLANK(Y34)),"",(AC34-Y34)*EP34-M34)</f>
        <v>0.962464986401444</v>
      </c>
      <c r="CF34" s="3" t="n">
        <f aca="false">IF(OR(ISBLANK(AE34),ISBLANK(AD34)),"",(AE34-AD34)*EP34-M34)</f>
        <v>3.91954040881477</v>
      </c>
      <c r="CG34" s="3" t="n">
        <f aca="false">IF(OR(ISBLANK(AF34),ISBLANK(AG34)),"",(AG34-AF34)*EP34-M34)</f>
        <v>3.25244908313542</v>
      </c>
      <c r="CH34" s="3" t="n">
        <f aca="false">IF(OR(ISBLANK(AI34),ISBLANK(AH34)),"",(AI34-AH34)*EP34-M34)</f>
        <v>3.30505506151896</v>
      </c>
      <c r="CI34" s="3" t="n">
        <f aca="false">IF(OR(ISBLANK(AJ34),ISBLANK(AK34)),"",(AK34-AJ34)*EP34-M34)</f>
        <v>1.81680505367982</v>
      </c>
      <c r="CJ34" s="3" t="n">
        <f aca="false">IF(OR(ISBLANK(AN34),ISBLANK(AD34)),"",(AN34-AD34)*EP34-M34)</f>
        <v>-0.410186252250284</v>
      </c>
      <c r="CK34" s="3" t="n">
        <f aca="false">IF(OR(ISBLANK(AO34),ISBLANK(AF34)),"",(AO34-AF34)*EP34-M34)</f>
        <v>1.02942135153457</v>
      </c>
      <c r="CL34" s="3" t="n">
        <f aca="false">IF(OR(ISBLANK(AP34),ISBLANK(AH34)),"",(AP34-AH34)*EP34-M34)</f>
        <v>-0.565587485848334</v>
      </c>
      <c r="CM34" s="3" t="n">
        <f aca="false">IF(OR(ISBLANK(AQ34),ISBLANK(AJ34)),"",(AQ34-AJ34)*EP34-M34)</f>
        <v>0.947720643568437</v>
      </c>
      <c r="CN34" s="3" t="n">
        <f aca="false">IF(OR(ISBLANK(AR34),ISBLANK(AL34)),"",(AR34-AL34)*EP34-M34)</f>
        <v>0.0770153868551624</v>
      </c>
      <c r="CO34" s="3" t="n">
        <f aca="false">IF(OR(ISBLANK(AM34),ISBLANK(AS34)),"",(AS34-AM34)*EP34-M34)</f>
        <v>0.261873792121952</v>
      </c>
      <c r="CP34" s="0" t="n">
        <f aca="false">IF(OR(ISBLANK(AU34),ISBLANK(AT34)),"",(AU34-AT34)*EP34-M34)</f>
        <v>0.0703469645417894</v>
      </c>
      <c r="CQ34" s="0" t="n">
        <f aca="false">IF(OR(ISBLANK(AW34),ISBLANK(AV34)),"",(AW34-AV34)*EP34-M34)</f>
        <v>0.285462869870243</v>
      </c>
      <c r="CR34" s="3" t="str">
        <f aca="false">IF(ISBLANK(BT34),"",BT34-M34)</f>
        <v/>
      </c>
      <c r="CU34" s="0" t="n">
        <f aca="false">IF(OR(ISBLANK(O34),ISBLANK(N34)),"",ABS((O34-N34)*EP34-M34))</f>
        <v>0.64399987068735</v>
      </c>
      <c r="CV34" s="0" t="n">
        <f aca="false">IF(OR(ISBLANK(Z34),ISBLANK(V34)),"",ABS((Z34-V34)*EP34-M34))</f>
        <v>1.24229466104806</v>
      </c>
      <c r="CW34" s="3" t="n">
        <f aca="false">IF(OR(ISBLANK(AA34),ISBLANK(W34)),"",ABS((AA34-W34)*EP34-M34))</f>
        <v>0.702434448631378</v>
      </c>
      <c r="CX34" s="3" t="n">
        <f aca="false">IF(OR(ISBLANK(Z34),ISBLANK(X34)),"",ABS((Z34-X34)*EP34-M34))</f>
        <v>0.36214799283688</v>
      </c>
      <c r="CY34" s="3" t="n">
        <f aca="false">IF(OR(ISBLANK(AA34),ISBLANK(Y34)),"",ABS((AA34-Y34)*EP34-M34))</f>
        <v>1.21812695875276</v>
      </c>
      <c r="CZ34" s="3" t="n">
        <f aca="false">IF(OR(ISBLANK(AB34),ISBLANK(V34)),"",ABS((AB34-V34)*EP34-M34))</f>
        <v>2.16945080932069</v>
      </c>
      <c r="DA34" s="3" t="n">
        <f aca="false">IF(OR(ISBLANK(AC34),ISBLANK(W34)),"",ABS((AC34-W34)*EP34-M34))</f>
        <v>0.44677247628006</v>
      </c>
      <c r="DB34" s="3" t="n">
        <f aca="false">IF(OR(ISBLANK(AB34),ISBLANK(X34)),"",ABS((AB34-X34)*EP34-M34))</f>
        <v>0.565008155435753</v>
      </c>
      <c r="DC34" s="3" t="n">
        <f aca="false">IF(OR(ISBLANK(AC34),ISBLANK(Y34)),"",ABS((AC34-Y34)*EP34-M34))</f>
        <v>0.962464986401444</v>
      </c>
      <c r="DD34" s="3" t="n">
        <f aca="false">IF(OR(ISBLANK(AE34),ISBLANK(AD34)),"",ABS((AE34-AD34)*EP34-M34))</f>
        <v>3.91954040881477</v>
      </c>
      <c r="DE34" s="3" t="n">
        <f aca="false">IF(OR(ISBLANK(AG34),ISBLANK(AF34)),"",ABS((AG34-AF34)*EP34-M34))</f>
        <v>3.25244908313542</v>
      </c>
      <c r="DF34" s="3" t="n">
        <f aca="false">IF(OR(ISBLANK(AI34),ISBLANK(AH34)),"",ABS((AI34-AH34)*EP34-M34))</f>
        <v>3.30505506151896</v>
      </c>
      <c r="DG34" s="3" t="n">
        <f aca="false">IF(OR(ISBLANK(AJ34),ISBLANK(AK34)),"",ABS((AK34-AJ34)*EP34-M34))</f>
        <v>1.81680505367982</v>
      </c>
      <c r="DH34" s="3" t="n">
        <f aca="false">IF(OR(ISBLANK(AN34),ISBLANK(AD34)),"",ABS((AN34-AD34)*EP34-M34))</f>
        <v>0.410186252250284</v>
      </c>
      <c r="DI34" s="3" t="n">
        <f aca="false">IF(OR(ISBLANK(AF34),ISBLANK(AO34)),"",ABS((AO34-AF34)*EP34-M34))</f>
        <v>1.02942135153457</v>
      </c>
      <c r="DJ34" s="3" t="n">
        <f aca="false">IF(OR(ISBLANK(AP34),ISBLANK(AH34)),"",ABS((AP34-AH34)*EP34-M34))</f>
        <v>0.565587485848334</v>
      </c>
      <c r="DK34" s="3" t="n">
        <f aca="false">IF(OR(ISBLANK(AQ34),ISBLANK(AJ34)),"",ABS((AQ34-AJ34)*EP34-M34))</f>
        <v>0.947720643568437</v>
      </c>
      <c r="DL34" s="3" t="n">
        <f aca="false">IF(OR(ISBLANK(AR34),ISBLANK(AL34)),"",ABS((AR34-AL34)*EP34-M34))</f>
        <v>0.0770153868551624</v>
      </c>
      <c r="DM34" s="3" t="n">
        <f aca="false">IF(OR(ISBLANK(AM34),ISBLANK(AS34)),"",ABS((AS34-AM34)*EP34-M34))</f>
        <v>0.261873792121952</v>
      </c>
      <c r="DN34" s="0" t="n">
        <f aca="false">IF(OR(ISBLANK(AU34),ISBLANK(AT34)),"",ABS((AU34-AT34)*EP34-M34))</f>
        <v>0.0703469645417894</v>
      </c>
      <c r="DO34" s="0" t="n">
        <f aca="false">IF(OR(ISBLANK(AV34),ISBLANK(AW34)),"",ABS((AW34-AV34)*EP34-M34))</f>
        <v>0.285462869870243</v>
      </c>
      <c r="DP34" s="3" t="str">
        <f aca="false">IF(ISBLANK(BT34),"",ABS(BT34-M34))</f>
        <v/>
      </c>
      <c r="DS34" s="0" t="n">
        <f aca="false">IF(OR(ISBLANK(O34),ISBLANK(N34)),"",((O34-N34)*EP34-M34)^2)</f>
        <v>0.414735833445323</v>
      </c>
      <c r="DT34" s="0" t="n">
        <f aca="false">IF(OR(ISBLANK(Z34),ISBLANK(V34)),"",ABS((Z34-V34)*EP34-M34)^2)</f>
        <v>1.5432960248685</v>
      </c>
      <c r="DU34" s="3" t="n">
        <f aca="false">IF(OR(ISBLANK(AA34),ISBLANK(W34)),"",ABS((AA34-W34)*EP34-M34)^2)</f>
        <v>0.493414154624067</v>
      </c>
      <c r="DV34" s="3" t="n">
        <f aca="false">IF(OR(ISBLANK(Z34),ISBLANK(X34)),"",ABS((Z34-X34)*EP34-M34)^2)</f>
        <v>0.131151168715781</v>
      </c>
      <c r="DW34" s="3" t="n">
        <f aca="false">IF(OR(ISBLANK(AA34),ISBLANK(Y34)),"",ABS((AA34-Y34)*EP34-M34)^2)</f>
        <v>1.48383328764025</v>
      </c>
      <c r="DX34" s="3" t="n">
        <f aca="false">IF(OR(ISBLANK(AB34),ISBLANK(V34)),"",ABS((AB34-V34)*EP34-M34)^2)</f>
        <v>4.70651681406219</v>
      </c>
      <c r="DY34" s="3" t="n">
        <f aca="false">IF(OR(ISBLANK(AC34),ISBLANK(W34)),"",ABS((AC34-W34)*EP34-M34)^2)</f>
        <v>0.199605645561417</v>
      </c>
      <c r="DZ34" s="3" t="n">
        <f aca="false">IF(OR(ISBLANK(AB34),ISBLANK(X34)),"",ABS((AB34-X34)*EP34-M34)^2)</f>
        <v>0.319234215708912</v>
      </c>
      <c r="EA34" s="3" t="n">
        <f aca="false">IF(OR(ISBLANK(AC34),ISBLANK(Y34)),"",ABS((AC34-Y34)*EP34-M34)^2)</f>
        <v>0.926338850048731</v>
      </c>
      <c r="EB34" s="3" t="n">
        <f aca="false">IF(OR(ISBLANK(AE34),ISBLANK(AD34)),"",ABS((AE34-AD34)*EP34-M34)^2)</f>
        <v>15.3627970163319</v>
      </c>
      <c r="EC34" s="3" t="n">
        <f aca="false">IF(OR(ISBLANK(AF34),ISBLANK(AG34)),"",ABS((AG34-AF34)*EP34-M34)^2)</f>
        <v>10.5784250383884</v>
      </c>
      <c r="ED34" s="3" t="n">
        <f aca="false">IF(OR(ISBLANK(AI34),ISBLANK(AH34)),"",ABS((AI34-AH34)*EP34-M34)^2)</f>
        <v>10.9233889596721</v>
      </c>
      <c r="EE34" s="3" t="n">
        <f aca="false">IF(OR(ISBLANK(AJ34),ISBLANK(AK34)),"",ABS((AK34-AJ34)*EP34-M34)^2)</f>
        <v>3.30078060307655</v>
      </c>
      <c r="EF34" s="3" t="n">
        <f aca="false">IF(OR(ISBLANK(AN34),ISBLANK(AD34)),"",ABS((AN34-AD34)*EP34-M34)^2)</f>
        <v>0.168252761535134</v>
      </c>
      <c r="EG34" s="3" t="n">
        <f aca="false">IF(OR(ISBLANK(AF34),ISBLANK(AO34)),"",ABS((AO34-AF34)*EP34-M34)^2)</f>
        <v>1.05970831899526</v>
      </c>
      <c r="EH34" s="3" t="n">
        <f aca="false">IF(OR(ISBLANK(AP34),ISBLANK(AH34)),"",ABS((AP34-AH34)*EP34-M34)^2)</f>
        <v>0.319889204148239</v>
      </c>
      <c r="EI34" s="3" t="n">
        <f aca="false">IF(OR(ISBLANK(AJ34),ISBLANK(AQ34)),"",ABS((AQ34-AJ34)*EP34-M34)^2)</f>
        <v>0.898174418245773</v>
      </c>
      <c r="EJ34" s="3" t="n">
        <f aca="false">IF(OR(ISBLANK(AR34),ISBLANK(AL34)),"",ABS((AR34-AL34)*EP34-M34)^2)</f>
        <v>0.00593136981245032</v>
      </c>
      <c r="EK34" s="3" t="n">
        <f aca="false">IF(OR(ISBLANK(AS34),ISBLANK(AM34)),"",ABS((AS34-AM34)*EP34-M34)^2)</f>
        <v>0.0685778830003316</v>
      </c>
      <c r="EL34" s="0" t="n">
        <f aca="false">IF(OR(ISBLANK(AU34),ISBLANK(AT34)),"",((AU34-AT34)*EP34-M34)^2)</f>
        <v>0.00494869542024377</v>
      </c>
      <c r="EM34" s="0" t="n">
        <f aca="false">IF(OR(ISBLANK(AV34),ISBLANK(AW34)),"",((AW34-AV34)*EP34-M34)^2)</f>
        <v>0.0814890500745554</v>
      </c>
      <c r="EN34" s="3" t="str">
        <f aca="false">IF(ISBLANK(BT34),"",(BT34-M34)^2)</f>
        <v/>
      </c>
      <c r="EO34" s="3"/>
      <c r="EP34" s="0" t="n">
        <v>27.211386245988</v>
      </c>
    </row>
    <row r="35" customFormat="false" ht="12.8" hidden="false" customHeight="false" outlineLevel="0" collapsed="false">
      <c r="A35" s="1"/>
      <c r="B35" s="0" t="n">
        <v>30</v>
      </c>
      <c r="C35" s="0" t="n">
        <v>8</v>
      </c>
      <c r="D35" s="0" t="n">
        <f aca="false">B35-C35</f>
        <v>22</v>
      </c>
      <c r="E35" s="0" t="s">
        <v>117</v>
      </c>
      <c r="F35" s="0" t="n">
        <v>4</v>
      </c>
      <c r="G35" s="0" t="n">
        <v>4</v>
      </c>
      <c r="H35" s="0" t="s">
        <v>122</v>
      </c>
      <c r="I35" s="0" t="n">
        <v>3</v>
      </c>
      <c r="J35" s="0" t="s">
        <v>95</v>
      </c>
      <c r="K35" s="0" t="s">
        <v>105</v>
      </c>
      <c r="L35" s="0" t="s">
        <v>108</v>
      </c>
      <c r="M35" s="0" t="n">
        <v>2.55</v>
      </c>
      <c r="N35" s="0" t="n">
        <v>-226.598063908</v>
      </c>
      <c r="O35" s="0" t="n">
        <v>-226.499010253879</v>
      </c>
      <c r="P35" s="0" t="s">
        <v>76</v>
      </c>
      <c r="Q35" s="0" t="n">
        <f aca="false">=IF(ISBLANK(BT35),"",BT35)</f>
        <v>2.83297</v>
      </c>
      <c r="R35" s="0" t="n">
        <v>1</v>
      </c>
      <c r="S35" s="0" t="n">
        <v>4</v>
      </c>
      <c r="T35" s="0" t="n">
        <v>1</v>
      </c>
      <c r="V35" s="0" t="n">
        <v>-226.6415703</v>
      </c>
      <c r="W35" s="0" t="n">
        <v>-227.171942694592</v>
      </c>
      <c r="X35" s="0" t="n">
        <v>-226.70053248</v>
      </c>
      <c r="Y35" s="0" t="n">
        <v>-227.19089404479</v>
      </c>
      <c r="Z35" s="0" t="n">
        <v>-226.5516095</v>
      </c>
      <c r="AA35" s="0" t="n">
        <v>-227.062497382262</v>
      </c>
      <c r="AB35" s="0" t="n">
        <v>-226.56767543</v>
      </c>
      <c r="AC35" s="0" t="n">
        <v>-227.075987712438</v>
      </c>
      <c r="AD35" s="0" t="n">
        <v>-226.64111192</v>
      </c>
      <c r="AE35" s="0" t="n">
        <v>-226.49395387</v>
      </c>
      <c r="AF35" s="0" t="n">
        <v>-227.172938238426</v>
      </c>
      <c r="AG35" s="0" t="n">
        <v>-227.044396599941</v>
      </c>
      <c r="AH35" s="0" t="n">
        <v>-226.69724412</v>
      </c>
      <c r="AI35" s="0" t="n">
        <v>-226.51542633</v>
      </c>
      <c r="AJ35" s="0" t="n">
        <v>-227.189754713178</v>
      </c>
      <c r="AK35" s="0" t="n">
        <v>-227.052994908932</v>
      </c>
      <c r="AL35" s="0" t="n">
        <v>-227.13779867</v>
      </c>
      <c r="AM35" s="0" t="n">
        <v>-227.224081089314</v>
      </c>
      <c r="AN35" s="0" t="n">
        <v>-226.59209744</v>
      </c>
      <c r="AO35" s="0" t="n">
        <v>-227.078776430682</v>
      </c>
      <c r="AP35" s="0" t="n">
        <v>-226.789063</v>
      </c>
      <c r="AQ35" s="0" t="n">
        <v>-227.104355561986</v>
      </c>
      <c r="AR35" s="0" t="n">
        <v>-227.04671922</v>
      </c>
      <c r="AS35" s="0" t="n">
        <v>-227.12916787005</v>
      </c>
      <c r="AT35" s="0" t="n">
        <v>-227.13671723</v>
      </c>
      <c r="AU35" s="0" t="n">
        <v>-227.04163535</v>
      </c>
      <c r="AV35" s="0" t="n">
        <v>-227.223886636563</v>
      </c>
      <c r="AW35" s="0" t="n">
        <v>-227.127800824076</v>
      </c>
      <c r="AY35" s="0" t="n">
        <f aca="false">IF(OR(ISBLANK(O35),ISBLANK(N35)),"",(O35-N35)*EP35)</f>
        <v>2.69538724136324</v>
      </c>
      <c r="AZ35" s="0" t="n">
        <f aca="false">IF(OR(ISBLANK(Z35),ISBLANK(V35)),"",(Z35-V35)*EP35)</f>
        <v>2.44795807579808</v>
      </c>
      <c r="BA35" s="3" t="n">
        <f aca="false">IF(OR(ISBLANK(AA35),ISBLANK(W35)),"",(AA35-W35)*EP35)</f>
        <v>2.9781586666243</v>
      </c>
      <c r="BB35" s="3" t="n">
        <f aca="false">IF(OR(ISBLANK(Z35),ISBLANK(X35)),"",(Z35-X35)*EP35)</f>
        <v>4.05240072968302</v>
      </c>
      <c r="BC35" s="3" t="n">
        <f aca="false">IF(OR(ISBLANK(AA35),ISBLANK(Y35)),"",(AA35-Y35)*EP35)</f>
        <v>3.49385117674569</v>
      </c>
      <c r="BD35" s="3" t="n">
        <f aca="false">IF(OR(ISBLANK(AB35),ISBLANK(V35)),"",(AB35-V35)*EP35)</f>
        <v>2.01078184916717</v>
      </c>
      <c r="BE35" s="3" t="n">
        <f aca="false">IF(OR(ISBLANK(AC35),ISBLANK(W35)),"",(AC35-W35)*EP35)</f>
        <v>2.61106808161894</v>
      </c>
      <c r="BF35" s="3" t="n">
        <f aca="false">IF(OR(ISBLANK(AB35),ISBLANK(X35)),"",(AB35-X35)*EP35)</f>
        <v>3.61522450305211</v>
      </c>
      <c r="BG35" s="3" t="n">
        <f aca="false">IF(OR(ISBLANK(AC35),ISBLANK(Y35)),"",(AC35-Y35)*EP35)</f>
        <v>3.12676059174032</v>
      </c>
      <c r="BH35" s="3" t="n">
        <f aca="false">IF(OR(ISBLANK(AE35),ISBLANK(AD35)),"",(AE35-AD35)*EP35)</f>
        <v>4.00437453775568</v>
      </c>
      <c r="BI35" s="3" t="n">
        <f aca="false">IF(OR(ISBLANK(AF35),ISBLANK(AG35)),"",(AG35-AF35)*EP35)</f>
        <v>3.49779617350798</v>
      </c>
      <c r="BJ35" s="3" t="n">
        <f aca="false">IF(OR(ISBLANK(AI35),ISBLANK(AH35)),"",(AI35-AH35)*EP35)</f>
        <v>4.94751411008184</v>
      </c>
      <c r="BK35" s="3" t="n">
        <f aca="false">IF(OR(ISBLANK(AJ35),ISBLANK(AK35)),"",(AK35-AJ35)*EP35)</f>
        <v>3.72142385626355</v>
      </c>
      <c r="BL35" s="3" t="n">
        <f aca="false">IF(OR(ISBLANK(AN35),ISBLANK(AD35)),"",(AN35-AD35)*EP35)</f>
        <v>1.33375194692578</v>
      </c>
      <c r="BM35" s="3" t="n">
        <f aca="false">IF(OR(ISBLANK(AO35),ISBLANK(AF35)),"",(AO35-AF35)*EP35)</f>
        <v>2.56227332014248</v>
      </c>
      <c r="BN35" s="3" t="n">
        <f aca="false">IF(OR(ISBLANK(AP35),ISBLANK(AH35)),"",(AP35-AH35)*EP35)</f>
        <v>-2.49851900835417</v>
      </c>
      <c r="BO35" s="3" t="n">
        <f aca="false">IF(OR(ISBLANK(AQ35),ISBLANK(AJ35)),"",(AQ35-AJ35)*EP35)</f>
        <v>2.32382928816446</v>
      </c>
      <c r="BP35" s="3" t="n">
        <f aca="false">IF(OR(ISBLANK(AR35),ISBLANK(AL35)),"",(AR35-AL35)*EP35)</f>
        <v>2.47839809302202</v>
      </c>
      <c r="BQ35" s="3" t="n">
        <f aca="false">IF(OR(ISBLANK(AM35),ISBLANK(AS35)),"",(AS35-AM35)*EP35)</f>
        <v>2.58272026924326</v>
      </c>
      <c r="BR35" s="0" t="n">
        <f aca="false">=IF(OR(ISBLANK(AU35),ISBLANK(AT35)),"",(AU35-AT35)*EP35)</f>
        <v>2.58730976167416</v>
      </c>
      <c r="BS35" s="0" t="n">
        <f aca="false">=IF(OR(ISBLANK(AW35),ISBLANK(AV35)),"",(AW35-AV35)*EP35)</f>
        <v>2.61462815634384</v>
      </c>
      <c r="BT35" s="0" t="n">
        <v>2.83297</v>
      </c>
      <c r="BW35" s="0" t="n">
        <f aca="false">IF(OR(ISBLANK(O35),ISBLANK(N35)),"",(O35-N35)*EP35-M35)</f>
        <v>0.14538724136324</v>
      </c>
      <c r="BX35" s="0" t="n">
        <f aca="false">IF(OR(ISBLANK(Z35),ISBLANK(V35)),"",(Z35-V35)*EP35-M35)</f>
        <v>-0.102041924201921</v>
      </c>
      <c r="BY35" s="3" t="n">
        <f aca="false">IF(OR(ISBLANK(AA35),ISBLANK(W35)),"",(AA35-W35)*EP35-M35)</f>
        <v>0.428158666624305</v>
      </c>
      <c r="BZ35" s="3" t="n">
        <f aca="false">IF(OR(ISBLANK(Z35),ISBLANK(X35)),"",(Z35-X35)*EP35-M35)</f>
        <v>1.50240072968302</v>
      </c>
      <c r="CA35" s="3" t="n">
        <f aca="false">IF(OR(ISBLANK(AA35),ISBLANK(Y35)),"",(AA35-Y35)*EP35-M35)</f>
        <v>0.943851176745689</v>
      </c>
      <c r="CB35" s="3" t="n">
        <f aca="false">IF(OR(ISBLANK(AB35),ISBLANK(V35)),"",(AB35-V35)*EP35-M35)</f>
        <v>-0.539218150832828</v>
      </c>
      <c r="CC35" s="3" t="n">
        <f aca="false">IF(OR(ISBLANK(AC35),ISBLANK(W35)),"",(AC35-W35)*EP35-M35)</f>
        <v>0.0610680816189388</v>
      </c>
      <c r="CD35" s="3" t="n">
        <f aca="false">IF(OR(ISBLANK(AB35),ISBLANK(X35)),"",(AB35-X35)*EP35-M35)</f>
        <v>1.06522450305211</v>
      </c>
      <c r="CE35" s="3" t="n">
        <f aca="false">IF(OR(ISBLANK(AC35),ISBLANK(Y35)),"",(AC35-Y35)*EP35-M35)</f>
        <v>0.576760591740323</v>
      </c>
      <c r="CF35" s="3" t="n">
        <f aca="false">IF(OR(ISBLANK(AE35),ISBLANK(AD35)),"",(AE35-AD35)*EP35-M35)</f>
        <v>1.45437453775568</v>
      </c>
      <c r="CG35" s="3" t="n">
        <f aca="false">IF(OR(ISBLANK(AF35),ISBLANK(AG35)),"",(AG35-AF35)*EP35-M35)</f>
        <v>0.94779617350798</v>
      </c>
      <c r="CH35" s="3" t="n">
        <f aca="false">IF(OR(ISBLANK(AI35),ISBLANK(AH35)),"",(AI35-AH35)*EP35-M35)</f>
        <v>2.39751411008184</v>
      </c>
      <c r="CI35" s="3" t="n">
        <f aca="false">IF(OR(ISBLANK(AJ35),ISBLANK(AK35)),"",(AK35-AJ35)*EP35-M35)</f>
        <v>1.17142385626355</v>
      </c>
      <c r="CJ35" s="3" t="n">
        <f aca="false">IF(OR(ISBLANK(AN35),ISBLANK(AD35)),"",(AN35-AD35)*EP35-M35)</f>
        <v>-1.21624805307422</v>
      </c>
      <c r="CK35" s="3" t="n">
        <f aca="false">IF(OR(ISBLANK(AO35),ISBLANK(AF35)),"",(AO35-AF35)*EP35-M35)</f>
        <v>0.0122733201424801</v>
      </c>
      <c r="CL35" s="3" t="n">
        <f aca="false">IF(OR(ISBLANK(AP35),ISBLANK(AH35)),"",(AP35-AH35)*EP35-M35)</f>
        <v>-5.04851900835417</v>
      </c>
      <c r="CM35" s="3" t="n">
        <f aca="false">IF(OR(ISBLANK(AQ35),ISBLANK(AJ35)),"",(AQ35-AJ35)*EP35-M35)</f>
        <v>-0.22617071183554</v>
      </c>
      <c r="CN35" s="3" t="n">
        <f aca="false">IF(OR(ISBLANK(AR35),ISBLANK(AL35)),"",(AR35-AL35)*EP35-M35)</f>
        <v>-0.0716019069779796</v>
      </c>
      <c r="CO35" s="3" t="n">
        <f aca="false">IF(OR(ISBLANK(AM35),ISBLANK(AS35)),"",(AS35-AM35)*EP35-M35)</f>
        <v>0.0327202692432604</v>
      </c>
      <c r="CP35" s="0" t="n">
        <f aca="false">IF(OR(ISBLANK(AU35),ISBLANK(AT35)),"",(AU35-AT35)*EP35-M35)</f>
        <v>0.0373097616741607</v>
      </c>
      <c r="CQ35" s="0" t="n">
        <f aca="false">IF(OR(ISBLANK(AW35),ISBLANK(AV35)),"",(AW35-AV35)*EP35-M35)</f>
        <v>0.0646281563438382</v>
      </c>
      <c r="CR35" s="0" t="n">
        <f aca="false">IF(ISBLANK(BT35),"",BT35-M35)</f>
        <v>0.28297</v>
      </c>
      <c r="CU35" s="0" t="n">
        <f aca="false">IF(OR(ISBLANK(O35),ISBLANK(N35)),"",ABS((O35-N35)*EP35-M35))</f>
        <v>0.14538724136324</v>
      </c>
      <c r="CV35" s="0" t="n">
        <f aca="false">IF(OR(ISBLANK(Z35),ISBLANK(V35)),"",ABS((Z35-V35)*EP35-M35))</f>
        <v>0.102041924201921</v>
      </c>
      <c r="CW35" s="3" t="n">
        <f aca="false">IF(OR(ISBLANK(AA35),ISBLANK(W35)),"",ABS((AA35-W35)*EP35-M35))</f>
        <v>0.428158666624305</v>
      </c>
      <c r="CX35" s="3" t="n">
        <f aca="false">IF(OR(ISBLANK(Z35),ISBLANK(X35)),"",ABS((Z35-X35)*EP35-M35))</f>
        <v>1.50240072968302</v>
      </c>
      <c r="CY35" s="3" t="n">
        <f aca="false">IF(OR(ISBLANK(AA35),ISBLANK(Y35)),"",ABS((AA35-Y35)*EP35-M35))</f>
        <v>0.943851176745689</v>
      </c>
      <c r="CZ35" s="3" t="n">
        <f aca="false">IF(OR(ISBLANK(AB35),ISBLANK(V35)),"",ABS((AB35-V35)*EP35-M35))</f>
        <v>0.539218150832828</v>
      </c>
      <c r="DA35" s="3" t="n">
        <f aca="false">IF(OR(ISBLANK(AC35),ISBLANK(W35)),"",ABS((AC35-W35)*EP35-M35))</f>
        <v>0.0610680816189388</v>
      </c>
      <c r="DB35" s="3" t="n">
        <f aca="false">IF(OR(ISBLANK(AB35),ISBLANK(X35)),"",ABS((AB35-X35)*EP35-M35))</f>
        <v>1.06522450305211</v>
      </c>
      <c r="DC35" s="3" t="n">
        <f aca="false">IF(OR(ISBLANK(AC35),ISBLANK(Y35)),"",ABS((AC35-Y35)*EP35-M35))</f>
        <v>0.576760591740323</v>
      </c>
      <c r="DD35" s="3" t="n">
        <f aca="false">IF(OR(ISBLANK(AE35),ISBLANK(AD35)),"",ABS((AE35-AD35)*EP35-M35))</f>
        <v>1.45437453775568</v>
      </c>
      <c r="DE35" s="3" t="n">
        <f aca="false">IF(OR(ISBLANK(AG35),ISBLANK(AF35)),"",ABS((AG35-AF35)*EP35-M35))</f>
        <v>0.94779617350798</v>
      </c>
      <c r="DF35" s="3" t="n">
        <f aca="false">IF(OR(ISBLANK(AI35),ISBLANK(AH35)),"",ABS((AI35-AH35)*EP35-M35))</f>
        <v>2.39751411008184</v>
      </c>
      <c r="DG35" s="3" t="n">
        <f aca="false">IF(OR(ISBLANK(AJ35),ISBLANK(AK35)),"",ABS((AK35-AJ35)*EP35-M35))</f>
        <v>1.17142385626355</v>
      </c>
      <c r="DH35" s="3" t="n">
        <f aca="false">IF(OR(ISBLANK(AN35),ISBLANK(AD35)),"",ABS((AN35-AD35)*EP35-M35))</f>
        <v>1.21624805307422</v>
      </c>
      <c r="DI35" s="3" t="n">
        <f aca="false">IF(OR(ISBLANK(AF35),ISBLANK(AO35)),"",ABS((AO35-AF35)*EP35-M35))</f>
        <v>0.0122733201424801</v>
      </c>
      <c r="DJ35" s="3" t="n">
        <f aca="false">IF(OR(ISBLANK(AP35),ISBLANK(AH35)),"",ABS((AP35-AH35)*EP35-M35))</f>
        <v>5.04851900835417</v>
      </c>
      <c r="DK35" s="3" t="n">
        <f aca="false">IF(OR(ISBLANK(AQ35),ISBLANK(AJ35)),"",ABS((AQ35-AJ35)*EP35-M35))</f>
        <v>0.22617071183554</v>
      </c>
      <c r="DL35" s="3" t="n">
        <f aca="false">IF(OR(ISBLANK(AR35),ISBLANK(AL35)),"",ABS((AR35-AL35)*EP35-M35))</f>
        <v>0.0716019069779796</v>
      </c>
      <c r="DM35" s="3" t="n">
        <f aca="false">IF(OR(ISBLANK(AM35),ISBLANK(AS35)),"",ABS((AS35-AM35)*EP35-M35))</f>
        <v>0.0327202692432604</v>
      </c>
      <c r="DN35" s="0" t="n">
        <f aca="false">IF(OR(ISBLANK(AU35),ISBLANK(AT35)),"",ABS((AU35-AT35)*EP35-M35))</f>
        <v>0.0373097616741607</v>
      </c>
      <c r="DO35" s="0" t="n">
        <f aca="false">IF(OR(ISBLANK(AV35),ISBLANK(AW35)),"",ABS((AW35-AV35)*EP35-M35))</f>
        <v>0.0646281563438382</v>
      </c>
      <c r="DP35" s="0" t="n">
        <f aca="false">IF(ISBLANK(BT35),"",ABS(BT35-M35))</f>
        <v>0.28297</v>
      </c>
      <c r="DS35" s="0" t="n">
        <f aca="false">IF(OR(ISBLANK(O35),ISBLANK(N35)),"",((O35-N35)*EP35-M35)^2)</f>
        <v>0.021137449951213</v>
      </c>
      <c r="DT35" s="0" t="n">
        <f aca="false">IF(OR(ISBLANK(Z35),ISBLANK(V35)),"",ABS((Z35-V35)*EP35-M35)^2)</f>
        <v>0.0104125542948306</v>
      </c>
      <c r="DU35" s="3" t="n">
        <f aca="false">IF(OR(ISBLANK(AA35),ISBLANK(W35)),"",ABS((AA35-W35)*EP35-M35)^2)</f>
        <v>0.183319843805503</v>
      </c>
      <c r="DV35" s="3" t="n">
        <f aca="false">IF(OR(ISBLANK(Z35),ISBLANK(X35)),"",ABS((Z35-X35)*EP35-M35)^2)</f>
        <v>2.25720795255206</v>
      </c>
      <c r="DW35" s="3" t="n">
        <f aca="false">IF(OR(ISBLANK(AA35),ISBLANK(Y35)),"",ABS((AA35-Y35)*EP35-M35)^2)</f>
        <v>0.890855043844221</v>
      </c>
      <c r="DX35" s="3" t="n">
        <f aca="false">IF(OR(ISBLANK(AB35),ISBLANK(V35)),"",ABS((AB35-V35)*EP35-M35)^2)</f>
        <v>0.290756214187574</v>
      </c>
      <c r="DY35" s="3" t="n">
        <f aca="false">IF(OR(ISBLANK(AC35),ISBLANK(W35)),"",ABS((AC35-W35)*EP35-M35)^2)</f>
        <v>0.00372931059261738</v>
      </c>
      <c r="DZ35" s="3" t="n">
        <f aca="false">IF(OR(ISBLANK(AB35),ISBLANK(X35)),"",ABS((AB35-X35)*EP35-M35)^2)</f>
        <v>1.13470324190261</v>
      </c>
      <c r="EA35" s="3" t="n">
        <f aca="false">IF(OR(ISBLANK(AC35),ISBLANK(Y35)),"",ABS((AC35-Y35)*EP35-M35)^2)</f>
        <v>0.332652780184647</v>
      </c>
      <c r="EB35" s="3" t="n">
        <f aca="false">IF(OR(ISBLANK(AE35),ISBLANK(AD35)),"",ABS((AE35-AD35)*EP35-M35)^2)</f>
        <v>2.11520529607206</v>
      </c>
      <c r="EC35" s="3" t="n">
        <f aca="false">IF(OR(ISBLANK(AF35),ISBLANK(AG35)),"",ABS((AG35-AF35)*EP35-M35)^2)</f>
        <v>0.898317586516369</v>
      </c>
      <c r="ED35" s="3" t="n">
        <f aca="false">IF(OR(ISBLANK(AI35),ISBLANK(AH35)),"",ABS((AI35-AH35)*EP35-M35)^2)</f>
        <v>5.74807390804153</v>
      </c>
      <c r="EE35" s="3" t="n">
        <f aca="false">IF(OR(ISBLANK(AJ35),ISBLANK(AK35)),"",ABS((AK35-AJ35)*EP35-M35)^2)</f>
        <v>1.37223385102336</v>
      </c>
      <c r="EF35" s="3" t="n">
        <f aca="false">IF(OR(ISBLANK(AN35),ISBLANK(AD35)),"",ABS((AN35-AD35)*EP35-M35)^2)</f>
        <v>1.47925932660683</v>
      </c>
      <c r="EG35" s="3" t="n">
        <f aca="false">IF(OR(ISBLANK(AF35),ISBLANK(AO35)),"",ABS((AO35-AF35)*EP35-M35)^2)</f>
        <v>0.000150634387319807</v>
      </c>
      <c r="EH35" s="3" t="n">
        <f aca="false">IF(OR(ISBLANK(AP35),ISBLANK(AH35)),"",ABS((AP35-AH35)*EP35-M35)^2)</f>
        <v>25.4875441777133</v>
      </c>
      <c r="EI35" s="3" t="n">
        <f aca="false">IF(OR(ISBLANK(AJ35),ISBLANK(AQ35)),"",ABS((AQ35-AJ35)*EP35-M35)^2)</f>
        <v>0.0511531908921951</v>
      </c>
      <c r="EJ35" s="3" t="n">
        <f aca="false">IF(OR(ISBLANK(AR35),ISBLANK(AL35)),"",ABS((AR35-AL35)*EP35-M35)^2)</f>
        <v>0.00512683308288325</v>
      </c>
      <c r="EK35" s="3" t="n">
        <f aca="false">IF(OR(ISBLANK(AS35),ISBLANK(AM35)),"",ABS((AS35-AM35)*EP35-M35)^2)</f>
        <v>0.00107061601935146</v>
      </c>
      <c r="EL35" s="0" t="n">
        <f aca="false">IF(OR(ISBLANK(AU35),ISBLANK(AT35)),"",((AU35-AT35)*EP35-M35)^2)</f>
        <v>0.00139201831618267</v>
      </c>
      <c r="EM35" s="0" t="n">
        <f aca="false">IF(OR(ISBLANK(AV35),ISBLANK(AW35)),"",((AW35-AV35)*EP35-M35)^2)</f>
        <v>0.0041767985924036</v>
      </c>
      <c r="EN35" s="0" t="n">
        <f aca="false">IF(ISBLANK(BT35),"",(BT35-M35)^2)</f>
        <v>0.0800720209000001</v>
      </c>
      <c r="EP35" s="0" t="n">
        <v>27.211386245988</v>
      </c>
    </row>
    <row r="36" customFormat="false" ht="12.8" hidden="false" customHeight="false" outlineLevel="0" collapsed="false">
      <c r="A36" s="1"/>
      <c r="B36" s="0" t="n">
        <v>30</v>
      </c>
      <c r="C36" s="0" t="n">
        <v>8</v>
      </c>
      <c r="D36" s="0" t="n">
        <f aca="false">B36-C36</f>
        <v>22</v>
      </c>
      <c r="E36" s="0" t="s">
        <v>117</v>
      </c>
      <c r="F36" s="0" t="n">
        <v>4</v>
      </c>
      <c r="G36" s="0" t="n">
        <v>4</v>
      </c>
      <c r="H36" s="0" t="s">
        <v>123</v>
      </c>
      <c r="I36" s="0" t="n">
        <v>3</v>
      </c>
      <c r="J36" s="0" t="s">
        <v>95</v>
      </c>
      <c r="K36" s="0" t="s">
        <v>105</v>
      </c>
      <c r="L36" s="0" t="s">
        <v>108</v>
      </c>
      <c r="M36" s="0" t="n">
        <v>3.95</v>
      </c>
      <c r="N36" s="0" t="n">
        <v>-226.598063908</v>
      </c>
      <c r="O36" s="0" t="n">
        <v>-226.454362384505</v>
      </c>
      <c r="P36" s="0" t="s">
        <v>76</v>
      </c>
      <c r="Q36" s="0" t="n">
        <f aca="false">=IF(ISBLANK(BT36),"",BT36)</f>
        <v>4.23194</v>
      </c>
      <c r="R36" s="0" t="n">
        <v>3</v>
      </c>
      <c r="S36" s="0" t="n">
        <v>4</v>
      </c>
      <c r="T36" s="0" t="n">
        <v>2</v>
      </c>
      <c r="V36" s="0" t="n">
        <v>-226.6415703</v>
      </c>
      <c r="W36" s="0" t="n">
        <v>-227.171942694592</v>
      </c>
      <c r="X36" s="0" t="n">
        <v>-226.70053248</v>
      </c>
      <c r="Y36" s="0" t="n">
        <v>-227.19089404479</v>
      </c>
      <c r="Z36" s="0" t="n">
        <v>-226.4989829</v>
      </c>
      <c r="AA36" s="0" t="n">
        <v>-227.005419763111</v>
      </c>
      <c r="AB36" s="0" t="n">
        <v>-226.52247884</v>
      </c>
      <c r="AC36" s="0" t="n">
        <v>-227.017529712438</v>
      </c>
      <c r="AD36" s="0" t="n">
        <v>-226.64111192</v>
      </c>
      <c r="AE36" s="0" t="n">
        <v>-226.44254415</v>
      </c>
      <c r="AF36" s="0" t="n">
        <v>-227.172938238426</v>
      </c>
      <c r="AG36" s="0" t="n">
        <v>-226.98489052431</v>
      </c>
      <c r="AH36" s="0" t="n">
        <v>-226.69724412</v>
      </c>
      <c r="AI36" s="0" t="n">
        <v>-226.45666935</v>
      </c>
      <c r="AJ36" s="0" t="n">
        <v>-227.189754713178</v>
      </c>
      <c r="AK36" s="0" t="n">
        <v>-226.956822729357</v>
      </c>
      <c r="AL36" s="0" t="n">
        <v>-227.13779867</v>
      </c>
      <c r="AM36" s="0" t="n">
        <v>-227.224081089314</v>
      </c>
      <c r="AN36" s="0" t="n">
        <v>-226.54478086</v>
      </c>
      <c r="AO36" s="0" t="n">
        <v>-227.022232264936</v>
      </c>
      <c r="AP36" s="0" t="n">
        <v>-226.73508361</v>
      </c>
      <c r="AQ36" s="0" t="n">
        <v>-227.046309766682</v>
      </c>
      <c r="AR36" s="0" t="n">
        <v>-226.99550507</v>
      </c>
      <c r="AS36" s="0" t="n">
        <v>-227.075619668623</v>
      </c>
      <c r="AT36" s="0" t="n">
        <v>-227.13671723</v>
      </c>
      <c r="AU36" s="0" t="n">
        <v>-226.99089557</v>
      </c>
      <c r="AV36" s="0" t="n">
        <v>-227.223886636563</v>
      </c>
      <c r="AW36" s="0" t="n">
        <v>-227.073925745919</v>
      </c>
      <c r="AY36" s="0" t="n">
        <f aca="false">IF(OR(ISBLANK(O36),ISBLANK(N36)),"",(O36-N36)*EP36)</f>
        <v>3.91031765995928</v>
      </c>
      <c r="AZ36" s="0" t="n">
        <f aca="false">IF(OR(ISBLANK(Z36),ISBLANK(V36)),"",(Z36-V36)*EP36)</f>
        <v>3.88000081521187</v>
      </c>
      <c r="BA36" s="3" t="n">
        <f aca="false">IF(OR(ISBLANK(AA36),ISBLANK(W36)),"",(AA36-W36)*EP36)</f>
        <v>4.53131980734324</v>
      </c>
      <c r="BB36" s="3" t="n">
        <f aca="false">IF(OR(ISBLANK(Z36),ISBLANK(X36)),"",(Z36-X36)*EP36)</f>
        <v>5.4844434690968</v>
      </c>
      <c r="BC36" s="3" t="n">
        <f aca="false">IF(OR(ISBLANK(AA36),ISBLANK(Y36)),"",(AA36-Y36)*EP36)</f>
        <v>5.04701231746462</v>
      </c>
      <c r="BD36" s="3" t="n">
        <f aca="false">IF(OR(ISBLANK(AB36),ISBLANK(V36)),"",(AB36-V36)*EP36)</f>
        <v>3.24064371665921</v>
      </c>
      <c r="BE36" s="3" t="n">
        <f aca="false">IF(OR(ISBLANK(AC36),ISBLANK(W36)),"",(AC36-W36)*EP36)</f>
        <v>4.20179129878695</v>
      </c>
      <c r="BF36" s="3" t="n">
        <f aca="false">IF(OR(ISBLANK(AB36),ISBLANK(X36)),"",(AB36-X36)*EP36)</f>
        <v>4.84508637054414</v>
      </c>
      <c r="BG36" s="3" t="n">
        <f aca="false">IF(OR(ISBLANK(AC36),ISBLANK(Y36)),"",(AC36-Y36)*EP36)</f>
        <v>4.71748380890833</v>
      </c>
      <c r="BH36" s="3" t="n">
        <f aca="false">IF(OR(ISBLANK(AE36),ISBLANK(AD36)),"",(AE36-AD36)*EP36)</f>
        <v>5.40330428547404</v>
      </c>
      <c r="BI36" s="3" t="n">
        <f aca="false">IF(OR(ISBLANK(AF36),ISBLANK(AG36)),"",(AG36-AF36)*EP36)</f>
        <v>5.11703898148588</v>
      </c>
      <c r="BJ36" s="3" t="n">
        <f aca="false">IF(OR(ISBLANK(AI36),ISBLANK(AH36)),"",(AI36-AH36)*EP36)</f>
        <v>6.54637298750959</v>
      </c>
      <c r="BK36" s="3" t="n">
        <f aca="false">IF(OR(ISBLANK(AJ36),ISBLANK(AK36)),"",(AK36-AJ36)*EP36)</f>
        <v>6.33840218079757</v>
      </c>
      <c r="BL36" s="3" t="n">
        <f aca="false">IF(OR(ISBLANK(AN36),ISBLANK(AD36)),"",(AN36-AD36)*EP36)</f>
        <v>2.62130168114498</v>
      </c>
      <c r="BM36" s="3" t="n">
        <f aca="false">IF(OR(ISBLANK(AO36),ISBLANK(AF36)),"",(AO36-AF36)*EP36)</f>
        <v>4.10091845421416</v>
      </c>
      <c r="BN36" s="3" t="n">
        <f aca="false">IF(OR(ISBLANK(AP36),ISBLANK(AH36)),"",(AP36-AH36)*EP36)</f>
        <v>-1.02966497774148</v>
      </c>
      <c r="BO36" s="3" t="n">
        <f aca="false">IF(OR(ISBLANK(AQ36),ISBLANK(AJ36)),"",(AQ36-AJ36)*EP36)</f>
        <v>3.90333584413785</v>
      </c>
      <c r="BP36" s="3" t="n">
        <f aca="false">IF(OR(ISBLANK(AR36),ISBLANK(AL36)),"",(AR36-AL36)*EP36)</f>
        <v>3.87200610993179</v>
      </c>
      <c r="BQ36" s="3" t="n">
        <f aca="false">IF(OR(ISBLANK(AM36),ISBLANK(AS36)),"",(AS36-AM36)*EP36)</f>
        <v>4.0398410610511</v>
      </c>
      <c r="BR36" s="0" t="n">
        <f aca="false">=IF(OR(ISBLANK(AU36),ISBLANK(AT36)),"",(AU36-AT36)*EP36)</f>
        <v>3.96800951329102</v>
      </c>
      <c r="BS36" s="0" t="n">
        <f aca="false">=IF(OR(ISBLANK(AW36),ISBLANK(AV36)),"",(AW36-AV36)*EP36)</f>
        <v>4.08064371710614</v>
      </c>
      <c r="BT36" s="0" t="n">
        <v>4.23194</v>
      </c>
      <c r="BW36" s="0" t="n">
        <f aca="false">IF(OR(ISBLANK(O36),ISBLANK(N36)),"",(O36-N36)*EP36-M36)</f>
        <v>-0.039682340040724</v>
      </c>
      <c r="BX36" s="0" t="n">
        <f aca="false">IF(OR(ISBLANK(Z36),ISBLANK(V36)),"",(Z36-V36)*EP36-M36)</f>
        <v>-0.0699991847881334</v>
      </c>
      <c r="BY36" s="3" t="n">
        <f aca="false">IF(OR(ISBLANK(AA36),ISBLANK(W36)),"",(AA36-W36)*EP36-M36)</f>
        <v>0.581319807343236</v>
      </c>
      <c r="BZ36" s="3" t="n">
        <f aca="false">IF(OR(ISBLANK(Z36),ISBLANK(X36)),"",(Z36-X36)*EP36-M36)</f>
        <v>1.5344434690968</v>
      </c>
      <c r="CA36" s="3" t="n">
        <f aca="false">IF(OR(ISBLANK(AA36),ISBLANK(Y36)),"",(AA36-Y36)*EP36-M36)</f>
        <v>1.09701231746462</v>
      </c>
      <c r="CB36" s="3" t="n">
        <f aca="false">IF(OR(ISBLANK(AB36),ISBLANK(V36)),"",(AB36-V36)*EP36-M36)</f>
        <v>-0.709356283340792</v>
      </c>
      <c r="CC36" s="3" t="n">
        <f aca="false">IF(OR(ISBLANK(AC36),ISBLANK(W36)),"",(AC36-W36)*EP36-M36)</f>
        <v>0.251791298786951</v>
      </c>
      <c r="CD36" s="3" t="n">
        <f aca="false">IF(OR(ISBLANK(AB36),ISBLANK(X36)),"",(AB36-X36)*EP36-M36)</f>
        <v>0.895086370544144</v>
      </c>
      <c r="CE36" s="3" t="n">
        <f aca="false">IF(OR(ISBLANK(AC36),ISBLANK(Y36)),"",(AC36-Y36)*EP36-M36)</f>
        <v>0.767483808908334</v>
      </c>
      <c r="CF36" s="3" t="n">
        <f aca="false">IF(OR(ISBLANK(AE36),ISBLANK(AD36)),"",(AE36-AD36)*EP36-M36)</f>
        <v>1.45330428547403</v>
      </c>
      <c r="CG36" s="3" t="n">
        <f aca="false">IF(OR(ISBLANK(AF36),ISBLANK(AG36)),"",(AG36-AF36)*EP36-M36)</f>
        <v>1.16703898148588</v>
      </c>
      <c r="CH36" s="3" t="n">
        <f aca="false">IF(OR(ISBLANK(AI36),ISBLANK(AH36)),"",(AI36-AH36)*EP36-M36)</f>
        <v>2.59637298750959</v>
      </c>
      <c r="CI36" s="3" t="n">
        <f aca="false">IF(OR(ISBLANK(AJ36),ISBLANK(AK36)),"",(AK36-AJ36)*EP36-M36)</f>
        <v>2.38840218079757</v>
      </c>
      <c r="CJ36" s="3" t="n">
        <f aca="false">IF(OR(ISBLANK(AN36),ISBLANK(AD36)),"",(AN36-AD36)*EP36-M36)</f>
        <v>-1.32869831885502</v>
      </c>
      <c r="CK36" s="3" t="n">
        <f aca="false">IF(OR(ISBLANK(AO36),ISBLANK(AF36)),"",(AO36-AF36)*EP36-M36)</f>
        <v>0.150918454214164</v>
      </c>
      <c r="CL36" s="3" t="n">
        <f aca="false">IF(OR(ISBLANK(AP36),ISBLANK(AH36)),"",(AP36-AH36)*EP36-M36)</f>
        <v>-4.97966497774148</v>
      </c>
      <c r="CM36" s="3" t="n">
        <f aca="false">IF(OR(ISBLANK(AQ36),ISBLANK(AJ36)),"",(AQ36-AJ36)*EP36-M36)</f>
        <v>-0.0466641558621546</v>
      </c>
      <c r="CN36" s="3" t="n">
        <f aca="false">IF(OR(ISBLANK(AR36),ISBLANK(AL36)),"",(AR36-AL36)*EP36-M36)</f>
        <v>-0.0779938900682109</v>
      </c>
      <c r="CO36" s="3" t="n">
        <f aca="false">IF(OR(ISBLANK(AM36),ISBLANK(AS36)),"",(AS36-AM36)*EP36-M36)</f>
        <v>0.0898410610510965</v>
      </c>
      <c r="CP36" s="0" t="n">
        <f aca="false">IF(OR(ISBLANK(AU36),ISBLANK(AT36)),"",(AU36-AT36)*EP36-M36)</f>
        <v>0.0180095132910223</v>
      </c>
      <c r="CQ36" s="0" t="n">
        <f aca="false">IF(OR(ISBLANK(AW36),ISBLANK(AV36)),"",(AW36-AV36)*EP36-M36)</f>
        <v>0.130643717106143</v>
      </c>
      <c r="CR36" s="0" t="n">
        <f aca="false">IF(ISBLANK(BT36),"",BT36-M36)</f>
        <v>0.28194</v>
      </c>
      <c r="CU36" s="0" t="n">
        <f aca="false">IF(OR(ISBLANK(O36),ISBLANK(N36)),"",ABS((O36-N36)*EP36-M36))</f>
        <v>0.039682340040724</v>
      </c>
      <c r="CV36" s="0" t="n">
        <f aca="false">IF(OR(ISBLANK(Z36),ISBLANK(V36)),"",ABS((Z36-V36)*EP36-M36))</f>
        <v>0.0699991847881334</v>
      </c>
      <c r="CW36" s="3" t="n">
        <f aca="false">IF(OR(ISBLANK(AA36),ISBLANK(W36)),"",ABS((AA36-W36)*EP36-M36))</f>
        <v>0.581319807343236</v>
      </c>
      <c r="CX36" s="3" t="n">
        <f aca="false">IF(OR(ISBLANK(Z36),ISBLANK(X36)),"",ABS((Z36-X36)*EP36-M36))</f>
        <v>1.5344434690968</v>
      </c>
      <c r="CY36" s="3" t="n">
        <f aca="false">IF(OR(ISBLANK(AA36),ISBLANK(Y36)),"",ABS((AA36-Y36)*EP36-M36))</f>
        <v>1.09701231746462</v>
      </c>
      <c r="CZ36" s="3" t="n">
        <f aca="false">IF(OR(ISBLANK(AB36),ISBLANK(V36)),"",ABS((AB36-V36)*EP36-M36))</f>
        <v>0.709356283340792</v>
      </c>
      <c r="DA36" s="3" t="n">
        <f aca="false">IF(OR(ISBLANK(AC36),ISBLANK(W36)),"",ABS((AC36-W36)*EP36-M36))</f>
        <v>0.251791298786951</v>
      </c>
      <c r="DB36" s="3" t="n">
        <f aca="false">IF(OR(ISBLANK(AB36),ISBLANK(X36)),"",ABS((AB36-X36)*EP36-M36))</f>
        <v>0.895086370544144</v>
      </c>
      <c r="DC36" s="3" t="n">
        <f aca="false">IF(OR(ISBLANK(AC36),ISBLANK(Y36)),"",ABS((AC36-Y36)*EP36-M36))</f>
        <v>0.767483808908334</v>
      </c>
      <c r="DD36" s="3" t="n">
        <f aca="false">IF(OR(ISBLANK(AE36),ISBLANK(AD36)),"",ABS((AE36-AD36)*EP36-M36))</f>
        <v>1.45330428547403</v>
      </c>
      <c r="DE36" s="3" t="n">
        <f aca="false">IF(OR(ISBLANK(AG36),ISBLANK(AF36)),"",ABS((AG36-AF36)*EP36-M36))</f>
        <v>1.16703898148588</v>
      </c>
      <c r="DF36" s="3" t="n">
        <f aca="false">IF(OR(ISBLANK(AI36),ISBLANK(AH36)),"",ABS((AI36-AH36)*EP36-M36))</f>
        <v>2.59637298750959</v>
      </c>
      <c r="DG36" s="3" t="n">
        <f aca="false">IF(OR(ISBLANK(AJ36),ISBLANK(AK36)),"",ABS((AK36-AJ36)*EP36-M36))</f>
        <v>2.38840218079757</v>
      </c>
      <c r="DH36" s="3" t="n">
        <f aca="false">IF(OR(ISBLANK(AN36),ISBLANK(AD36)),"",ABS((AN36-AD36)*EP36-M36))</f>
        <v>1.32869831885502</v>
      </c>
      <c r="DI36" s="3" t="n">
        <f aca="false">IF(OR(ISBLANK(AF36),ISBLANK(AO36)),"",ABS((AO36-AF36)*EP36-M36))</f>
        <v>0.150918454214164</v>
      </c>
      <c r="DJ36" s="3" t="n">
        <f aca="false">IF(OR(ISBLANK(AP36),ISBLANK(AH36)),"",ABS((AP36-AH36)*EP36-M36))</f>
        <v>4.97966497774148</v>
      </c>
      <c r="DK36" s="3" t="n">
        <f aca="false">IF(OR(ISBLANK(AQ36),ISBLANK(AJ36)),"",ABS((AQ36-AJ36)*EP36-M36))</f>
        <v>0.0466641558621546</v>
      </c>
      <c r="DL36" s="3" t="n">
        <f aca="false">IF(OR(ISBLANK(AR36),ISBLANK(AL36)),"",ABS((AR36-AL36)*EP36-M36))</f>
        <v>0.0779938900682109</v>
      </c>
      <c r="DM36" s="3" t="n">
        <f aca="false">IF(OR(ISBLANK(AM36),ISBLANK(AS36)),"",ABS((AS36-AM36)*EP36-M36))</f>
        <v>0.0898410610510965</v>
      </c>
      <c r="DN36" s="0" t="n">
        <f aca="false">IF(OR(ISBLANK(AU36),ISBLANK(AT36)),"",ABS((AU36-AT36)*EP36-M36))</f>
        <v>0.0180095132910223</v>
      </c>
      <c r="DO36" s="0" t="n">
        <f aca="false">IF(OR(ISBLANK(AV36),ISBLANK(AW36)),"",ABS((AW36-AV36)*EP36-M36))</f>
        <v>0.130643717106143</v>
      </c>
      <c r="DP36" s="0" t="n">
        <f aca="false">IF(ISBLANK(BT36),"",ABS(BT36-M36))</f>
        <v>0.28194</v>
      </c>
      <c r="DS36" s="0" t="n">
        <f aca="false">IF(OR(ISBLANK(O36),ISBLANK(N36)),"",((O36-N36)*EP36-M36)^2)</f>
        <v>0.00157468811110765</v>
      </c>
      <c r="DT36" s="0" t="n">
        <f aca="false">IF(OR(ISBLANK(Z36),ISBLANK(V36)),"",ABS((Z36-V36)*EP36-M36)^2)</f>
        <v>0.00489988587100324</v>
      </c>
      <c r="DU36" s="3" t="n">
        <f aca="false">IF(OR(ISBLANK(AA36),ISBLANK(W36)),"",ABS((AA36-W36)*EP36-M36)^2)</f>
        <v>0.337932718409577</v>
      </c>
      <c r="DV36" s="3" t="n">
        <f aca="false">IF(OR(ISBLANK(Z36),ISBLANK(X36)),"",ABS((Z36-X36)*EP36-M36)^2)</f>
        <v>2.35451675985383</v>
      </c>
      <c r="DW36" s="3" t="n">
        <f aca="false">IF(OR(ISBLANK(AA36),ISBLANK(Y36)),"",ABS((AA36-Y36)*EP36-M36)^2)</f>
        <v>1.2034360246691</v>
      </c>
      <c r="DX36" s="3" t="n">
        <f aca="false">IF(OR(ISBLANK(AB36),ISBLANK(V36)),"",ABS((AB36-V36)*EP36-M36)^2)</f>
        <v>0.503186336715062</v>
      </c>
      <c r="DY36" s="3" t="n">
        <f aca="false">IF(OR(ISBLANK(AC36),ISBLANK(W36)),"",ABS((AC36-W36)*EP36-M36)^2)</f>
        <v>0.0633988581448194</v>
      </c>
      <c r="DZ36" s="3" t="n">
        <f aca="false">IF(OR(ISBLANK(AB36),ISBLANK(X36)),"",ABS((AB36-X36)*EP36-M36)^2)</f>
        <v>0.801179610733888</v>
      </c>
      <c r="EA36" s="3" t="n">
        <f aca="false">IF(OR(ISBLANK(AC36),ISBLANK(Y36)),"",ABS((AC36-Y36)*EP36-M36)^2)</f>
        <v>0.589031396936445</v>
      </c>
      <c r="EB36" s="3" t="n">
        <f aca="false">IF(OR(ISBLANK(AE36),ISBLANK(AD36)),"",ABS((AE36-AD36)*EP36-M36)^2)</f>
        <v>2.11209334617719</v>
      </c>
      <c r="EC36" s="3" t="n">
        <f aca="false">IF(OR(ISBLANK(AF36),ISBLANK(AG36)),"",ABS((AG36-AF36)*EP36-M36)^2)</f>
        <v>1.36197998430759</v>
      </c>
      <c r="ED36" s="3" t="n">
        <f aca="false">IF(OR(ISBLANK(AI36),ISBLANK(AH36)),"",ABS((AI36-AH36)*EP36-M36)^2)</f>
        <v>6.74115269026947</v>
      </c>
      <c r="EE36" s="3" t="n">
        <f aca="false">IF(OR(ISBLANK(AJ36),ISBLANK(AK36)),"",ABS((AK36-AJ36)*EP36-M36)^2)</f>
        <v>5.70446497723858</v>
      </c>
      <c r="EF36" s="3" t="n">
        <f aca="false">IF(OR(ISBLANK(AN36),ISBLANK(AD36)),"",ABS((AN36-AD36)*EP36-M36)^2)</f>
        <v>1.76543922252816</v>
      </c>
      <c r="EG36" s="3" t="n">
        <f aca="false">IF(OR(ISBLANK(AF36),ISBLANK(AO36)),"",ABS((AO36-AF36)*EP36-M36)^2)</f>
        <v>0.0227763798223927</v>
      </c>
      <c r="EH36" s="3" t="n">
        <f aca="false">IF(OR(ISBLANK(AP36),ISBLANK(AH36)),"",ABS((AP36-AH36)*EP36-M36)^2)</f>
        <v>24.7970632905451</v>
      </c>
      <c r="EI36" s="3" t="n">
        <f aca="false">IF(OR(ISBLANK(AJ36),ISBLANK(AQ36)),"",ABS((AQ36-AJ36)*EP36-M36)^2)</f>
        <v>0.00217754344232745</v>
      </c>
      <c r="EJ36" s="3" t="n">
        <f aca="false">IF(OR(ISBLANK(AR36),ISBLANK(AL36)),"",ABS((AR36-AL36)*EP36-M36)^2)</f>
        <v>0.00608304688797217</v>
      </c>
      <c r="EK36" s="3" t="n">
        <f aca="false">IF(OR(ISBLANK(AS36),ISBLANK(AM36)),"",ABS((AS36-AM36)*EP36-M36)^2)</f>
        <v>0.00807141625078684</v>
      </c>
      <c r="EL36" s="0" t="n">
        <f aca="false">IF(OR(ISBLANK(AU36),ISBLANK(AT36)),"",((AU36-AT36)*EP36-M36)^2)</f>
        <v>0.000324342568979509</v>
      </c>
      <c r="EM36" s="0" t="n">
        <f aca="false">IF(OR(ISBLANK(AV36),ISBLANK(AW36)),"",((AW36-AV36)*EP36-M36)^2)</f>
        <v>0.0170677808193098</v>
      </c>
      <c r="EN36" s="0" t="n">
        <f aca="false">IF(ISBLANK(BT36),"",(BT36-M36)^2)</f>
        <v>0.0794901635999998</v>
      </c>
      <c r="EP36" s="0" t="n">
        <v>27.211386245988</v>
      </c>
    </row>
    <row r="37" customFormat="false" ht="12.8" hidden="false" customHeight="false" outlineLevel="0" collapsed="false">
      <c r="A37" s="1"/>
      <c r="B37" s="0" t="n">
        <v>30</v>
      </c>
      <c r="C37" s="0" t="n">
        <v>8</v>
      </c>
      <c r="D37" s="0" t="n">
        <f aca="false">B37-C37</f>
        <v>22</v>
      </c>
      <c r="E37" s="0" t="s">
        <v>117</v>
      </c>
      <c r="F37" s="0" t="n">
        <v>4</v>
      </c>
      <c r="G37" s="0" t="n">
        <v>4</v>
      </c>
      <c r="H37" s="0" t="s">
        <v>124</v>
      </c>
      <c r="I37" s="0" t="n">
        <v>3</v>
      </c>
      <c r="J37" s="0" t="s">
        <v>95</v>
      </c>
      <c r="K37" s="0" t="s">
        <v>96</v>
      </c>
      <c r="L37" s="0" t="s">
        <v>108</v>
      </c>
      <c r="M37" s="0" t="n">
        <v>5.2</v>
      </c>
      <c r="N37" s="0" t="n">
        <v>-226.598063908</v>
      </c>
      <c r="O37" s="0" t="n">
        <v>-226.456223840502</v>
      </c>
      <c r="P37" s="0" t="s">
        <v>76</v>
      </c>
      <c r="Q37" s="0" t="n">
        <f aca="false">=IF(ISBLANK(BT37),"",BT37)</f>
        <v>4.13824</v>
      </c>
      <c r="R37" s="0" t="n">
        <v>2</v>
      </c>
      <c r="S37" s="0" t="n">
        <v>4</v>
      </c>
      <c r="T37" s="0" t="n">
        <v>2</v>
      </c>
      <c r="V37" s="0" t="n">
        <v>-226.6415703</v>
      </c>
      <c r="W37" s="0" t="n">
        <v>-227.171942694592</v>
      </c>
      <c r="X37" s="0" t="n">
        <v>-226.70053248</v>
      </c>
      <c r="Y37" s="0" t="n">
        <v>-227.19089404479</v>
      </c>
      <c r="Z37" s="0" t="n">
        <v>-226.49887229</v>
      </c>
      <c r="AA37" s="0" t="n">
        <v>-226.965798683813</v>
      </c>
      <c r="AB37" s="0" t="n">
        <v>-226.52088662</v>
      </c>
      <c r="AC37" s="0" t="n">
        <v>-226.988156779371</v>
      </c>
      <c r="AD37" s="0" t="n">
        <v>-226.64111192</v>
      </c>
      <c r="AE37" s="0" t="n">
        <v>-226.44598708</v>
      </c>
      <c r="AF37" s="0" t="n">
        <v>-227.172938238426</v>
      </c>
      <c r="AG37" s="0" t="n">
        <v>-226.951987277003</v>
      </c>
      <c r="AH37" s="0" t="n">
        <v>-226.69724412</v>
      </c>
      <c r="AI37" s="0" t="n">
        <v>-226.46185483</v>
      </c>
      <c r="AJ37" s="0" t="n">
        <v>-227.189754713178</v>
      </c>
      <c r="AK37" s="0" t="n">
        <v>-226.994742351846</v>
      </c>
      <c r="AL37" s="0" t="n">
        <v>-227.13779867</v>
      </c>
      <c r="AM37" s="0" t="n">
        <v>-227.224081089314</v>
      </c>
      <c r="AN37" s="0" t="n">
        <v>-226.53061822</v>
      </c>
      <c r="AO37" s="0" t="n">
        <v>-226.988736916515</v>
      </c>
      <c r="AP37" s="0" t="n">
        <v>-226.69117585</v>
      </c>
      <c r="AQ37" s="0" t="n">
        <v>-227.008238183701</v>
      </c>
      <c r="AR37" s="0" t="n">
        <v>-226.96576786</v>
      </c>
      <c r="AS37" s="0" t="n">
        <v>-227.037886246276</v>
      </c>
      <c r="AT37" s="0" t="n">
        <v>-227.13671723</v>
      </c>
      <c r="AU37" s="0" t="n">
        <v>-226.96232367</v>
      </c>
      <c r="AV37" s="0" t="n">
        <v>-227.223886636563</v>
      </c>
      <c r="AW37" s="0" t="n">
        <v>-227.036595282549</v>
      </c>
      <c r="AY37" s="0" t="n">
        <f aca="false">IF(OR(ISBLANK(O37),ISBLANK(N37)),"",(O37-N37)*EP37)</f>
        <v>3.85966486184534</v>
      </c>
      <c r="AZ37" s="0" t="n">
        <f aca="false">IF(OR(ISBLANK(Z37),ISBLANK(V37)),"",(Z37-V37)*EP37)</f>
        <v>3.88301066664396</v>
      </c>
      <c r="BA37" s="3" t="n">
        <f aca="false">IF(OR(ISBLANK(AA37),ISBLANK(W37)),"",(AA37-W37)*EP37)</f>
        <v>5.60946429960407</v>
      </c>
      <c r="BB37" s="3" t="n">
        <f aca="false">IF(OR(ISBLANK(Z37),ISBLANK(X37)),"",(Z37-X37)*EP37)</f>
        <v>5.4874533205289</v>
      </c>
      <c r="BC37" s="3" t="n">
        <f aca="false">IF(OR(ISBLANK(AA37),ISBLANK(Y37)),"",(AA37-Y37)*EP37)</f>
        <v>6.12515680972546</v>
      </c>
      <c r="BD37" s="3" t="n">
        <f aca="false">IF(OR(ISBLANK(AB37),ISBLANK(V37)),"",(AB37-V37)*EP37)</f>
        <v>3.28397023006758</v>
      </c>
      <c r="BE37" s="3" t="n">
        <f aca="false">IF(OR(ISBLANK(AC37),ISBLANK(W37)),"",(AC37-W37)*EP37)</f>
        <v>5.00106952565088</v>
      </c>
      <c r="BF37" s="3" t="n">
        <f aca="false">IF(OR(ISBLANK(AB37),ISBLANK(X37)),"",(AB37-X37)*EP37)</f>
        <v>4.88841288395251</v>
      </c>
      <c r="BG37" s="3" t="n">
        <f aca="false">IF(OR(ISBLANK(AC37),ISBLANK(Y37)),"",(AC37-Y37)*EP37)</f>
        <v>5.51676203577227</v>
      </c>
      <c r="BH37" s="3" t="n">
        <f aca="false">IF(OR(ISBLANK(AE37),ISBLANK(AD37)),"",(AE37-AD37)*EP37)</f>
        <v>5.30961738742598</v>
      </c>
      <c r="BI37" s="3" t="n">
        <f aca="false">IF(OR(ISBLANK(AF37),ISBLANK(AG37)),"",(AG37-AF37)*EP37)</f>
        <v>6.01238195270365</v>
      </c>
      <c r="BJ37" s="3" t="n">
        <f aca="false">IF(OR(ISBLANK(AI37),ISBLANK(AH37)),"",(AI37-AH37)*EP37)</f>
        <v>6.40526888835889</v>
      </c>
      <c r="BK37" s="3" t="n">
        <f aca="false">IF(OR(ISBLANK(AJ37),ISBLANK(AK37)),"",(AK37-AJ37)*EP37)</f>
        <v>5.30655668694658</v>
      </c>
      <c r="BL37" s="3" t="n">
        <f aca="false">IF(OR(ISBLANK(AN37),ISBLANK(AD37)),"",(AN37-AD37)*EP37)</f>
        <v>3.00668674844772</v>
      </c>
      <c r="BM37" s="3" t="n">
        <f aca="false">IF(OR(ISBLANK(AO37),ISBLANK(AF37)),"",(AO37-AF37)*EP37)</f>
        <v>5.0123733175423</v>
      </c>
      <c r="BN37" s="3" t="n">
        <f aca="false">IF(OR(ISBLANK(AP37),ISBLANK(AH37)),"",(AP37-AH37)*EP37)</f>
        <v>0.165126038814558</v>
      </c>
      <c r="BO37" s="3" t="n">
        <f aca="false">IF(OR(ISBLANK(AQ37),ISBLANK(AJ37)),"",(AQ37-AJ37)*EP37)</f>
        <v>4.93931639362975</v>
      </c>
      <c r="BP37" s="3" t="n">
        <f aca="false">IF(OR(ISBLANK(AR37),ISBLANK(AL37)),"",(AR37-AL37)*EP37)</f>
        <v>4.68119681712005</v>
      </c>
      <c r="BQ37" s="3" t="n">
        <f aca="false">IF(OR(ISBLANK(AM37),ISBLANK(AS37)),"",(AS37-AM37)*EP37)</f>
        <v>5.06661979091839</v>
      </c>
      <c r="BR37" s="0" t="n">
        <f aca="false">=IF(OR(ISBLANK(AU37),ISBLANK(AT37)),"",(AU37-AT37)*EP37)</f>
        <v>4.74549051997285</v>
      </c>
      <c r="BS37" s="0" t="n">
        <f aca="false">=IF(OR(ISBLANK(AW37),ISBLANK(AV37)),"",(AW37-AV37)*EP37)</f>
        <v>5.09645737460923</v>
      </c>
      <c r="BT37" s="0" t="n">
        <v>4.13824</v>
      </c>
      <c r="BW37" s="0" t="n">
        <f aca="false">IF(OR(ISBLANK(O37),ISBLANK(N37)),"",(O37-N37)*EP37-M37)</f>
        <v>-1.34033513815466</v>
      </c>
      <c r="BX37" s="0" t="n">
        <f aca="false">IF(OR(ISBLANK(Z37),ISBLANK(V37)),"",(Z37-V37)*EP37-M37)</f>
        <v>-1.31698933335604</v>
      </c>
      <c r="BY37" s="3" t="n">
        <f aca="false">IF(OR(ISBLANK(AA37),ISBLANK(W37)),"",(AA37-W37)*EP37-M37)</f>
        <v>0.409464299604072</v>
      </c>
      <c r="BZ37" s="3" t="n">
        <f aca="false">IF(OR(ISBLANK(Z37),ISBLANK(X37)),"",(Z37-X37)*EP37-M37)</f>
        <v>0.287453320528895</v>
      </c>
      <c r="CA37" s="3" t="n">
        <f aca="false">IF(OR(ISBLANK(AA37),ISBLANK(Y37)),"",(AA37-Y37)*EP37-M37)</f>
        <v>0.925156809725456</v>
      </c>
      <c r="CB37" s="3" t="n">
        <f aca="false">IF(OR(ISBLANK(AB37),ISBLANK(V37)),"",(AB37-V37)*EP37-M37)</f>
        <v>-1.91602976993242</v>
      </c>
      <c r="CC37" s="3" t="n">
        <f aca="false">IF(OR(ISBLANK(AC37),ISBLANK(W37)),"",(AC37-W37)*EP37-M37)</f>
        <v>-0.198930474349116</v>
      </c>
      <c r="CD37" s="3" t="n">
        <f aca="false">IF(OR(ISBLANK(AB37),ISBLANK(X37)),"",(AB37-X37)*EP37-M37)</f>
        <v>-0.311587116047486</v>
      </c>
      <c r="CE37" s="3" t="n">
        <f aca="false">IF(OR(ISBLANK(AC37),ISBLANK(Y37)),"",(AC37-Y37)*EP37-M37)</f>
        <v>0.316762035772268</v>
      </c>
      <c r="CF37" s="3" t="n">
        <f aca="false">IF(OR(ISBLANK(AE37),ISBLANK(AD37)),"",(AE37-AD37)*EP37-M37)</f>
        <v>0.109617387425982</v>
      </c>
      <c r="CG37" s="3" t="n">
        <f aca="false">IF(OR(ISBLANK(AF37),ISBLANK(AG37)),"",(AG37-AF37)*EP37-M37)</f>
        <v>0.81238195270365</v>
      </c>
      <c r="CH37" s="3" t="n">
        <f aca="false">IF(OR(ISBLANK(AI37),ISBLANK(AH37)),"",(AI37-AH37)*EP37-M37)</f>
        <v>1.20526888835889</v>
      </c>
      <c r="CI37" s="3" t="n">
        <f aca="false">IF(OR(ISBLANK(AJ37),ISBLANK(AK37)),"",(AK37-AJ37)*EP37-M37)</f>
        <v>0.106556686946576</v>
      </c>
      <c r="CJ37" s="3" t="n">
        <f aca="false">IF(OR(ISBLANK(AN37),ISBLANK(AD37)),"",(AN37-AD37)*EP37-M37)</f>
        <v>-2.19331325155228</v>
      </c>
      <c r="CK37" s="3" t="n">
        <f aca="false">IF(OR(ISBLANK(AO37),ISBLANK(AF37)),"",(AO37-AF37)*EP37-M37)</f>
        <v>-0.187626682457702</v>
      </c>
      <c r="CL37" s="3" t="n">
        <f aca="false">IF(OR(ISBLANK(AP37),ISBLANK(AH37)),"",(AP37-AH37)*EP37-M37)</f>
        <v>-5.03487396118544</v>
      </c>
      <c r="CM37" s="3" t="n">
        <f aca="false">IF(OR(ISBLANK(AQ37),ISBLANK(AJ37)),"",(AQ37-AJ37)*EP37-M37)</f>
        <v>-0.260683606370249</v>
      </c>
      <c r="CN37" s="3" t="n">
        <f aca="false">IF(OR(ISBLANK(AR37),ISBLANK(AL37)),"",(AR37-AL37)*EP37-M37)</f>
        <v>-0.51880318287995</v>
      </c>
      <c r="CO37" s="3" t="n">
        <f aca="false">IF(OR(ISBLANK(AM37),ISBLANK(AS37)),"",(AS37-AM37)*EP37-M37)</f>
        <v>-0.133380209081611</v>
      </c>
      <c r="CP37" s="0" t="n">
        <f aca="false">IF(OR(ISBLANK(AU37),ISBLANK(AT37)),"",(AU37-AT37)*EP37-M37)</f>
        <v>-0.454509480027155</v>
      </c>
      <c r="CQ37" s="0" t="n">
        <f aca="false">IF(OR(ISBLANK(AW37),ISBLANK(AV37)),"",(AW37-AV37)*EP37-M37)</f>
        <v>-0.103542625390766</v>
      </c>
      <c r="CR37" s="0" t="n">
        <f aca="false">IF(ISBLANK(BT37),"",BT37-M37)</f>
        <v>-1.06176</v>
      </c>
      <c r="CU37" s="0" t="n">
        <f aca="false">IF(OR(ISBLANK(O37),ISBLANK(N37)),"",ABS((O37-N37)*EP37-M37))</f>
        <v>1.34033513815466</v>
      </c>
      <c r="CV37" s="0" t="n">
        <f aca="false">IF(OR(ISBLANK(Z37),ISBLANK(V37)),"",ABS((Z37-V37)*EP37-M37))</f>
        <v>1.31698933335604</v>
      </c>
      <c r="CW37" s="3" t="n">
        <f aca="false">IF(OR(ISBLANK(AA37),ISBLANK(W37)),"",ABS((AA37-W37)*EP37-M37))</f>
        <v>0.409464299604072</v>
      </c>
      <c r="CX37" s="3" t="n">
        <f aca="false">IF(OR(ISBLANK(Z37),ISBLANK(X37)),"",ABS((Z37-X37)*EP37-M37))</f>
        <v>0.287453320528895</v>
      </c>
      <c r="CY37" s="3" t="n">
        <f aca="false">IF(OR(ISBLANK(AA37),ISBLANK(Y37)),"",ABS((AA37-Y37)*EP37-M37))</f>
        <v>0.925156809725456</v>
      </c>
      <c r="CZ37" s="3" t="n">
        <f aca="false">IF(OR(ISBLANK(AB37),ISBLANK(V37)),"",ABS((AB37-V37)*EP37-M37))</f>
        <v>1.91602976993242</v>
      </c>
      <c r="DA37" s="3" t="n">
        <f aca="false">IF(OR(ISBLANK(AC37),ISBLANK(W37)),"",ABS((AC37-W37)*EP37-M37))</f>
        <v>0.198930474349116</v>
      </c>
      <c r="DB37" s="3" t="n">
        <f aca="false">IF(OR(ISBLANK(AB37),ISBLANK(X37)),"",ABS((AB37-X37)*EP37-M37))</f>
        <v>0.311587116047486</v>
      </c>
      <c r="DC37" s="3" t="n">
        <f aca="false">IF(OR(ISBLANK(AC37),ISBLANK(Y37)),"",ABS((AC37-Y37)*EP37-M37))</f>
        <v>0.316762035772268</v>
      </c>
      <c r="DD37" s="3" t="n">
        <f aca="false">IF(OR(ISBLANK(AE37),ISBLANK(AD37)),"",ABS((AE37-AD37)*EP37-M37))</f>
        <v>0.109617387425982</v>
      </c>
      <c r="DE37" s="3" t="n">
        <f aca="false">IF(OR(ISBLANK(AG37),ISBLANK(AF37)),"",ABS((AG37-AF37)*EP37-M37))</f>
        <v>0.81238195270365</v>
      </c>
      <c r="DF37" s="3" t="n">
        <f aca="false">IF(OR(ISBLANK(AI37),ISBLANK(AH37)),"",ABS((AI37-AH37)*EP37-M37))</f>
        <v>1.20526888835889</v>
      </c>
      <c r="DG37" s="3" t="n">
        <f aca="false">IF(OR(ISBLANK(AJ37),ISBLANK(AK37)),"",ABS((AK37-AJ37)*EP37-M37))</f>
        <v>0.106556686946576</v>
      </c>
      <c r="DH37" s="3" t="n">
        <f aca="false">IF(OR(ISBLANK(AN37),ISBLANK(AD37)),"",ABS((AN37-AD37)*EP37-M37))</f>
        <v>2.19331325155228</v>
      </c>
      <c r="DI37" s="3" t="n">
        <f aca="false">IF(OR(ISBLANK(AF37),ISBLANK(AO37)),"",ABS((AO37-AF37)*EP37-M37))</f>
        <v>0.187626682457702</v>
      </c>
      <c r="DJ37" s="3" t="n">
        <f aca="false">IF(OR(ISBLANK(AP37),ISBLANK(AH37)),"",ABS((AP37-AH37)*EP37-M37))</f>
        <v>5.03487396118544</v>
      </c>
      <c r="DK37" s="3" t="n">
        <f aca="false">IF(OR(ISBLANK(AQ37),ISBLANK(AJ37)),"",ABS((AQ37-AJ37)*EP37-M37))</f>
        <v>0.260683606370249</v>
      </c>
      <c r="DL37" s="3" t="n">
        <f aca="false">IF(OR(ISBLANK(AR37),ISBLANK(AL37)),"",ABS((AR37-AL37)*EP37-M37))</f>
        <v>0.51880318287995</v>
      </c>
      <c r="DM37" s="3" t="n">
        <f aca="false">IF(OR(ISBLANK(AM37),ISBLANK(AS37)),"",ABS((AS37-AM37)*EP37-M37))</f>
        <v>0.133380209081611</v>
      </c>
      <c r="DN37" s="0" t="n">
        <f aca="false">IF(OR(ISBLANK(AU37),ISBLANK(AT37)),"",ABS((AU37-AT37)*EP37-M37))</f>
        <v>0.454509480027155</v>
      </c>
      <c r="DO37" s="0" t="n">
        <f aca="false">IF(OR(ISBLANK(AV37),ISBLANK(AW37)),"",ABS((AW37-AV37)*EP37-M37))</f>
        <v>0.103542625390766</v>
      </c>
      <c r="DP37" s="0" t="n">
        <f aca="false">IF(ISBLANK(BT37),"",ABS(BT37-M37))</f>
        <v>1.06176</v>
      </c>
      <c r="DS37" s="0" t="n">
        <f aca="false">IF(OR(ISBLANK(O37),ISBLANK(N37)),"",((O37-N37)*EP37-M37)^2)</f>
        <v>1.79649828257208</v>
      </c>
      <c r="DT37" s="0" t="n">
        <f aca="false">IF(OR(ISBLANK(Z37),ISBLANK(V37)),"",ABS((Z37-V37)*EP37-M37)^2)</f>
        <v>1.73446090417359</v>
      </c>
      <c r="DU37" s="3" t="n">
        <f aca="false">IF(OR(ISBLANK(AA37),ISBLANK(W37)),"",ABS((AA37-W37)*EP37-M37)^2)</f>
        <v>0.167661012650253</v>
      </c>
      <c r="DV37" s="3" t="n">
        <f aca="false">IF(OR(ISBLANK(Z37),ISBLANK(X37)),"",ABS((Z37-X37)*EP37-M37)^2)</f>
        <v>0.0826294114830877</v>
      </c>
      <c r="DW37" s="3" t="n">
        <f aca="false">IF(OR(ISBLANK(AA37),ISBLANK(Y37)),"",ABS((AA37-Y37)*EP37-M37)^2)</f>
        <v>0.855915122581383</v>
      </c>
      <c r="DX37" s="3" t="n">
        <f aca="false">IF(OR(ISBLANK(AB37),ISBLANK(V37)),"",ABS((AB37-V37)*EP37-M37)^2)</f>
        <v>3.67117007926729</v>
      </c>
      <c r="DY37" s="3" t="n">
        <f aca="false">IF(OR(ISBLANK(AC37),ISBLANK(W37)),"",ABS((AC37-W37)*EP37-M37)^2)</f>
        <v>0.0395733336247644</v>
      </c>
      <c r="DZ37" s="3" t="n">
        <f aca="false">IF(OR(ISBLANK(AB37),ISBLANK(X37)),"",ABS((AB37-X37)*EP37-M37)^2)</f>
        <v>0.0970865308867893</v>
      </c>
      <c r="EA37" s="3" t="n">
        <f aca="false">IF(OR(ISBLANK(AC37),ISBLANK(Y37)),"",ABS((AC37-Y37)*EP37-M37)^2)</f>
        <v>0.100338187306591</v>
      </c>
      <c r="EB37" s="3" t="n">
        <f aca="false">IF(OR(ISBLANK(AE37),ISBLANK(AD37)),"",ABS((AE37-AD37)*EP37-M37)^2)</f>
        <v>0.0120159716260978</v>
      </c>
      <c r="EC37" s="3" t="n">
        <f aca="false">IF(OR(ISBLANK(AF37),ISBLANK(AG37)),"",ABS((AG37-AF37)*EP37-M37)^2)</f>
        <v>0.659964437078595</v>
      </c>
      <c r="ED37" s="3" t="n">
        <f aca="false">IF(OR(ISBLANK(AI37),ISBLANK(AH37)),"",ABS((AI37-AH37)*EP37-M37)^2)</f>
        <v>1.45267309324588</v>
      </c>
      <c r="EE37" s="3" t="n">
        <f aca="false">IF(OR(ISBLANK(AJ37),ISBLANK(AK37)),"",ABS((AK37-AJ37)*EP37-M37)^2)</f>
        <v>0.0113543275330305</v>
      </c>
      <c r="EF37" s="3" t="n">
        <f aca="false">IF(OR(ISBLANK(AN37),ISBLANK(AD37)),"",ABS((AN37-AD37)*EP37-M37)^2)</f>
        <v>4.81062301943482</v>
      </c>
      <c r="EG37" s="3" t="n">
        <f aca="false">IF(OR(ISBLANK(AF37),ISBLANK(AO37)),"",ABS((AO37-AF37)*EP37-M37)^2)</f>
        <v>0.0352037719700832</v>
      </c>
      <c r="EH37" s="3" t="n">
        <f aca="false">IF(OR(ISBLANK(AP37),ISBLANK(AH37)),"",ABS((AP37-AH37)*EP37-M37)^2)</f>
        <v>25.3499558050232</v>
      </c>
      <c r="EI37" s="3" t="n">
        <f aca="false">IF(OR(ISBLANK(AJ37),ISBLANK(AQ37)),"",ABS((AQ37-AJ37)*EP37-M37)^2)</f>
        <v>0.0679559426301991</v>
      </c>
      <c r="EJ37" s="3" t="n">
        <f aca="false">IF(OR(ISBLANK(AR37),ISBLANK(AL37)),"",ABS((AR37-AL37)*EP37-M37)^2)</f>
        <v>0.269156742566366</v>
      </c>
      <c r="EK37" s="3" t="n">
        <f aca="false">IF(OR(ISBLANK(AS37),ISBLANK(AM37)),"",ABS((AS37-AM37)*EP37-M37)^2)</f>
        <v>0.0177902801746544</v>
      </c>
      <c r="EL37" s="0" t="n">
        <f aca="false">IF(OR(ISBLANK(AU37),ISBLANK(AT37)),"",((AU37-AT37)*EP37-M37)^2)</f>
        <v>0.206578867434555</v>
      </c>
      <c r="EM37" s="0" t="n">
        <f aca="false">IF(OR(ISBLANK(AV37),ISBLANK(AW37)),"",((AW37-AV37)*EP37-M37)^2)</f>
        <v>0.0107210752728125</v>
      </c>
      <c r="EN37" s="0" t="n">
        <f aca="false">IF(ISBLANK(BT37),"",(BT37-M37)^2)</f>
        <v>1.1273342976</v>
      </c>
      <c r="EP37" s="0" t="n">
        <v>27.211386245988</v>
      </c>
    </row>
    <row r="38" customFormat="false" ht="12.8" hidden="false" customHeight="false" outlineLevel="0" collapsed="false">
      <c r="A38" s="1"/>
      <c r="B38" s="0" t="n">
        <v>30</v>
      </c>
      <c r="C38" s="0" t="n">
        <v>8</v>
      </c>
      <c r="D38" s="0" t="n">
        <f aca="false">B38-C38</f>
        <v>22</v>
      </c>
      <c r="E38" s="0" t="s">
        <v>117</v>
      </c>
      <c r="F38" s="0" t="n">
        <v>4</v>
      </c>
      <c r="G38" s="0" t="n">
        <v>4</v>
      </c>
      <c r="H38" s="0" t="s">
        <v>125</v>
      </c>
      <c r="I38" s="0" t="n">
        <v>3</v>
      </c>
      <c r="J38" s="0" t="s">
        <v>95</v>
      </c>
      <c r="K38" s="0" t="s">
        <v>96</v>
      </c>
      <c r="L38" s="0" t="s">
        <v>108</v>
      </c>
      <c r="M38" s="0" t="n">
        <v>6.35</v>
      </c>
      <c r="N38" s="0" t="n">
        <v>-226.598063908</v>
      </c>
      <c r="O38" s="0" t="n">
        <v>-226.411975008685</v>
      </c>
      <c r="P38" s="0" t="s">
        <v>76</v>
      </c>
      <c r="Q38" s="0" t="n">
        <f aca="false">=IF(ISBLANK(BT38),"",BT38)</f>
        <v>5.09061</v>
      </c>
      <c r="R38" s="0" t="n">
        <v>4</v>
      </c>
      <c r="S38" s="0" t="n">
        <v>4</v>
      </c>
      <c r="T38" s="0" t="n">
        <v>3</v>
      </c>
      <c r="V38" s="0" t="n">
        <v>-226.6415703</v>
      </c>
      <c r="W38" s="0" t="n">
        <v>-227.171942694592</v>
      </c>
      <c r="X38" s="0" t="n">
        <v>-226.70053248</v>
      </c>
      <c r="Y38" s="0" t="n">
        <v>-227.19089404479</v>
      </c>
      <c r="Z38" s="0" t="n">
        <v>-226.45550712</v>
      </c>
      <c r="AA38" s="0" t="n">
        <v>-226.923010388566</v>
      </c>
      <c r="AB38" s="0" t="n">
        <v>-226.4758153</v>
      </c>
      <c r="AC38" s="0" t="n">
        <v>-226.941653950151</v>
      </c>
      <c r="AD38" s="0" t="n">
        <v>-226.64111192</v>
      </c>
      <c r="AE38" s="0" t="n">
        <v>-226.41098883</v>
      </c>
      <c r="AF38" s="0" t="n">
        <v>-227.172938238426</v>
      </c>
      <c r="AG38" s="0" t="n">
        <v>-226.912573626808</v>
      </c>
      <c r="AH38" s="0" t="n">
        <v>-226.69724412</v>
      </c>
      <c r="AI38" s="0" t="n">
        <v>-226.41510886</v>
      </c>
      <c r="AJ38" s="0" t="n">
        <v>-227.189754713178</v>
      </c>
      <c r="AK38" s="0" t="n">
        <v>-226.913707397742</v>
      </c>
      <c r="AL38" s="0" t="n">
        <v>-227.13779867</v>
      </c>
      <c r="AM38" s="0" t="n">
        <v>-227.224081089314</v>
      </c>
      <c r="AN38" s="0" t="n">
        <v>-226.48515199</v>
      </c>
      <c r="AO38" s="0" t="n">
        <v>-226.941709711279</v>
      </c>
      <c r="AP38" s="0" t="n">
        <v>-226.64092618</v>
      </c>
      <c r="AQ38" s="0" t="n">
        <v>-226.962588008794</v>
      </c>
      <c r="AR38" s="0" t="n">
        <v>-226.92313756</v>
      </c>
      <c r="AS38" s="0" t="n">
        <v>-226.994676306688</v>
      </c>
      <c r="AT38" s="0" t="n">
        <v>-227.13671723</v>
      </c>
      <c r="AU38" s="0" t="n">
        <v>-226.91974896</v>
      </c>
      <c r="AV38" s="0" t="n">
        <v>-227.223886636563</v>
      </c>
      <c r="AW38" s="0" t="n">
        <v>-226.993350895619</v>
      </c>
      <c r="AY38" s="0" t="n">
        <f aca="false">IF(OR(ISBLANK(O38),ISBLANK(N38)),"",(O38-N38)*EP38)</f>
        <v>5.06373691535112</v>
      </c>
      <c r="AZ38" s="0" t="n">
        <f aca="false">IF(OR(ISBLANK(Z38),ISBLANK(V38)),"",(Z38-V38)*EP38)</f>
        <v>5.06303705713731</v>
      </c>
      <c r="BA38" s="3" t="n">
        <f aca="false">IF(OR(ISBLANK(AA38),ISBLANK(W38)),"",(AA38-W38)*EP38)</f>
        <v>6.77379312837737</v>
      </c>
      <c r="BB38" s="3" t="n">
        <f aca="false">IF(OR(ISBLANK(Z38),ISBLANK(X38)),"",(Z38-X38)*EP38)</f>
        <v>6.66747971102225</v>
      </c>
      <c r="BC38" s="3" t="n">
        <f aca="false">IF(OR(ISBLANK(AA38),ISBLANK(Y38)),"",(AA38-Y38)*EP38)</f>
        <v>7.28948563849875</v>
      </c>
      <c r="BD38" s="3" t="n">
        <f aca="false">IF(OR(ISBLANK(AB38),ISBLANK(V38)),"",(AB38-V38)*EP38)</f>
        <v>4.51042332720425</v>
      </c>
      <c r="BE38" s="3" t="n">
        <f aca="false">IF(OR(ISBLANK(AC38),ISBLANK(W38)),"",(AC38-W38)*EP38)</f>
        <v>6.26647597308761</v>
      </c>
      <c r="BF38" s="3" t="n">
        <f aca="false">IF(OR(ISBLANK(AB38),ISBLANK(X38)),"",(AB38-X38)*EP38)</f>
        <v>6.11486598108918</v>
      </c>
      <c r="BG38" s="3" t="n">
        <f aca="false">IF(OR(ISBLANK(AC38),ISBLANK(Y38)),"",(AC38-Y38)*EP38)</f>
        <v>6.78216848320899</v>
      </c>
      <c r="BH38" s="3" t="n">
        <f aca="false">IF(OR(ISBLANK(AE38),ISBLANK(AD38)),"",(AE38-AD38)*EP38)</f>
        <v>6.26196828610966</v>
      </c>
      <c r="BI38" s="3" t="n">
        <f aca="false">IF(OR(ISBLANK(AF38),ISBLANK(AG38)),"",(AG38-AF38)*EP38)</f>
        <v>7.0848820115241</v>
      </c>
      <c r="BJ38" s="3" t="n">
        <f aca="false">IF(OR(ISBLANK(AI38),ISBLANK(AH38)),"",(AI38-AH38)*EP38)</f>
        <v>7.67729153347197</v>
      </c>
      <c r="BK38" s="3" t="n">
        <f aca="false">IF(OR(ISBLANK(AJ38),ISBLANK(AK38)),"",(AK38-AJ38)*EP38)</f>
        <v>7.51163012249677</v>
      </c>
      <c r="BL38" s="3" t="n">
        <f aca="false">IF(OR(ISBLANK(AN38),ISBLANK(AD38)),"",(AN38-AD38)*EP38)</f>
        <v>4.2438858941271</v>
      </c>
      <c r="BM38" s="3" t="n">
        <f aca="false">IF(OR(ISBLANK(AO38),ISBLANK(AF38)),"",(AO38-AF38)*EP38)</f>
        <v>6.29204876328822</v>
      </c>
      <c r="BN38" s="3" t="n">
        <f aca="false">IF(OR(ISBLANK(AP38),ISBLANK(AH38)),"",(AP38-AH38)*EP38)</f>
        <v>1.53248921791798</v>
      </c>
      <c r="BO38" s="3" t="n">
        <f aca="false">IF(OR(ISBLANK(AQ38),ISBLANK(AJ38)),"",(AQ38-AJ38)*EP38)</f>
        <v>6.18152093522092</v>
      </c>
      <c r="BP38" s="3" t="n">
        <f aca="false">IF(OR(ISBLANK(AR38),ISBLANK(AL38)),"",(AR38-AL38)*EP38)</f>
        <v>5.84122637620275</v>
      </c>
      <c r="BQ38" s="3" t="n">
        <f aca="false">IF(OR(ISBLANK(AM38),ISBLANK(AS38)),"",(AS38-AM38)*EP38)</f>
        <v>6.24242214671315</v>
      </c>
      <c r="BR38" s="0" t="n">
        <f aca="false">=IF(OR(ISBLANK(AU38),ISBLANK(AT38)),"",(AU38-AT38)*EP38)</f>
        <v>5.90400739809368</v>
      </c>
      <c r="BS38" s="0" t="n">
        <f aca="false">=IF(OR(ISBLANK(AW38),ISBLANK(AV38)),"",(AW38-AV38)*EP38)</f>
        <v>6.27319709033277</v>
      </c>
      <c r="BT38" s="0" t="n">
        <v>5.09061</v>
      </c>
      <c r="BV38" s="3"/>
      <c r="BW38" s="0" t="n">
        <f aca="false">IF(OR(ISBLANK(O38),ISBLANK(N38)),"",(O38-N38)*EP38-M38)</f>
        <v>-1.28626308464888</v>
      </c>
      <c r="BX38" s="0" t="n">
        <f aca="false">IF(OR(ISBLANK(Z38),ISBLANK(V38)),"",(Z38-V38)*EP38-M38)</f>
        <v>-1.28696294286269</v>
      </c>
      <c r="BY38" s="3" t="n">
        <f aca="false">IF(OR(ISBLANK(AA38),ISBLANK(W38)),"",(AA38-W38)*EP38-M38)</f>
        <v>0.423793128377369</v>
      </c>
      <c r="BZ38" s="3" t="n">
        <f aca="false">IF(OR(ISBLANK(Z38),ISBLANK(X38)),"",(Z38-X38)*EP38-M38)</f>
        <v>0.317479711022249</v>
      </c>
      <c r="CA38" s="3" t="n">
        <f aca="false">IF(OR(ISBLANK(AA38),ISBLANK(Y38)),"",(AA38-Y38)*EP38-M38)</f>
        <v>0.939485638498753</v>
      </c>
      <c r="CB38" s="3" t="n">
        <f aca="false">IF(OR(ISBLANK(AB38),ISBLANK(V38)),"",(AB38-V38)*EP38-M38)</f>
        <v>-1.83957667279575</v>
      </c>
      <c r="CC38" s="3" t="n">
        <f aca="false">IF(OR(ISBLANK(AC38),ISBLANK(W38)),"",(AC38-W38)*EP38-M38)</f>
        <v>-0.0835240269123929</v>
      </c>
      <c r="CD38" s="3" t="n">
        <f aca="false">IF(OR(ISBLANK(AB38),ISBLANK(X38)),"",(AB38-X38)*EP38-M38)</f>
        <v>-0.235134018910818</v>
      </c>
      <c r="CE38" s="3" t="n">
        <f aca="false">IF(OR(ISBLANK(AC38),ISBLANK(Y38)),"",(AC38-Y38)*EP38-M38)</f>
        <v>0.432168483208991</v>
      </c>
      <c r="CF38" s="3" t="n">
        <f aca="false">IF(OR(ISBLANK(AE38),ISBLANK(AD38)),"",(AE38-AD38)*EP38-M38)</f>
        <v>-0.0880317138903397</v>
      </c>
      <c r="CG38" s="3" t="n">
        <f aca="false">IF(OR(ISBLANK(AF38),ISBLANK(AG38)),"",(AG38-AF38)*EP38-M38)</f>
        <v>0.734882011524097</v>
      </c>
      <c r="CH38" s="3" t="n">
        <f aca="false">IF(OR(ISBLANK(AI38),ISBLANK(AH38)),"",(AI38-AH38)*EP38-M38)</f>
        <v>1.32729153347197</v>
      </c>
      <c r="CI38" s="3" t="n">
        <f aca="false">IF(OR(ISBLANK(AJ38),ISBLANK(AK38)),"",(AK38-AJ38)*EP38-M38)</f>
        <v>1.16163012249677</v>
      </c>
      <c r="CJ38" s="3" t="n">
        <f aca="false">IF(OR(ISBLANK(AN38),ISBLANK(AD38)),"",(AN38-AD38)*EP38-M38)</f>
        <v>-2.1061141058729</v>
      </c>
      <c r="CK38" s="3" t="n">
        <f aca="false">IF(OR(ISBLANK(AO38),ISBLANK(AF38)),"",(AO38-AF38)*EP38-M38)</f>
        <v>-0.0579512367117818</v>
      </c>
      <c r="CL38" s="3" t="n">
        <f aca="false">IF(OR(ISBLANK(AP38),ISBLANK(AH38)),"",(AP38-AH38)*EP38-M38)</f>
        <v>-4.81751078208202</v>
      </c>
      <c r="CM38" s="3" t="n">
        <f aca="false">IF(OR(ISBLANK(AQ38),ISBLANK(AJ38)),"",(AQ38-AJ38)*EP38-M38)</f>
        <v>-0.168479064779079</v>
      </c>
      <c r="CN38" s="3" t="n">
        <f aca="false">IF(OR(ISBLANK(AR38),ISBLANK(AL38)),"",(AR38-AL38)*EP38-M38)</f>
        <v>-0.508773623797247</v>
      </c>
      <c r="CO38" s="3" t="n">
        <f aca="false">IF(OR(ISBLANK(AM38),ISBLANK(AS38)),"",(AS38-AM38)*EP38-M38)</f>
        <v>-0.107577853286847</v>
      </c>
      <c r="CP38" s="0" t="n">
        <f aca="false">IF(OR(ISBLANK(AU38),ISBLANK(AT38)),"",(AU38-AT38)*EP38-M38)</f>
        <v>-0.445992601906317</v>
      </c>
      <c r="CQ38" s="0" t="n">
        <f aca="false">IF(OR(ISBLANK(AW38),ISBLANK(AV38)),"",(AW38-AV38)*EP38-M38)</f>
        <v>-0.0768029096672276</v>
      </c>
      <c r="CR38" s="0" t="n">
        <f aca="false">IF(ISBLANK(BT38),"",BT38-M38)</f>
        <v>-1.25939</v>
      </c>
      <c r="CS38" s="3"/>
      <c r="CT38" s="3"/>
      <c r="CU38" s="0" t="n">
        <f aca="false">IF(OR(ISBLANK(O38),ISBLANK(N38)),"",ABS((O38-N38)*EP38-M38))</f>
        <v>1.28626308464888</v>
      </c>
      <c r="CV38" s="0" t="n">
        <f aca="false">IF(OR(ISBLANK(Z38),ISBLANK(V38)),"",ABS((Z38-V38)*EP38-M38))</f>
        <v>1.28696294286269</v>
      </c>
      <c r="CW38" s="3" t="n">
        <f aca="false">IF(OR(ISBLANK(AA38),ISBLANK(W38)),"",ABS((AA38-W38)*EP38-M38))</f>
        <v>0.423793128377369</v>
      </c>
      <c r="CX38" s="3" t="n">
        <f aca="false">IF(OR(ISBLANK(Z38),ISBLANK(X38)),"",ABS((Z38-X38)*EP38-M38))</f>
        <v>0.317479711022249</v>
      </c>
      <c r="CY38" s="3" t="n">
        <f aca="false">IF(OR(ISBLANK(AA38),ISBLANK(Y38)),"",ABS((AA38-Y38)*EP38-M38))</f>
        <v>0.939485638498753</v>
      </c>
      <c r="CZ38" s="3" t="n">
        <f aca="false">IF(OR(ISBLANK(AB38),ISBLANK(V38)),"",ABS((AB38-V38)*EP38-M38))</f>
        <v>1.83957667279575</v>
      </c>
      <c r="DA38" s="3" t="n">
        <f aca="false">IF(OR(ISBLANK(AC38),ISBLANK(W38)),"",ABS((AC38-W38)*EP38-M38))</f>
        <v>0.0835240269123929</v>
      </c>
      <c r="DB38" s="3" t="n">
        <f aca="false">IF(OR(ISBLANK(AB38),ISBLANK(X38)),"",ABS((AB38-X38)*EP38-M38))</f>
        <v>0.235134018910818</v>
      </c>
      <c r="DC38" s="3" t="n">
        <f aca="false">IF(OR(ISBLANK(AC38),ISBLANK(Y38)),"",ABS((AC38-Y38)*EP38-M38))</f>
        <v>0.432168483208991</v>
      </c>
      <c r="DD38" s="3" t="n">
        <f aca="false">IF(OR(ISBLANK(AE38),ISBLANK(AD38)),"",ABS((AE38-AD38)*EP38-M38))</f>
        <v>0.0880317138903397</v>
      </c>
      <c r="DE38" s="3" t="n">
        <f aca="false">IF(OR(ISBLANK(AG38),ISBLANK(AF38)),"",ABS((AG38-AF38)*EP38-M38))</f>
        <v>0.734882011524097</v>
      </c>
      <c r="DF38" s="3" t="n">
        <f aca="false">IF(OR(ISBLANK(AI38),ISBLANK(AH38)),"",ABS((AI38-AH38)*EP38-M38))</f>
        <v>1.32729153347197</v>
      </c>
      <c r="DG38" s="3" t="n">
        <f aca="false">IF(OR(ISBLANK(AJ38),ISBLANK(AK38)),"",ABS((AK38-AJ38)*EP38-M38))</f>
        <v>1.16163012249677</v>
      </c>
      <c r="DH38" s="3" t="n">
        <f aca="false">IF(OR(ISBLANK(AN38),ISBLANK(AD38)),"",ABS((AN38-AD38)*EP38-M38))</f>
        <v>2.1061141058729</v>
      </c>
      <c r="DI38" s="3" t="n">
        <f aca="false">IF(OR(ISBLANK(AF38),ISBLANK(AO38)),"",ABS((AO38-AF38)*EP38-M38))</f>
        <v>0.0579512367117818</v>
      </c>
      <c r="DJ38" s="3" t="n">
        <f aca="false">IF(OR(ISBLANK(AP38),ISBLANK(AH38)),"",ABS((AP38-AH38)*EP38-M38))</f>
        <v>4.81751078208202</v>
      </c>
      <c r="DK38" s="3" t="n">
        <f aca="false">IF(OR(ISBLANK(AQ38),ISBLANK(AJ38)),"",ABS((AQ38-AJ38)*EP38-M38))</f>
        <v>0.168479064779079</v>
      </c>
      <c r="DL38" s="3" t="n">
        <f aca="false">IF(OR(ISBLANK(AR38),ISBLANK(AL38)),"",ABS((AR38-AL38)*EP38-M38))</f>
        <v>0.508773623797247</v>
      </c>
      <c r="DM38" s="3" t="n">
        <f aca="false">IF(OR(ISBLANK(AM38),ISBLANK(AS38)),"",ABS((AS38-AM38)*EP38-M38))</f>
        <v>0.107577853286847</v>
      </c>
      <c r="DN38" s="0" t="n">
        <f aca="false">IF(OR(ISBLANK(AU38),ISBLANK(AT38)),"",ABS((AU38-AT38)*EP38-M38))</f>
        <v>0.445992601906317</v>
      </c>
      <c r="DO38" s="0" t="n">
        <f aca="false">IF(OR(ISBLANK(AV38),ISBLANK(AW38)),"",ABS((AW38-AV38)*EP38-M38))</f>
        <v>0.0768029096672276</v>
      </c>
      <c r="DP38" s="0" t="n">
        <f aca="false">IF(ISBLANK(BT38),"",ABS(BT38-M38))</f>
        <v>1.25939</v>
      </c>
      <c r="DS38" s="0" t="n">
        <f aca="false">IF(OR(ISBLANK(O38),ISBLANK(N38)),"",((O38-N38)*EP38-M38)^2)</f>
        <v>1.65447272293046</v>
      </c>
      <c r="DT38" s="0" t="n">
        <f aca="false">IF(OR(ISBLANK(Z38),ISBLANK(V38)),"",ABS((Z38-V38)*EP38-M38)^2)</f>
        <v>1.65627361630179</v>
      </c>
      <c r="DU38" s="3" t="n">
        <f aca="false">IF(OR(ISBLANK(AA38),ISBLANK(W38)),"",ABS((AA38-W38)*EP38-M38)^2)</f>
        <v>0.179600615659877</v>
      </c>
      <c r="DV38" s="3" t="n">
        <f aca="false">IF(OR(ISBLANK(Z38),ISBLANK(X38)),"",ABS((Z38-X38)*EP38-M38)^2)</f>
        <v>0.100793366910771</v>
      </c>
      <c r="DW38" s="3" t="n">
        <f aca="false">IF(OR(ISBLANK(AA38),ISBLANK(Y38)),"",ABS((AA38-Y38)*EP38-M38)^2)</f>
        <v>0.882633264945409</v>
      </c>
      <c r="DX38" s="3" t="n">
        <f aca="false">IF(OR(ISBLANK(AB38),ISBLANK(V38)),"",ABS((AB38-V38)*EP38-M38)^2)</f>
        <v>3.3840423350943</v>
      </c>
      <c r="DY38" s="3" t="n">
        <f aca="false">IF(OR(ISBLANK(AC38),ISBLANK(W38)),"",ABS((AC38-W38)*EP38-M38)^2)</f>
        <v>0.00697626307166214</v>
      </c>
      <c r="DZ38" s="3" t="n">
        <f aca="false">IF(OR(ISBLANK(AB38),ISBLANK(X38)),"",ABS((AB38-X38)*EP38-M38)^2)</f>
        <v>0.055288006849153</v>
      </c>
      <c r="EA38" s="3" t="n">
        <f aca="false">IF(OR(ISBLANK(AC38),ISBLANK(Y38)),"",ABS((AC38-Y38)*EP38-M38)^2)</f>
        <v>0.18676959787916</v>
      </c>
      <c r="EB38" s="3" t="n">
        <f aca="false">IF(OR(ISBLANK(AE38),ISBLANK(AD38)),"",ABS((AE38-AD38)*EP38-M38)^2)</f>
        <v>0.00774958265047063</v>
      </c>
      <c r="EC38" s="3" t="n">
        <f aca="false">IF(OR(ISBLANK(AF38),ISBLANK(AG38)),"",ABS((AG38-AF38)*EP38-M38)^2)</f>
        <v>0.540051570861703</v>
      </c>
      <c r="ED38" s="3" t="n">
        <f aca="false">IF(OR(ISBLANK(AI38),ISBLANK(AH38)),"",ABS((AI38-AH38)*EP38-M38)^2)</f>
        <v>1.76170281482637</v>
      </c>
      <c r="EE38" s="3" t="n">
        <f aca="false">IF(OR(ISBLANK(AJ38),ISBLANK(AK38)),"",ABS((AK38-AJ38)*EP38-M38)^2)</f>
        <v>1.34938454149186</v>
      </c>
      <c r="EF38" s="3" t="n">
        <f aca="false">IF(OR(ISBLANK(AN38),ISBLANK(AD38)),"",ABS((AN38-AD38)*EP38-M38)^2)</f>
        <v>4.4357166269568</v>
      </c>
      <c r="EG38" s="3" t="n">
        <f aca="false">IF(OR(ISBLANK(AF38),ISBLANK(AO38)),"",ABS((AO38-AF38)*EP38-M38)^2)</f>
        <v>0.00335834583642497</v>
      </c>
      <c r="EH38" s="3" t="n">
        <f aca="false">IF(OR(ISBLANK(AP38),ISBLANK(AH38)),"",ABS((AP38-AH38)*EP38-M38)^2)</f>
        <v>23.2084101354765</v>
      </c>
      <c r="EI38" s="3" t="n">
        <f aca="false">IF(OR(ISBLANK(AJ38),ISBLANK(AQ38)),"",ABS((AQ38-AJ38)*EP38-M38)^2)</f>
        <v>0.028385195268833</v>
      </c>
      <c r="EJ38" s="3" t="n">
        <f aca="false">IF(OR(ISBLANK(AR38),ISBLANK(AL38)),"",ABS((AR38-AL38)*EP38-M38)^2)</f>
        <v>0.258850600271783</v>
      </c>
      <c r="EK38" s="3" t="n">
        <f aca="false">IF(OR(ISBLANK(AS38),ISBLANK(AM38)),"",ABS((AS38-AM38)*EP38-M38)^2)</f>
        <v>0.0115729945178063</v>
      </c>
      <c r="EL38" s="0" t="n">
        <f aca="false">IF(OR(ISBLANK(AU38),ISBLANK(AT38)),"",((AU38-AT38)*EP38-M38)^2)</f>
        <v>0.198909400955167</v>
      </c>
      <c r="EM38" s="0" t="n">
        <f aca="false">IF(OR(ISBLANK(AV38),ISBLANK(AW38)),"",((AW38-AV38)*EP38-M38)^2)</f>
        <v>0.00589868693335232</v>
      </c>
      <c r="EN38" s="0" t="n">
        <f aca="false">IF(ISBLANK(BT38),"",(BT38-M38)^2)</f>
        <v>1.5860631721</v>
      </c>
      <c r="EP38" s="0" t="n">
        <v>27.211386245988</v>
      </c>
    </row>
    <row r="39" customFormat="false" ht="12.8" hidden="false" customHeight="false" outlineLevel="0" collapsed="false">
      <c r="A39" s="1" t="s">
        <v>126</v>
      </c>
      <c r="B39" s="0" t="n">
        <v>24</v>
      </c>
      <c r="C39" s="0" t="n">
        <v>6</v>
      </c>
      <c r="D39" s="0" t="n">
        <f aca="false">B39-C39</f>
        <v>18</v>
      </c>
      <c r="E39" s="0" t="s">
        <v>71</v>
      </c>
      <c r="F39" s="0" t="n">
        <v>3</v>
      </c>
      <c r="G39" s="0" t="n">
        <v>13</v>
      </c>
      <c r="H39" s="0" t="s">
        <v>72</v>
      </c>
      <c r="I39" s="0" t="n">
        <v>1</v>
      </c>
      <c r="J39" s="0" t="s">
        <v>95</v>
      </c>
      <c r="K39" s="0" t="s">
        <v>127</v>
      </c>
      <c r="L39" s="0" t="s">
        <v>93</v>
      </c>
      <c r="M39" s="0" t="n">
        <v>5.11</v>
      </c>
      <c r="N39" s="0" t="n">
        <v>-236.690115423</v>
      </c>
      <c r="O39" s="0" t="n">
        <v>-236.509773780337</v>
      </c>
      <c r="P39" s="0" t="s">
        <v>76</v>
      </c>
      <c r="Q39" s="0" t="n">
        <f aca="false">=IF(ISBLANK(BT39),"",BT39)</f>
        <v>5.2711</v>
      </c>
      <c r="R39" s="0" t="n">
        <v>1</v>
      </c>
      <c r="S39" s="0" t="n">
        <v>2</v>
      </c>
      <c r="T39" s="0" t="n">
        <v>1</v>
      </c>
      <c r="V39" s="0" t="n">
        <v>-236.72654363</v>
      </c>
      <c r="W39" s="0" t="n">
        <v>-237.209833264525</v>
      </c>
      <c r="X39" s="0" t="n">
        <v>-236.79793627</v>
      </c>
      <c r="Y39" s="0" t="n">
        <v>-237.223570228999</v>
      </c>
      <c r="Z39" s="0" t="n">
        <v>-236.56203605</v>
      </c>
      <c r="AA39" s="0" t="n">
        <v>-237.017055011227</v>
      </c>
      <c r="AB39" s="0" t="n">
        <v>-236.56867214</v>
      </c>
      <c r="AC39" s="0" t="n">
        <v>-237.03232382526</v>
      </c>
      <c r="AD39" s="0" t="n">
        <v>-236.72617575</v>
      </c>
      <c r="AE39" s="0" t="n">
        <v>-236.49640574</v>
      </c>
      <c r="AF39" s="0" t="n">
        <v>-237.209761022034</v>
      </c>
      <c r="AG39" s="0" t="n">
        <v>-237.00408324759</v>
      </c>
      <c r="AH39" s="0" t="n">
        <v>-236.79517622</v>
      </c>
      <c r="AI39" s="0" t="n">
        <v>-236.53034428</v>
      </c>
      <c r="AJ39" s="0" t="n">
        <v>-237.223090505922</v>
      </c>
      <c r="AK39" s="0" t="n">
        <v>-237.012104397112</v>
      </c>
      <c r="AL39" s="0" t="n">
        <v>-237.1725595</v>
      </c>
      <c r="AM39" s="0" t="n">
        <v>-237.230097238056</v>
      </c>
      <c r="AN39" s="0" t="n">
        <v>-236.58572482</v>
      </c>
      <c r="AO39" s="0" t="n">
        <v>-237.035224483527</v>
      </c>
      <c r="AP39" s="0" t="n">
        <v>-236.7202476</v>
      </c>
      <c r="AQ39" s="0" t="n">
        <v>-237.040547504893</v>
      </c>
      <c r="AR39" s="0" t="n">
        <v>-236.99069404</v>
      </c>
      <c r="AS39" s="0" t="n">
        <v>-237.044327184597</v>
      </c>
      <c r="AT39" s="0" t="n">
        <v>-237.171691172259</v>
      </c>
      <c r="AU39" s="0" t="n">
        <v>-236.986706</v>
      </c>
      <c r="AV39" s="0" t="n">
        <v>-237.22976992242</v>
      </c>
      <c r="AW39" s="0" t="n">
        <v>-237.042822052436</v>
      </c>
      <c r="AY39" s="0" t="n">
        <f aca="false">IF(OR(ISBLANK(O39),ISBLANK(N39)),"",(O39-N39)*EP39)</f>
        <v>4.90734609473871</v>
      </c>
      <c r="AZ39" s="0" t="n">
        <f aca="false">IF(OR(ISBLANK(Z39),ISBLANK(V39)),"",(Z39-V39)*EP39)</f>
        <v>4.47647929977331</v>
      </c>
      <c r="BA39" s="3" t="n">
        <f aca="false">IF(OR(ISBLANK(AA39),ISBLANK(W39)),"",(AA39-W39)*EP39)</f>
        <v>5.24576351031884</v>
      </c>
      <c r="BB39" s="3" t="n">
        <f aca="false">IF(OR(ISBLANK(Z39),ISBLANK(X39)),"",(Z39-X39)*EP39)</f>
        <v>6.41917200193406</v>
      </c>
      <c r="BC39" s="3" t="n">
        <f aca="false">IF(OR(ISBLANK(AA39),ISBLANK(Y39)),"",(AA39-Y39)*EP39)</f>
        <v>5.61956535646805</v>
      </c>
      <c r="BD39" s="3" t="n">
        <f aca="false">IF(OR(ISBLANK(AB39),ISBLANK(V39)),"",(AB39-V39)*EP39)</f>
        <v>4.29590209162016</v>
      </c>
      <c r="BE39" s="3" t="n">
        <f aca="false">IF(OR(ISBLANK(AC39),ISBLANK(W39)),"",(AC39-W39)*EP39)</f>
        <v>4.83027791414891</v>
      </c>
      <c r="BF39" s="3" t="n">
        <f aca="false">IF(OR(ISBLANK(AB39),ISBLANK(X39)),"",(AB39-X39)*EP39)</f>
        <v>6.23859479378091</v>
      </c>
      <c r="BG39" s="3" t="n">
        <f aca="false">IF(OR(ISBLANK(AC39),ISBLANK(Y39)),"",(AC39-Y39)*EP39)</f>
        <v>5.20407976029812</v>
      </c>
      <c r="BH39" s="3" t="n">
        <f aca="false">IF(OR(ISBLANK(AE39),ISBLANK(AD39)),"",(AE39-AD39)*EP39)</f>
        <v>6.2523604898548</v>
      </c>
      <c r="BI39" s="3" t="n">
        <f aca="false">IF(OR(ISBLANK(AF39),ISBLANK(AG39)),"",(AG39-AF39)*EP39)</f>
        <v>5.59677736261123</v>
      </c>
      <c r="BJ39" s="3" t="n">
        <f aca="false">IF(OR(ISBLANK(AI39),ISBLANK(AH39)),"",(AI39-AH39)*EP39)</f>
        <v>7.20644420961414</v>
      </c>
      <c r="BK39" s="3" t="n">
        <f aca="false">IF(OR(ISBLANK(AJ39),ISBLANK(AK39)),"",(AK39-AJ39)*EP39)</f>
        <v>5.74122449936632</v>
      </c>
      <c r="BL39" s="3" t="n">
        <f aca="false">IF(OR(ISBLANK(AN40),ISBLANK(AD39)),"",(AN40-AD39)*EP39)</f>
        <v>1.29232669307531</v>
      </c>
      <c r="BM39" s="3" t="n">
        <f aca="false">IF(OR(ISBLANK(AO39),ISBLANK(AF39)),"",(AO39-AF39)*EP39)</f>
        <v>4.7493811633517</v>
      </c>
      <c r="BN39" s="3" t="n">
        <f aca="false">IF(OR(ISBLANK(AP39),ISBLANK(AH39)),"",(AP39-AH39)*EP39)</f>
        <v>2.03891161969909</v>
      </c>
      <c r="BO39" s="3" t="n">
        <f aca="false">IF(OR(ISBLANK(AQ39),ISBLANK(AJ39)),"",(AQ39-AJ39)*EP39)</f>
        <v>4.96724810750161</v>
      </c>
      <c r="BP39" s="3" t="n">
        <f aca="false">IF(OR(ISBLANK(AR39),ISBLANK(AL39)),"",(AR39-AL39)*EP39)</f>
        <v>4.9488112768646</v>
      </c>
      <c r="BQ39" s="3" t="n">
        <f aca="false">IF(OR(ISBLANK(AM39),ISBLANK(AS39)),"",(AS39-AM39)*EP39)</f>
        <v>5.05506067761094</v>
      </c>
      <c r="BR39" s="0" t="n">
        <f aca="false">=IF(OR(ISBLANK(AU39),ISBLANK(AT39)),"",(AU39-AT39)*EP39)</f>
        <v>5.03370297212001</v>
      </c>
      <c r="BS39" s="0" t="n">
        <f aca="false">=IF(OR(ISBLANK(AW39),ISBLANK(AV39)),"",(AW39-AV39)*EP39)</f>
        <v>5.08711069799887</v>
      </c>
      <c r="BT39" s="0" t="n">
        <v>5.2711</v>
      </c>
      <c r="BW39" s="0" t="n">
        <f aca="false">IF(OR(ISBLANK(O39),ISBLANK(N39)),"",(O39-N39)*EP39-M39)</f>
        <v>-0.202653905261292</v>
      </c>
      <c r="BX39" s="0" t="n">
        <f aca="false">IF(OR(ISBLANK(Z39),ISBLANK(V39)),"",(Z39-V39)*EP39-M39)</f>
        <v>-0.633520700226686</v>
      </c>
      <c r="BY39" s="3" t="n">
        <f aca="false">IF(OR(ISBLANK(AA39),ISBLANK(W39)),"",(AA39-W39)*EP39-M39)</f>
        <v>0.135763510318837</v>
      </c>
      <c r="BZ39" s="3" t="n">
        <f aca="false">IF(OR(ISBLANK(Z39),ISBLANK(X39)),"",(Z39-X39)*EP39-M39)</f>
        <v>1.30917200193406</v>
      </c>
      <c r="CA39" s="3" t="n">
        <f aca="false">IF(OR(ISBLANK(AA39),ISBLANK(Y39)),"",(AA39-Y39)*EP39-M39)</f>
        <v>0.509565356468047</v>
      </c>
      <c r="CB39" s="3" t="n">
        <f aca="false">IF(OR(ISBLANK(AB39),ISBLANK(V39)),"",(AB39-V39)*EP39-M39)</f>
        <v>-0.814097908379843</v>
      </c>
      <c r="CC39" s="3" t="n">
        <f aca="false">IF(OR(ISBLANK(AC39),ISBLANK(W39)),"",(AC39-W39)*EP39-M39)</f>
        <v>-0.279722085851094</v>
      </c>
      <c r="CD39" s="3" t="n">
        <f aca="false">IF(OR(ISBLANK(AB39),ISBLANK(X39)),"",(AB39-X39)*EP39-M39)</f>
        <v>1.12859479378091</v>
      </c>
      <c r="CE39" s="3" t="n">
        <f aca="false">IF(OR(ISBLANK(AC39),ISBLANK(Y39)),"",(AC39-Y39)*EP39-M39)</f>
        <v>0.0940797602981176</v>
      </c>
      <c r="CF39" s="3" t="n">
        <f aca="false">IF(OR(ISBLANK(AE39),ISBLANK(AD39)),"",(AE39-AD39)*EP39-M39)</f>
        <v>1.1423604898548</v>
      </c>
      <c r="CG39" s="3" t="n">
        <f aca="false">IF(OR(ISBLANK(AF39),ISBLANK(AG39)),"",(AG39-AF39)*EP39-M39)</f>
        <v>0.486777362611226</v>
      </c>
      <c r="CH39" s="3" t="n">
        <f aca="false">IF(OR(ISBLANK(AI39),ISBLANK(AH39)),"",(AI39-AH39)*EP39-M39)</f>
        <v>2.09644420961414</v>
      </c>
      <c r="CI39" s="3" t="n">
        <f aca="false">IF(OR(ISBLANK(AJ39),ISBLANK(AK39)),"",(AK39-AJ39)*EP39-M39)</f>
        <v>0.631224499366315</v>
      </c>
      <c r="CJ39" s="3" t="n">
        <f aca="false">IF(OR(ISBLANK(AN40),ISBLANK(AD39)),"",(AN40-AD39)*EP39-M39)</f>
        <v>-3.81767330692469</v>
      </c>
      <c r="CK39" s="3" t="n">
        <f aca="false">IF(OR(ISBLANK(AO39),ISBLANK(AF39)),"",(AO39-AF39)*EP39-M39)</f>
        <v>-0.360618836648299</v>
      </c>
      <c r="CL39" s="3" t="n">
        <f aca="false">IF(OR(ISBLANK(AP39),ISBLANK(AH39)),"",(AP39-AH39)*EP39-M39)</f>
        <v>-3.07108838030091</v>
      </c>
      <c r="CM39" s="3" t="n">
        <f aca="false">IF(OR(ISBLANK(AQ39),ISBLANK(AJ39)),"",(AQ39-AJ39)*EP39-M39)</f>
        <v>-0.14275189249839</v>
      </c>
      <c r="CN39" s="3" t="n">
        <f aca="false">IF(OR(ISBLANK(AR39),ISBLANK(AL39)),"",(AR39-AL39)*EP39-M39)</f>
        <v>-0.161188723135405</v>
      </c>
      <c r="CO39" s="3" t="n">
        <f aca="false">IF(OR(ISBLANK(AM39),ISBLANK(AS39)),"",(AS39-AM39)*EP39-M39)</f>
        <v>-0.054939322389056</v>
      </c>
      <c r="CP39" s="0" t="n">
        <f aca="false">IF(OR(ISBLANK(AU39),ISBLANK(AT39)),"",(AU39-AT39)*EP39-M39)</f>
        <v>-0.0762970278799893</v>
      </c>
      <c r="CQ39" s="0" t="n">
        <f aca="false">IF(OR(ISBLANK(AW39),ISBLANK(AV39)),"",(AW39-AV39)*EP39-M39)</f>
        <v>-0.0228893020011274</v>
      </c>
      <c r="CR39" s="0" t="n">
        <f aca="false">IF(ISBLANK(BT39),"",BT39-M39)</f>
        <v>0.161099999999999</v>
      </c>
      <c r="CU39" s="0" t="n">
        <f aca="false">IF(OR(ISBLANK(O39),ISBLANK(N39)),"",ABS((O39-N39)*EP39-M39))</f>
        <v>0.202653905261292</v>
      </c>
      <c r="CV39" s="0" t="n">
        <f aca="false">IF(OR(ISBLANK(Z39),ISBLANK(V39)),"",ABS((Z39-V39)*EP39-M39))</f>
        <v>0.633520700226686</v>
      </c>
      <c r="CW39" s="3" t="n">
        <f aca="false">IF(OR(ISBLANK(AA39),ISBLANK(W39)),"",ABS((AA39-W39)*EP39-M39))</f>
        <v>0.135763510318837</v>
      </c>
      <c r="CX39" s="3" t="n">
        <f aca="false">IF(OR(ISBLANK(Z39),ISBLANK(X39)),"",ABS((Z39-X39)*EP39-M39))</f>
        <v>1.30917200193406</v>
      </c>
      <c r="CY39" s="3" t="n">
        <f aca="false">IF(OR(ISBLANK(AA39),ISBLANK(Y39)),"",ABS((AA39-Y39)*EP39-M39))</f>
        <v>0.509565356468047</v>
      </c>
      <c r="CZ39" s="3" t="n">
        <f aca="false">IF(OR(ISBLANK(AB39),ISBLANK(V39)),"",ABS((AB39-V39)*EP39-M39))</f>
        <v>0.814097908379843</v>
      </c>
      <c r="DA39" s="3" t="n">
        <f aca="false">IF(OR(ISBLANK(AC39),ISBLANK(W39)),"",ABS((AC39-W39)*EP39-M39))</f>
        <v>0.279722085851094</v>
      </c>
      <c r="DB39" s="3" t="n">
        <f aca="false">IF(OR(ISBLANK(AB39),ISBLANK(X39)),"",ABS((AB39-X39)*EP39-M39))</f>
        <v>1.12859479378091</v>
      </c>
      <c r="DC39" s="3" t="n">
        <f aca="false">IF(OR(ISBLANK(AC39),ISBLANK(Y39)),"",ABS((AC39-Y39)*EP39-M39))</f>
        <v>0.0940797602981176</v>
      </c>
      <c r="DD39" s="3" t="n">
        <f aca="false">IF(OR(ISBLANK(AE39),ISBLANK(AD39)),"",ABS((AE39-AD39)*EP39-M39))</f>
        <v>1.1423604898548</v>
      </c>
      <c r="DE39" s="3" t="n">
        <f aca="false">IF(OR(ISBLANK(AG39),ISBLANK(AF39)),"",ABS((AG39-AF39)*EP39-M39))</f>
        <v>0.486777362611226</v>
      </c>
      <c r="DF39" s="3" t="n">
        <f aca="false">IF(OR(ISBLANK(AI39),ISBLANK(AH39)),"",ABS((AI39-AH39)*EP39-M39))</f>
        <v>2.09644420961414</v>
      </c>
      <c r="DG39" s="3" t="n">
        <f aca="false">IF(OR(ISBLANK(AJ39),ISBLANK(AK39)),"",ABS((AK39-AJ39)*EP39-M39))</f>
        <v>0.631224499366315</v>
      </c>
      <c r="DH39" s="3" t="n">
        <f aca="false">IF(OR(ISBLANK(AN40),ISBLANK(AD39)),"",ABS((AN40-AD39)*EP39-M39))</f>
        <v>3.81767330692469</v>
      </c>
      <c r="DI39" s="3" t="n">
        <f aca="false">IF(OR(ISBLANK(AF39),ISBLANK(AO39)),"",ABS((AO39-AF39)*EP39-M39))</f>
        <v>0.360618836648299</v>
      </c>
      <c r="DJ39" s="3" t="n">
        <f aca="false">IF(OR(ISBLANK(AP39),ISBLANK(AH39)),"",ABS((AP39-AH39)*EP39-M39))</f>
        <v>3.07108838030091</v>
      </c>
      <c r="DK39" s="3" t="n">
        <f aca="false">IF(OR(ISBLANK(AQ39),ISBLANK(AJ39)),"",ABS((AQ39-AJ39)*EP39-M39))</f>
        <v>0.14275189249839</v>
      </c>
      <c r="DL39" s="3" t="n">
        <f aca="false">IF(OR(ISBLANK(AR39),ISBLANK(AL39)),"",ABS((AR39-AL39)*EP39-M39))</f>
        <v>0.161188723135405</v>
      </c>
      <c r="DM39" s="3" t="n">
        <f aca="false">IF(OR(ISBLANK(AM39),ISBLANK(AS39)),"",ABS((AS39-AM39)*EP39-M39))</f>
        <v>0.054939322389056</v>
      </c>
      <c r="DN39" s="0" t="n">
        <f aca="false">IF(OR(ISBLANK(AU39),ISBLANK(AT39)),"",ABS((AU39-AT39)*EP39-M39))</f>
        <v>0.0762970278799893</v>
      </c>
      <c r="DO39" s="0" t="n">
        <f aca="false">IF(OR(ISBLANK(AV39),ISBLANK(AW39)),"",ABS((AW39-AV39)*EP39-M39))</f>
        <v>0.0228893020011274</v>
      </c>
      <c r="DP39" s="0" t="n">
        <f aca="false">IF(ISBLANK(BT39),"",ABS(BT39-M39))</f>
        <v>0.161099999999999</v>
      </c>
      <c r="DS39" s="0" t="n">
        <f aca="false">IF(OR(ISBLANK(O39),ISBLANK(N39)),"",((O39-N39)*EP39-M39)^2)</f>
        <v>0.0410686053176528</v>
      </c>
      <c r="DT39" s="0" t="n">
        <f aca="false">IF(OR(ISBLANK(Z39),ISBLANK(V39)),"",ABS((Z39-V39)*EP39-M39)^2)</f>
        <v>0.401348477615711</v>
      </c>
      <c r="DU39" s="3" t="n">
        <f aca="false">IF(OR(ISBLANK(AA39),ISBLANK(W39)),"",ABS((AA39-W39)*EP39-M39)^2)</f>
        <v>0.0184317307340929</v>
      </c>
      <c r="DV39" s="3" t="n">
        <f aca="false">IF(OR(ISBLANK(Z39),ISBLANK(X39)),"",ABS((Z39-X39)*EP39-M39)^2)</f>
        <v>1.71393133064804</v>
      </c>
      <c r="DW39" s="3" t="n">
        <f aca="false">IF(OR(ISBLANK(AA39),ISBLANK(Y39)),"",ABS((AA39-Y39)*EP39-M39)^2)</f>
        <v>0.259656852512408</v>
      </c>
      <c r="DX39" s="3" t="n">
        <f aca="false">IF(OR(ISBLANK(AB39),ISBLANK(V39)),"",ABS((AB39-V39)*EP39-M39)^2)</f>
        <v>0.662755404428435</v>
      </c>
      <c r="DY39" s="3" t="n">
        <f aca="false">IF(OR(ISBLANK(AC39),ISBLANK(W39)),"",ABS((AC39-W39)*EP39-M39)^2)</f>
        <v>0.0782444453128867</v>
      </c>
      <c r="DZ39" s="3" t="n">
        <f aca="false">IF(OR(ISBLANK(AB39),ISBLANK(X39)),"",ABS((AB39-X39)*EP39-M39)^2)</f>
        <v>1.27372620854937</v>
      </c>
      <c r="EA39" s="3" t="n">
        <f aca="false">IF(OR(ISBLANK(AC39),ISBLANK(Y39)),"",ABS((AC39-Y39)*EP39-M39)^2)</f>
        <v>0.00885100129775126</v>
      </c>
      <c r="EB39" s="3" t="n">
        <f aca="false">IF(OR(ISBLANK(AE39),ISBLANK(AD39)),"",ABS((AE39-AD39)*EP39-M39)^2)</f>
        <v>1.30498748878129</v>
      </c>
      <c r="EC39" s="3" t="n">
        <f aca="false">IF(OR(ISBLANK(AF39),ISBLANK(AG39)),"",ABS((AG39-AF39)*EP39-M39)^2)</f>
        <v>0.236952200750741</v>
      </c>
      <c r="ED39" s="3" t="n">
        <f aca="false">IF(OR(ISBLANK(AI39),ISBLANK(AH39)),"",ABS((AI39-AH39)*EP39-M39)^2)</f>
        <v>4.39507832402466</v>
      </c>
      <c r="EE39" s="3" t="n">
        <f aca="false">IF(OR(ISBLANK(AJ39),ISBLANK(AK39)),"",ABS((AK39-AJ39)*EP39-M39)^2)</f>
        <v>0.398444368600255</v>
      </c>
      <c r="EF39" s="3" t="n">
        <f aca="false">IF(OR(ISBLANK(AN40),ISBLANK(AD39)),"",ABS((AN40-AD39)*EP39-M39)^2)</f>
        <v>14.5746294784053</v>
      </c>
      <c r="EG39" s="3" t="n">
        <f aca="false">IF(OR(ISBLANK(AF39),ISBLANK(AO39)),"",ABS((AO39-AF39)*EP39-M39)^2)</f>
        <v>0.130045945345572</v>
      </c>
      <c r="EH39" s="3" t="n">
        <f aca="false">IF(OR(ISBLANK(AP39),ISBLANK(AH39)),"",ABS((AP39-AH39)*EP39-M39)^2)</f>
        <v>9.43158383961925</v>
      </c>
      <c r="EI39" s="3" t="n">
        <f aca="false">IF(OR(ISBLANK(AJ39),ISBLANK(AQ39)),"",ABS((AQ39-AJ39)*EP39-M39)^2)</f>
        <v>0.0203781028118717</v>
      </c>
      <c r="EJ39" s="3" t="n">
        <f aca="false">IF(OR(ISBLANK(AR39),ISBLANK(AL39)),"",ABS((AR39-AL39)*EP39-M39)^2)</f>
        <v>0.0259818044660222</v>
      </c>
      <c r="EK39" s="3" t="n">
        <f aca="false">IF(OR(ISBLANK(AS39),ISBLANK(AM39)),"",ABS((AS39-AM39)*EP39-M39)^2)</f>
        <v>0.00301832914456863</v>
      </c>
      <c r="EL39" s="0" t="n">
        <f aca="false">IF(OR(ISBLANK(AU39),ISBLANK(AT39)),"",((AU39-AT39)*EP39-M39)^2)</f>
        <v>0.00582123646331986</v>
      </c>
      <c r="EM39" s="0" t="n">
        <f aca="false">IF(OR(ISBLANK(AV39),ISBLANK(AW39)),"",((AW39-AV39)*EP39-M39)^2)</f>
        <v>0.000523920146098814</v>
      </c>
      <c r="EN39" s="0" t="n">
        <f aca="false">IF(ISBLANK(BT39),"",(BT39-M39)^2)</f>
        <v>0.0259532099999998</v>
      </c>
      <c r="EP39" s="0" t="n">
        <v>27.211386245988</v>
      </c>
    </row>
    <row r="40" customFormat="false" ht="12.8" hidden="false" customHeight="false" outlineLevel="0" collapsed="false">
      <c r="A40" s="1"/>
      <c r="B40" s="0" t="n">
        <v>24</v>
      </c>
      <c r="C40" s="0" t="n">
        <v>6</v>
      </c>
      <c r="D40" s="0" t="n">
        <f aca="false">B40-C40</f>
        <v>18</v>
      </c>
      <c r="E40" s="0" t="s">
        <v>71</v>
      </c>
      <c r="F40" s="0" t="n">
        <v>3</v>
      </c>
      <c r="G40" s="0" t="n">
        <v>13</v>
      </c>
      <c r="H40" s="0" t="s">
        <v>80</v>
      </c>
      <c r="I40" s="0" t="n">
        <v>3</v>
      </c>
      <c r="J40" s="0" t="s">
        <v>95</v>
      </c>
      <c r="K40" s="0" t="s">
        <v>127</v>
      </c>
      <c r="L40" s="0" t="s">
        <v>93</v>
      </c>
      <c r="M40" s="0" t="n">
        <v>2.71</v>
      </c>
      <c r="N40" s="0" t="n">
        <v>-236.690115423</v>
      </c>
      <c r="O40" s="0" t="n">
        <v>-236.627104584441</v>
      </c>
      <c r="P40" s="0" t="s">
        <v>76</v>
      </c>
      <c r="Q40" s="0" t="n">
        <f aca="false">=IF(ISBLANK(BT40),"",BT40)</f>
        <v>1.9093</v>
      </c>
      <c r="R40" s="0" t="n">
        <v>1</v>
      </c>
      <c r="S40" s="0" t="n">
        <v>2</v>
      </c>
      <c r="T40" s="0" t="n">
        <v>0</v>
      </c>
      <c r="V40" s="0" t="n">
        <v>-236.72654363</v>
      </c>
      <c r="W40" s="0" t="n">
        <v>-237.209833264525</v>
      </c>
      <c r="X40" s="0" t="n">
        <v>-236.79793627</v>
      </c>
      <c r="Y40" s="0" t="n">
        <v>-237.223570228999</v>
      </c>
      <c r="Z40" s="0" t="n">
        <v>-236.6628387</v>
      </c>
      <c r="AA40" s="0" t="n">
        <v>-237.101832183104</v>
      </c>
      <c r="AB40" s="0" t="n">
        <v>-236.67028016</v>
      </c>
      <c r="AC40" s="0" t="n">
        <v>-237.117356594129</v>
      </c>
      <c r="AD40" s="0" t="n">
        <v>-236.72617575</v>
      </c>
      <c r="AE40" s="0" t="n">
        <v>-236.61995023</v>
      </c>
      <c r="AF40" s="0" t="n">
        <v>-237.209761022034</v>
      </c>
      <c r="AG40" s="0" t="n">
        <v>-237.095763725252</v>
      </c>
      <c r="AH40" s="0" t="n">
        <v>-236.79517622</v>
      </c>
      <c r="AI40" s="0" t="n">
        <v>-236.63192161</v>
      </c>
      <c r="AJ40" s="0" t="n">
        <v>-237.223090505922</v>
      </c>
      <c r="AK40" s="0" t="n">
        <v>-237.097309572831</v>
      </c>
      <c r="AL40" s="0" t="n">
        <v>-237.1725595</v>
      </c>
      <c r="AM40" s="0" t="n">
        <v>-237.230097238056</v>
      </c>
      <c r="AN40" s="0" t="n">
        <v>-236.67868362</v>
      </c>
      <c r="AO40" s="0" t="n">
        <v>-237.119430496744</v>
      </c>
      <c r="AP40" s="0" t="n">
        <v>-236.79713387</v>
      </c>
      <c r="AQ40" s="0" t="n">
        <v>-237.127192392476</v>
      </c>
      <c r="AR40" s="0" t="n">
        <v>-237.08711561</v>
      </c>
      <c r="AS40" s="0" t="n">
        <v>-237.134196945281</v>
      </c>
      <c r="AT40" s="0" t="n">
        <v>-237.171691172259</v>
      </c>
      <c r="AU40" s="0" t="n">
        <v>-237.08474156</v>
      </c>
      <c r="AV40" s="0" t="n">
        <v>-237.22976992242</v>
      </c>
      <c r="AW40" s="0" t="n">
        <v>-237.133733206239</v>
      </c>
      <c r="AY40" s="0" t="n">
        <f aca="false">IF(OR(ISBLANK(O40),ISBLANK(N40)),"",(O40-N40)*EP40)</f>
        <v>1.7146122657124</v>
      </c>
      <c r="AZ40" s="0" t="n">
        <f aca="false">IF(OR(ISBLANK(Z40),ISBLANK(V40)),"",(Z40-V40)*EP40)</f>
        <v>1.73349945600363</v>
      </c>
      <c r="BA40" s="3" t="n">
        <f aca="false">IF(OR(ISBLANK(AA40),ISBLANK(W40)),"",(AA40-W40)*EP40)</f>
        <v>2.93885914153146</v>
      </c>
      <c r="BB40" s="3" t="n">
        <f aca="false">IF(OR(ISBLANK(Z40),ISBLANK(X40)),"",(Z40-X40)*EP40)</f>
        <v>3.67619215816438</v>
      </c>
      <c r="BC40" s="3" t="n">
        <f aca="false">IF(OR(ISBLANK(AA40),ISBLANK(Y40)),"",(AA40-Y40)*EP40)</f>
        <v>3.31266098768067</v>
      </c>
      <c r="BD40" s="3" t="n">
        <f aca="false">IF(OR(ISBLANK(AB40),ISBLANK(V40)),"",(AB40-V40)*EP40)</f>
        <v>1.53100701370968</v>
      </c>
      <c r="BE40" s="3" t="n">
        <f aca="false">IF(OR(ISBLANK(AC40),ISBLANK(W40)),"",(AC40-W40)*EP40)</f>
        <v>2.51641839688837</v>
      </c>
      <c r="BF40" s="3" t="n">
        <f aca="false">IF(OR(ISBLANK(AB40),ISBLANK(X40)),"",(AB40-X40)*EP40)</f>
        <v>3.47369971587043</v>
      </c>
      <c r="BG40" s="3" t="n">
        <f aca="false">IF(OR(ISBLANK(AC40),ISBLANK(Y40)),"",(AC40-Y40)*EP40)</f>
        <v>2.89022024303758</v>
      </c>
      <c r="BH40" s="3" t="n">
        <f aca="false">IF(OR(ISBLANK(AE40),ISBLANK(AD40)),"",(AE40-AD40)*EP40)</f>
        <v>2.89054365390118</v>
      </c>
      <c r="BI40" s="3" t="n">
        <f aca="false">IF(OR(ISBLANK(AF40),ISBLANK(AG40)),"",(AG40-AF40)*EP40)</f>
        <v>3.1020244737336</v>
      </c>
      <c r="BJ40" s="3" t="n">
        <f aca="false">IF(OR(ISBLANK(AI40),ISBLANK(AH40)),"",(AI40-AH40)*EP40)</f>
        <v>4.44238424914802</v>
      </c>
      <c r="BK40" s="3" t="n">
        <f aca="false">IF(OR(ISBLANK(AJ40),ISBLANK(AK40)),"",(AK40-AJ40)*EP40)</f>
        <v>3.4226735527198</v>
      </c>
      <c r="BL40" s="3" t="n">
        <f aca="false">IF(OR(ISBLANK(AN40),ISBLANK(AD40)),"",(AN40-AD40)*EP40)</f>
        <v>1.29232669307531</v>
      </c>
      <c r="BM40" s="3" t="n">
        <f aca="false">IF(OR(ISBLANK(AO40),ISBLANK(AF40)),"",(AO40-AF40)*EP40)</f>
        <v>2.45801881346917</v>
      </c>
      <c r="BN40" s="3" t="n">
        <f aca="false">IF(OR(ISBLANK(AP40),ISBLANK(AH40)),"",(AP40-AH40)*EP40)</f>
        <v>-0.0532703702846889</v>
      </c>
      <c r="BO40" s="3" t="n">
        <f aca="false">IF(OR(ISBLANK(AQ40),ISBLANK(AJ40)),"",(AQ40-AJ40)*EP40)</f>
        <v>2.60952060524061</v>
      </c>
      <c r="BP40" s="3" t="n">
        <f aca="false">IF(OR(ISBLANK(AR40),ISBLANK(AL40)),"",(AR40-AL40)*EP40)</f>
        <v>2.32504669314953</v>
      </c>
      <c r="BQ40" s="3" t="n">
        <f aca="false">IF(OR(ISBLANK(AM40),ISBLANK(AS40)),"",(AS40-AM40)*EP40)</f>
        <v>2.60957990780422</v>
      </c>
      <c r="BR40" s="0" t="n">
        <f aca="false">=IF(OR(ISBLANK(AU40),ISBLANK(AT40)),"",(AU40-AT40)*EP40)</f>
        <v>2.36601948311829</v>
      </c>
      <c r="BS40" s="0" t="n">
        <f aca="false">=IF(OR(ISBLANK(AW40),ISBLANK(AV40)),"",(AW40-AV40)*EP40)</f>
        <v>2.61329217779763</v>
      </c>
      <c r="BT40" s="0" t="n">
        <v>1.9093</v>
      </c>
      <c r="BW40" s="0" t="n">
        <f aca="false">IF(OR(ISBLANK(O40),ISBLANK(N40)),"",(O40-N40)*EP40-M40)</f>
        <v>-0.995387734287595</v>
      </c>
      <c r="BX40" s="0" t="n">
        <f aca="false">IF(OR(ISBLANK(Z40),ISBLANK(V40)),"",(Z40-V40)*EP40-M40)</f>
        <v>-0.976500543996369</v>
      </c>
      <c r="BY40" s="3" t="n">
        <f aca="false">IF(OR(ISBLANK(AA40),ISBLANK(W40)),"",(AA40-W40)*EP40-M40)</f>
        <v>0.228859141531458</v>
      </c>
      <c r="BZ40" s="3" t="n">
        <f aca="false">IF(OR(ISBLANK(Z40),ISBLANK(X40)),"",(Z40-X40)*EP40-M40)</f>
        <v>0.96619215816438</v>
      </c>
      <c r="CA40" s="3" t="n">
        <f aca="false">IF(OR(ISBLANK(AA40),ISBLANK(Y40)),"",(AA40-Y40)*EP40-M40)</f>
        <v>0.602660987680669</v>
      </c>
      <c r="CB40" s="3" t="n">
        <f aca="false">IF(OR(ISBLANK(AB40),ISBLANK(V40)),"",(AB40-V40)*EP40-M40)</f>
        <v>-1.17899298629032</v>
      </c>
      <c r="CC40" s="3" t="n">
        <f aca="false">IF(OR(ISBLANK(AC40),ISBLANK(W40)),"",(AC40-W40)*EP40-M40)</f>
        <v>-0.193581603111627</v>
      </c>
      <c r="CD40" s="3" t="n">
        <f aca="false">IF(OR(ISBLANK(AB40),ISBLANK(X40)),"",(AB40-X40)*EP40-M40)</f>
        <v>0.763699715870434</v>
      </c>
      <c r="CE40" s="3" t="n">
        <f aca="false">IF(OR(ISBLANK(AC40),ISBLANK(Y40)),"",(AC40-Y40)*EP40-M40)</f>
        <v>0.180220243037584</v>
      </c>
      <c r="CF40" s="3" t="n">
        <f aca="false">IF(OR(ISBLANK(AE40),ISBLANK(AD40)),"",(AE40-AD40)*EP40-M40)</f>
        <v>0.180543653901182</v>
      </c>
      <c r="CG40" s="3" t="n">
        <f aca="false">IF(OR(ISBLANK(AF40),ISBLANK(AG40)),"",(AG40-AF40)*EP40-M40)</f>
        <v>0.392024473733605</v>
      </c>
      <c r="CH40" s="3" t="n">
        <f aca="false">IF(OR(ISBLANK(AI40),ISBLANK(AH40)),"",(AI40-AH40)*EP40-M40)</f>
        <v>1.73238424914802</v>
      </c>
      <c r="CI40" s="3" t="n">
        <f aca="false">IF(OR(ISBLANK(AJ40),ISBLANK(AK40)),"",(AK40-AJ40)*EP40-M40)</f>
        <v>0.7126735527198</v>
      </c>
      <c r="CJ40" s="3" t="n">
        <f aca="false">IF(OR(ISBLANK(AN40),ISBLANK(AD40)),"",(AN40-AD40)*EP40-M40)</f>
        <v>-1.41767330692469</v>
      </c>
      <c r="CK40" s="3" t="n">
        <f aca="false">IF(OR(ISBLANK(AO40),ISBLANK(AF40)),"",(AO40-AF40)*EP40-M40)</f>
        <v>-0.25198118653083</v>
      </c>
      <c r="CL40" s="3" t="n">
        <f aca="false">IF(OR(ISBLANK(AP40),ISBLANK(AH40)),"",(AP40-AH40)*EP40-M40)</f>
        <v>-2.76327037028469</v>
      </c>
      <c r="CM40" s="3" t="n">
        <f aca="false">IF(OR(ISBLANK(AQ40),ISBLANK(AJ40)),"",(AQ40-AJ40)*EP40-M40)</f>
        <v>-0.100479394759386</v>
      </c>
      <c r="CN40" s="3" t="n">
        <f aca="false">IF(OR(ISBLANK(AR40),ISBLANK(AL40)),"",(AR40-AL40)*EP40-M40)</f>
        <v>-0.384953306850468</v>
      </c>
      <c r="CO40" s="3" t="n">
        <f aca="false">IF(OR(ISBLANK(AM40),ISBLANK(AS40)),"",(AS40-AM40)*EP40-M40)</f>
        <v>-0.100420092195777</v>
      </c>
      <c r="CP40" s="0" t="n">
        <f aca="false">IF(OR(ISBLANK(AU40),ISBLANK(AT40)),"",(AU40-AT40)*EP40-M40)</f>
        <v>-0.343980516881709</v>
      </c>
      <c r="CQ40" s="0" t="n">
        <f aca="false">IF(OR(ISBLANK(AW40),ISBLANK(AV40)),"",(AW40-AV40)*EP40-M40)</f>
        <v>-0.0967078222023727</v>
      </c>
      <c r="CR40" s="0" t="n">
        <f aca="false">IF(ISBLANK(BT40),"",BT40-M40)</f>
        <v>-0.8007</v>
      </c>
      <c r="CU40" s="0" t="n">
        <f aca="false">IF(OR(ISBLANK(O40),ISBLANK(N40)),"",ABS((O40-N40)*EP40-M40))</f>
        <v>0.995387734287595</v>
      </c>
      <c r="CV40" s="0" t="n">
        <f aca="false">IF(OR(ISBLANK(Z40),ISBLANK(V40)),"",ABS((Z40-V40)*EP40-M40))</f>
        <v>0.976500543996369</v>
      </c>
      <c r="CW40" s="3" t="n">
        <f aca="false">IF(OR(ISBLANK(AA40),ISBLANK(W40)),"",ABS((AA40-W40)*EP40-M40))</f>
        <v>0.228859141531458</v>
      </c>
      <c r="CX40" s="3" t="n">
        <f aca="false">IF(OR(ISBLANK(Z40),ISBLANK(X40)),"",ABS((Z40-X40)*EP40-M40))</f>
        <v>0.96619215816438</v>
      </c>
      <c r="CY40" s="3" t="n">
        <f aca="false">IF(OR(ISBLANK(AA40),ISBLANK(Y40)),"",ABS((AA40-Y40)*EP40-M40))</f>
        <v>0.602660987680669</v>
      </c>
      <c r="CZ40" s="3" t="n">
        <f aca="false">IF(OR(ISBLANK(AB40),ISBLANK(V40)),"",ABS((AB40-V40)*EP40-M40))</f>
        <v>1.17899298629032</v>
      </c>
      <c r="DA40" s="3" t="n">
        <f aca="false">IF(OR(ISBLANK(AC40),ISBLANK(W40)),"",ABS((AC40-W40)*EP40-M40))</f>
        <v>0.193581603111627</v>
      </c>
      <c r="DB40" s="3" t="n">
        <f aca="false">IF(OR(ISBLANK(AB40),ISBLANK(X40)),"",ABS((AB40-X40)*EP40-M40))</f>
        <v>0.763699715870434</v>
      </c>
      <c r="DC40" s="3" t="n">
        <f aca="false">IF(OR(ISBLANK(AC40),ISBLANK(Y40)),"",ABS((AC40-Y40)*EP40-M40))</f>
        <v>0.180220243037584</v>
      </c>
      <c r="DD40" s="3" t="n">
        <f aca="false">IF(OR(ISBLANK(AE40),ISBLANK(AD40)),"",ABS((AE40-AD40)*EP40-M40))</f>
        <v>0.180543653901182</v>
      </c>
      <c r="DE40" s="3" t="n">
        <f aca="false">IF(OR(ISBLANK(AG40),ISBLANK(AF40)),"",ABS((AG40-AF40)*EP40-M40))</f>
        <v>0.392024473733605</v>
      </c>
      <c r="DF40" s="3" t="n">
        <f aca="false">IF(OR(ISBLANK(AI40),ISBLANK(AH40)),"",ABS((AI40-AH40)*EP40-M40))</f>
        <v>1.73238424914802</v>
      </c>
      <c r="DG40" s="3" t="n">
        <f aca="false">IF(OR(ISBLANK(AJ40),ISBLANK(AK40)),"",ABS((AK40-AJ40)*EP40-M40))</f>
        <v>0.7126735527198</v>
      </c>
      <c r="DH40" s="3" t="n">
        <f aca="false">IF(OR(ISBLANK(AN40),ISBLANK(AD40)),"",ABS((AN40-AD40)*EP40-M40))</f>
        <v>1.41767330692469</v>
      </c>
      <c r="DI40" s="3" t="n">
        <f aca="false">IF(OR(ISBLANK(AF40),ISBLANK(AO40)),"",ABS((AO40-AF40)*EP40-M40))</f>
        <v>0.25198118653083</v>
      </c>
      <c r="DJ40" s="3" t="n">
        <f aca="false">IF(OR(ISBLANK(AP40),ISBLANK(AH40)),"",ABS((AP40-AH40)*EP40-M40))</f>
        <v>2.76327037028469</v>
      </c>
      <c r="DK40" s="3" t="n">
        <f aca="false">IF(OR(ISBLANK(AQ40),ISBLANK(AJ40)),"",ABS((AQ40-AJ40)*EP40-M40))</f>
        <v>0.100479394759386</v>
      </c>
      <c r="DL40" s="3" t="n">
        <f aca="false">IF(OR(ISBLANK(AR40),ISBLANK(AL40)),"",ABS((AR40-AL40)*EP40-M40))</f>
        <v>0.384953306850468</v>
      </c>
      <c r="DM40" s="3" t="n">
        <f aca="false">IF(OR(ISBLANK(AM40),ISBLANK(AS40)),"",ABS((AS40-AM40)*EP40-M40))</f>
        <v>0.100420092195777</v>
      </c>
      <c r="DN40" s="0" t="n">
        <f aca="false">IF(OR(ISBLANK(AU40),ISBLANK(AT40)),"",ABS((AU40-AT40)*EP40-M40))</f>
        <v>0.343980516881709</v>
      </c>
      <c r="DO40" s="0" t="n">
        <f aca="false">IF(OR(ISBLANK(AV40),ISBLANK(AW40)),"",ABS((AW40-AV40)*EP40-M40))</f>
        <v>0.0967078222023727</v>
      </c>
      <c r="DP40" s="0" t="n">
        <f aca="false">IF(ISBLANK(BT40),"",ABS(BT40-M40))</f>
        <v>0.8007</v>
      </c>
      <c r="DS40" s="0" t="n">
        <f aca="false">IF(OR(ISBLANK(O40),ISBLANK(N40)),"",((O40-N40)*EP40-M40)^2)</f>
        <v>0.990796741570193</v>
      </c>
      <c r="DT40" s="0" t="n">
        <f aca="false">IF(OR(ISBLANK(Z40),ISBLANK(V40)),"",ABS((Z40-V40)*EP40-M40)^2)</f>
        <v>0.953553312425205</v>
      </c>
      <c r="DU40" s="3" t="n">
        <f aca="false">IF(OR(ISBLANK(AA40),ISBLANK(W40)),"",ABS((AA40-W40)*EP40-M40)^2)</f>
        <v>0.0523765066625159</v>
      </c>
      <c r="DV40" s="3" t="n">
        <f aca="false">IF(OR(ISBLANK(Z40),ISBLANK(X40)),"",ABS((Z40-X40)*EP40-M40)^2)</f>
        <v>0.933527286498342</v>
      </c>
      <c r="DW40" s="3" t="n">
        <f aca="false">IF(OR(ISBLANK(AA40),ISBLANK(Y40)),"",ABS((AA40-Y40)*EP40-M40)^2)</f>
        <v>0.363200266072239</v>
      </c>
      <c r="DX40" s="3" t="n">
        <f aca="false">IF(OR(ISBLANK(AB40),ISBLANK(V40)),"",ABS((AB40-V40)*EP40-M40)^2)</f>
        <v>1.39002446172176</v>
      </c>
      <c r="DY40" s="3" t="n">
        <f aca="false">IF(OR(ISBLANK(AC40),ISBLANK(W40)),"",ABS((AC40-W40)*EP40-M40)^2)</f>
        <v>0.0374738370632676</v>
      </c>
      <c r="DZ40" s="3" t="n">
        <f aca="false">IF(OR(ISBLANK(AB40),ISBLANK(X40)),"",ABS((AB40-X40)*EP40-M40)^2)</f>
        <v>0.583237256020581</v>
      </c>
      <c r="EA40" s="3" t="n">
        <f aca="false">IF(OR(ISBLANK(AC40),ISBLANK(Y40)),"",ABS((AC40-Y40)*EP40-M40)^2)</f>
        <v>0.0324793360005257</v>
      </c>
      <c r="EB40" s="3" t="n">
        <f aca="false">IF(OR(ISBLANK(AE40),ISBLANK(AD40)),"",ABS((AE40-AD40)*EP40-M40)^2)</f>
        <v>0.0325960109639897</v>
      </c>
      <c r="EC40" s="3" t="n">
        <f aca="false">IF(OR(ISBLANK(AF40),ISBLANK(AG40)),"",ABS((AG40-AF40)*EP40-M40)^2)</f>
        <v>0.15368318800611</v>
      </c>
      <c r="ED40" s="3" t="n">
        <f aca="false">IF(OR(ISBLANK(AI40),ISBLANK(AH40)),"",ABS((AI40-AH40)*EP40-M40)^2)</f>
        <v>3.00115518669613</v>
      </c>
      <c r="EE40" s="3" t="n">
        <f aca="false">IF(OR(ISBLANK(AJ40),ISBLANK(AK40)),"",ABS((AK40-AJ40)*EP40-M40)^2)</f>
        <v>0.507903592746261</v>
      </c>
      <c r="EF40" s="3" t="n">
        <f aca="false">IF(OR(ISBLANK(AN40),ISBLANK(AD40)),"",ABS((AN40-AD40)*EP40-M40)^2)</f>
        <v>2.00979760516679</v>
      </c>
      <c r="EG40" s="3" t="n">
        <f aca="false">IF(OR(ISBLANK(AF40),ISBLANK(AO40)),"",ABS((AO40-AF40)*EP40-M40)^2)</f>
        <v>0.063494518365485</v>
      </c>
      <c r="EH40" s="3" t="n">
        <f aca="false">IF(OR(ISBLANK(AP40),ISBLANK(AH40)),"",ABS((AP40-AH40)*EP40-M40)^2)</f>
        <v>7.63566313929328</v>
      </c>
      <c r="EI40" s="3" t="n">
        <f aca="false">IF(OR(ISBLANK(AJ40),ISBLANK(AQ40)),"",ABS((AQ40-AJ40)*EP40-M40)^2)</f>
        <v>0.0100961087712125</v>
      </c>
      <c r="EJ40" s="3" t="n">
        <f aca="false">IF(OR(ISBLANK(AR40),ISBLANK(AL40)),"",ABS((AR40-AL40)*EP40-M40)^2)</f>
        <v>0.14818904845511</v>
      </c>
      <c r="EK40" s="3" t="n">
        <f aca="false">IF(OR(ISBLANK(AS40),ISBLANK(AM40)),"",ABS((AS40-AM40)*EP40-M40)^2)</f>
        <v>0.0100841949166083</v>
      </c>
      <c r="EL40" s="0" t="n">
        <f aca="false">IF(OR(ISBLANK(AU40),ISBLANK(AT40)),"",((AU40-AT40)*EP40-M40)^2)</f>
        <v>0.118322595994208</v>
      </c>
      <c r="EM40" s="0" t="n">
        <f aca="false">IF(OR(ISBLANK(AV40),ISBLANK(AW40)),"",((AW40-AV40)*EP40-M40)^2)</f>
        <v>0.00935240287512574</v>
      </c>
      <c r="EN40" s="0" t="n">
        <f aca="false">IF(ISBLANK(BT40),"",(BT40-M40)^2)</f>
        <v>0.64112049</v>
      </c>
      <c r="EP40" s="0" t="n">
        <v>27.211386245988</v>
      </c>
    </row>
    <row r="41" customFormat="false" ht="12.8" hidden="false" customHeight="false" outlineLevel="0" collapsed="false">
      <c r="A41" s="1" t="s">
        <v>128</v>
      </c>
      <c r="B41" s="0" t="n">
        <v>24</v>
      </c>
      <c r="C41" s="0" t="n">
        <v>12</v>
      </c>
      <c r="D41" s="0" t="n">
        <f aca="false">B41-C41</f>
        <v>12</v>
      </c>
      <c r="E41" s="0" t="s">
        <v>71</v>
      </c>
      <c r="F41" s="0" t="n">
        <v>2</v>
      </c>
      <c r="G41" s="0" t="n">
        <v>13</v>
      </c>
      <c r="H41" s="0" t="s">
        <v>104</v>
      </c>
      <c r="I41" s="0" t="n">
        <v>1</v>
      </c>
      <c r="J41" s="0" t="s">
        <v>95</v>
      </c>
      <c r="K41" s="0" t="s">
        <v>127</v>
      </c>
      <c r="L41" s="0" t="s">
        <v>93</v>
      </c>
      <c r="M41" s="0" t="n">
        <v>2.025</v>
      </c>
      <c r="N41" s="0" t="n">
        <v>-497.832480319</v>
      </c>
      <c r="O41" s="0" t="n">
        <v>-497.761731555527</v>
      </c>
      <c r="P41" s="0" t="s">
        <v>76</v>
      </c>
      <c r="Q41" s="0" t="n">
        <f aca="false">=IF(ISBLANK(BT41),"",BT41)</f>
        <v>2.12167</v>
      </c>
      <c r="R41" s="0" t="n">
        <v>1</v>
      </c>
      <c r="S41" s="0" t="n">
        <v>2</v>
      </c>
      <c r="T41" s="0" t="n">
        <v>1</v>
      </c>
      <c r="V41" s="0" t="n">
        <v>-497.86025807</v>
      </c>
      <c r="W41" s="0" t="n">
        <v>-498.117045552268</v>
      </c>
      <c r="X41" s="0" t="n">
        <v>-497.92561685</v>
      </c>
      <c r="Y41" s="0" t="n">
        <v>-498.122509269209</v>
      </c>
      <c r="Z41" s="0" t="n">
        <v>-497.79971994</v>
      </c>
      <c r="AA41" s="0" t="n">
        <v>-498.037944654421</v>
      </c>
      <c r="AB41" s="0" t="n">
        <v>-497.80787784</v>
      </c>
      <c r="AC41" s="0" t="n">
        <v>-498.047960634057</v>
      </c>
      <c r="AD41" s="0" t="n">
        <v>-497.8599366</v>
      </c>
      <c r="AE41" s="0" t="n">
        <v>-497.75451048</v>
      </c>
      <c r="AF41" s="0" t="n">
        <v>-498.117712172352</v>
      </c>
      <c r="AG41" s="0" t="n">
        <v>-498.031404503617</v>
      </c>
      <c r="AH41" s="0" t="n">
        <v>-497.92271527</v>
      </c>
      <c r="AI41" s="0" t="n">
        <v>-497.77522673</v>
      </c>
      <c r="AJ41" s="0" t="n">
        <v>-498.12178393036</v>
      </c>
      <c r="AK41" s="0" t="n">
        <v>-498.034534492994</v>
      </c>
      <c r="AL41" s="0" t="n">
        <v>-498.10135244</v>
      </c>
      <c r="AM41" s="0" t="n">
        <v>-498.132209721846</v>
      </c>
      <c r="AN41" s="0" t="n">
        <v>-497.8286017</v>
      </c>
      <c r="AO41" s="0" t="n">
        <v>-498.049917429614</v>
      </c>
      <c r="AP41" s="0" t="n">
        <v>-497.93751838</v>
      </c>
      <c r="AQ41" s="0" t="n">
        <v>-498.054235289338</v>
      </c>
      <c r="AR41" s="0" t="n">
        <v>-498.0321913</v>
      </c>
      <c r="AS41" s="0" t="n">
        <v>-498.05945912544</v>
      </c>
      <c r="AT41" s="0" t="n">
        <v>-498.100355636657</v>
      </c>
      <c r="AU41" s="0" t="n">
        <v>-498.02710147</v>
      </c>
      <c r="AV41" s="0" t="n">
        <v>-498.131768893419</v>
      </c>
      <c r="AW41" s="0" t="n">
        <v>-498.057930456924</v>
      </c>
      <c r="AY41" s="0" t="n">
        <f aca="false">IF(OR(ISBLANK(O41),ISBLANK(N41)),"",(O41-N41)*EP41)</f>
        <v>1.92517192929078</v>
      </c>
      <c r="AZ41" s="0" t="n">
        <f aca="false">IF(OR(ISBLANK(Z41),ISBLANK(V41)),"",(Z41-V41)*EP41)</f>
        <v>1.64732643803977</v>
      </c>
      <c r="BA41" s="3" t="n">
        <f aca="false">IF(OR(ISBLANK(AA41),ISBLANK(W41)),"",(AA41-W41)*EP41)</f>
        <v>2.15244508371951</v>
      </c>
      <c r="BB41" s="3" t="n">
        <f aca="false">IF(OR(ISBLANK(Z41),ISBLANK(X41)),"",(Z41-X41)*EP41)</f>
        <v>3.42582944518624</v>
      </c>
      <c r="BC41" s="3" t="n">
        <f aca="false">IF(OR(ISBLANK(AA41),ISBLANK(Y41)),"",(AA41-Y41)*EP41)</f>
        <v>2.30112039573966</v>
      </c>
      <c r="BD41" s="3" t="n">
        <f aca="false">IF(OR(ISBLANK(AB41),ISBLANK(V41)),"",(AB41-V41)*EP41)</f>
        <v>1.42533867018322</v>
      </c>
      <c r="BE41" s="3" t="n">
        <f aca="false">IF(OR(ISBLANK(AC41),ISBLANK(W41)),"",(AC41-W41)*EP41)</f>
        <v>1.87989639321174</v>
      </c>
      <c r="BF41" s="3" t="n">
        <f aca="false">IF(OR(ISBLANK(AB41),ISBLANK(X41)),"",(AB41-X41)*EP41)</f>
        <v>3.20384167732969</v>
      </c>
      <c r="BG41" s="3" t="n">
        <f aca="false">IF(OR(ISBLANK(AC41),ISBLANK(Y41)),"",(AC41-Y41)*EP41)</f>
        <v>2.02857170523189</v>
      </c>
      <c r="BH41" s="3" t="n">
        <f aca="false">IF(OR(ISBLANK(AE41),ISBLANK(AD41)),"",(AE41-AD41)*EP41)</f>
        <v>2.86879087173599</v>
      </c>
      <c r="BI41" s="3" t="n">
        <f aca="false">IF(OR(ISBLANK(AF41),ISBLANK(AG41)),"",(AG41-AF41)*EP41)</f>
        <v>2.34855130993895</v>
      </c>
      <c r="BJ41" s="3" t="n">
        <f aca="false">IF(OR(ISBLANK(AI41),ISBLANK(AH41)),"",(AI41-AH41)*EP41)</f>
        <v>4.01336762879795</v>
      </c>
      <c r="BK41" s="3" t="n">
        <f aca="false">IF(OR(ISBLANK(AJ41),ISBLANK(AK41)),"",(AK41-AJ41)*EP41)</f>
        <v>2.37417813991091</v>
      </c>
      <c r="BL41" s="3" t="n">
        <f aca="false">IF(OR(ISBLANK(AN41),ISBLANK(AD41)),"",(AN41-AD41)*EP41)</f>
        <v>0.852666066880692</v>
      </c>
      <c r="BM41" s="3" t="n">
        <f aca="false">IF(OR(ISBLANK(AO41),ISBLANK(AF41)),"",(AO41-AF41)*EP41)</f>
        <v>1.84478893009077</v>
      </c>
      <c r="BN41" s="3" t="n">
        <f aca="false">IF(OR(ISBLANK(AP41),ISBLANK(AH41)),"",(AP41-AH41)*EP41)</f>
        <v>-0.40281314385037</v>
      </c>
      <c r="BO41" s="3" t="n">
        <f aca="false">IF(OR(ISBLANK(AQ41),ISBLANK(AJ41)),"",(AQ41-AJ41)*EP41)</f>
        <v>1.83809216124047</v>
      </c>
      <c r="BP41" s="3" t="n">
        <f aca="false">IF(OR(ISBLANK(AR41),ISBLANK(AL41)),"",(AR41-AL41)*EP41)</f>
        <v>1.881970493753</v>
      </c>
      <c r="BQ41" s="3" t="n">
        <f aca="false">IF(OR(ISBLANK(AM41),ISBLANK(AS41)),"",(AS41-AM41)*EP41)</f>
        <v>1.97964457842876</v>
      </c>
      <c r="BR41" s="0" t="n">
        <f aca="false">=IF(OR(ISBLANK(AU41),ISBLANK(AT41)),"",(AU41-AT41)*EP41)</f>
        <v>1.99334742303222</v>
      </c>
      <c r="BS41" s="0" t="n">
        <f aca="false">=IF(OR(ISBLANK(AW41),ISBLANK(AV41)),"",(AW41-AV41)*EP41)</f>
        <v>2.00924621526555</v>
      </c>
      <c r="BT41" s="0" t="n">
        <v>2.12167</v>
      </c>
      <c r="BW41" s="0" t="n">
        <f aca="false">IF(OR(ISBLANK(O41),ISBLANK(N41)),"",(O41-N41)*EP41-M41)</f>
        <v>-0.0998280707092201</v>
      </c>
      <c r="BX41" s="0" t="n">
        <f aca="false">IF(OR(ISBLANK(Z41),ISBLANK(V41)),"",(Z41-V41)*EP41-M41)</f>
        <v>-0.377673561960231</v>
      </c>
      <c r="BY41" s="3" t="n">
        <f aca="false">IF(OR(ISBLANK(AA41),ISBLANK(W41)),"",(AA41-W41)*EP41-M41)</f>
        <v>0.127445083719515</v>
      </c>
      <c r="BZ41" s="3" t="n">
        <f aca="false">IF(OR(ISBLANK(Z41),ISBLANK(X41)),"",(Z41-X41)*EP41-M41)</f>
        <v>1.40082944518624</v>
      </c>
      <c r="CA41" s="3" t="n">
        <f aca="false">IF(OR(ISBLANK(AA41),ISBLANK(Y41)),"",(AA41-Y41)*EP41-M41)</f>
        <v>0.27612039573966</v>
      </c>
      <c r="CB41" s="3" t="n">
        <f aca="false">IF(OR(ISBLANK(AB41),ISBLANK(V41)),"",(AB41-V41)*EP41-M41)</f>
        <v>-0.599661329816776</v>
      </c>
      <c r="CC41" s="3" t="n">
        <f aca="false">IF(OR(ISBLANK(AC41),ISBLANK(W41)),"",(AC41-W41)*EP41-M41)</f>
        <v>-0.145103606788259</v>
      </c>
      <c r="CD41" s="3" t="n">
        <f aca="false">IF(OR(ISBLANK(AB41),ISBLANK(X41)),"",(AB41-X41)*EP41-M41)</f>
        <v>1.17884167732969</v>
      </c>
      <c r="CE41" s="3" t="n">
        <f aca="false">IF(OR(ISBLANK(AC41),ISBLANK(Y41)),"",(AC41-Y41)*EP41-M41)</f>
        <v>0.00357170523188577</v>
      </c>
      <c r="CF41" s="3" t="n">
        <f aca="false">IF(OR(ISBLANK(AE41),ISBLANK(AD41)),"",(AE41-AD41)*EP41-M41)</f>
        <v>0.843790871735994</v>
      </c>
      <c r="CG41" s="3" t="n">
        <f aca="false">IF(OR(ISBLANK(AF41),ISBLANK(AG41)),"",(AG41-AF41)*EP41-M41)</f>
        <v>0.323551309938951</v>
      </c>
      <c r="CH41" s="3" t="n">
        <f aca="false">IF(OR(ISBLANK(AI41),ISBLANK(AH41)),"",(AI41-AH41)*EP41-M41)</f>
        <v>1.98836762879795</v>
      </c>
      <c r="CI41" s="3" t="n">
        <f aca="false">IF(OR(ISBLANK(AJ41),ISBLANK(AK41)),"",(AK41-AJ41)*EP41-M41)</f>
        <v>0.349178139910911</v>
      </c>
      <c r="CJ41" s="3" t="n">
        <f aca="false">IF(OR(ISBLANK(AN41),ISBLANK(AD41)),"",(AN41-AD41)*EP41-M41)</f>
        <v>-1.17233393311931</v>
      </c>
      <c r="CK41" s="3" t="n">
        <f aca="false">IF(OR(ISBLANK(AO41),ISBLANK(AF41)),"",(AO41-AF41)*EP41-M41)</f>
        <v>-0.180211069909227</v>
      </c>
      <c r="CL41" s="3" t="n">
        <f aca="false">IF(OR(ISBLANK(AP41),ISBLANK(AH41)),"",(AP41-AH41)*EP41-M41)</f>
        <v>-2.42781314385037</v>
      </c>
      <c r="CM41" s="3" t="n">
        <f aca="false">IF(OR(ISBLANK(AQ41),ISBLANK(AJ41)),"",(AQ41-AJ41)*EP41-M41)</f>
        <v>-0.186907838759533</v>
      </c>
      <c r="CN41" s="3" t="n">
        <f aca="false">IF(OR(ISBLANK(AR41),ISBLANK(AL41)),"",(AR41-AL41)*EP41-M41)</f>
        <v>-0.143029506246997</v>
      </c>
      <c r="CO41" s="3" t="n">
        <f aca="false">IF(OR(ISBLANK(AM41),ISBLANK(AS41)),"",(AS41-AM41)*EP41-M41)</f>
        <v>-0.0453554215712355</v>
      </c>
      <c r="CP41" s="0" t="n">
        <f aca="false">IF(OR(ISBLANK(AU41),ISBLANK(AT41)),"",(AU41-AT41)*EP41-M41)</f>
        <v>-0.0316525769677776</v>
      </c>
      <c r="CQ41" s="0" t="n">
        <f aca="false">IF(OR(ISBLANK(AW41),ISBLANK(AV41)),"",(AW41-AV41)*EP41-M41)</f>
        <v>-0.0157537847344451</v>
      </c>
      <c r="CR41" s="0" t="n">
        <f aca="false">IF(ISBLANK(BT41),"",BT41-M41)</f>
        <v>0.09667</v>
      </c>
      <c r="CU41" s="0" t="n">
        <f aca="false">IF(OR(ISBLANK(O41),ISBLANK(N41)),"",ABS((O41-N41)*EP41-M41))</f>
        <v>0.0998280707092201</v>
      </c>
      <c r="CV41" s="0" t="n">
        <f aca="false">IF(OR(ISBLANK(Z41),ISBLANK(V41)),"",ABS((Z41-V41)*EP41-M41))</f>
        <v>0.377673561960231</v>
      </c>
      <c r="CW41" s="3" t="n">
        <f aca="false">IF(OR(ISBLANK(AA41),ISBLANK(W41)),"",ABS((AA41-W41)*EP41-M41))</f>
        <v>0.127445083719515</v>
      </c>
      <c r="CX41" s="3" t="n">
        <f aca="false">IF(OR(ISBLANK(Z41),ISBLANK(X41)),"",ABS((Z41-X41)*EP41-M41))</f>
        <v>1.40082944518624</v>
      </c>
      <c r="CY41" s="3" t="n">
        <f aca="false">IF(OR(ISBLANK(AA41),ISBLANK(Y41)),"",ABS((AA41-Y41)*EP41-M41))</f>
        <v>0.27612039573966</v>
      </c>
      <c r="CZ41" s="3" t="n">
        <f aca="false">IF(OR(ISBLANK(AB41),ISBLANK(V41)),"",ABS((AB41-V41)*EP41-M41))</f>
        <v>0.599661329816776</v>
      </c>
      <c r="DA41" s="3" t="n">
        <f aca="false">IF(OR(ISBLANK(AC41),ISBLANK(W41)),"",ABS((AC41-W41)*EP41-M41))</f>
        <v>0.145103606788259</v>
      </c>
      <c r="DB41" s="3" t="n">
        <f aca="false">IF(OR(ISBLANK(AB41),ISBLANK(X41)),"",ABS((AB41-X41)*EP41-M41))</f>
        <v>1.17884167732969</v>
      </c>
      <c r="DC41" s="3" t="n">
        <f aca="false">IF(OR(ISBLANK(AC41),ISBLANK(Y41)),"",ABS((AC41-Y41)*EP41-M41))</f>
        <v>0.00357170523188577</v>
      </c>
      <c r="DD41" s="3" t="n">
        <f aca="false">IF(OR(ISBLANK(AE41),ISBLANK(AD41)),"",ABS((AE41-AD41)*EP41-M41))</f>
        <v>0.843790871735994</v>
      </c>
      <c r="DE41" s="3" t="n">
        <f aca="false">IF(OR(ISBLANK(AG41),ISBLANK(AF41)),"",ABS((AG41-AF41)*EP41-M41))</f>
        <v>0.323551309938951</v>
      </c>
      <c r="DF41" s="3" t="n">
        <f aca="false">IF(OR(ISBLANK(AI41),ISBLANK(AH41)),"",ABS((AI41-AH41)*EP41-M41))</f>
        <v>1.98836762879795</v>
      </c>
      <c r="DG41" s="3" t="n">
        <f aca="false">IF(OR(ISBLANK(AJ41),ISBLANK(AK41)),"",ABS((AK41-AJ41)*EP41-M41))</f>
        <v>0.349178139910911</v>
      </c>
      <c r="DH41" s="3" t="n">
        <f aca="false">IF(OR(ISBLANK(AN41),ISBLANK(AD41)),"",ABS((AN41-AD41)*EP41-M41))</f>
        <v>1.17233393311931</v>
      </c>
      <c r="DI41" s="3" t="n">
        <f aca="false">IF(OR(ISBLANK(AF41),ISBLANK(AO41)),"",ABS((AO41-AF41)*EP41-M41))</f>
        <v>0.180211069909227</v>
      </c>
      <c r="DJ41" s="3" t="n">
        <f aca="false">IF(OR(ISBLANK(AP41),ISBLANK(AH41)),"",ABS((AP41-AH41)*EP41-M41))</f>
        <v>2.42781314385037</v>
      </c>
      <c r="DK41" s="3" t="n">
        <f aca="false">IF(OR(ISBLANK(AQ41),ISBLANK(AJ41)),"",ABS((AQ41-AJ41)*EP41-M41))</f>
        <v>0.186907838759533</v>
      </c>
      <c r="DL41" s="3" t="n">
        <f aca="false">IF(OR(ISBLANK(AR41),ISBLANK(AL41)),"",ABS((AR41-AL41)*EP41-M41))</f>
        <v>0.143029506246997</v>
      </c>
      <c r="DM41" s="3" t="n">
        <f aca="false">IF(OR(ISBLANK(AM41),ISBLANK(AS41)),"",ABS((AS41-AM41)*EP41-M41))</f>
        <v>0.0453554215712355</v>
      </c>
      <c r="DN41" s="0" t="n">
        <f aca="false">IF(OR(ISBLANK(AU41),ISBLANK(AT41)),"",ABS((AU41-AT41)*EP41-M41))</f>
        <v>0.0316525769677776</v>
      </c>
      <c r="DO41" s="0" t="n">
        <f aca="false">IF(OR(ISBLANK(AV41),ISBLANK(AW41)),"",ABS((AW41-AV41)*EP41-M41))</f>
        <v>0.0157537847344451</v>
      </c>
      <c r="DP41" s="0" t="n">
        <f aca="false">IF(ISBLANK(BT41),"",ABS(BT41-M41))</f>
        <v>0.09667</v>
      </c>
      <c r="DS41" s="0" t="n">
        <f aca="false">IF(OR(ISBLANK(O41),ISBLANK(N41)),"",((O41-N41)*EP41-M41)^2)</f>
        <v>0.00996564370152504</v>
      </c>
      <c r="DT41" s="0" t="n">
        <f aca="false">IF(OR(ISBLANK(Z41),ISBLANK(V41)),"",ABS((Z41-V41)*EP41-M41)^2)</f>
        <v>0.142637319403728</v>
      </c>
      <c r="DU41" s="3" t="n">
        <f aca="false">IF(OR(ISBLANK(AA41),ISBLANK(W41)),"",ABS((AA41-W41)*EP41-M41)^2)</f>
        <v>0.0162422493642741</v>
      </c>
      <c r="DV41" s="3" t="n">
        <f aca="false">IF(OR(ISBLANK(Z41),ISBLANK(X41)),"",ABS((Z41-X41)*EP41-M41)^2)</f>
        <v>1.96232313450079</v>
      </c>
      <c r="DW41" s="3" t="n">
        <f aca="false">IF(OR(ISBLANK(AA41),ISBLANK(Y41)),"",ABS((AA41-Y41)*EP41-M41)^2)</f>
        <v>0.0762424729434264</v>
      </c>
      <c r="DX41" s="3" t="n">
        <f aca="false">IF(OR(ISBLANK(AB41),ISBLANK(V41)),"",ABS((AB41-V41)*EP41-M41)^2)</f>
        <v>0.359593710477625</v>
      </c>
      <c r="DY41" s="3" t="n">
        <f aca="false">IF(OR(ISBLANK(AC41),ISBLANK(W41)),"",ABS((AC41-W41)*EP41-M41)^2)</f>
        <v>0.0210550567029618</v>
      </c>
      <c r="DZ41" s="3" t="n">
        <f aca="false">IF(OR(ISBLANK(AB41),ISBLANK(X41)),"",ABS((AB41-X41)*EP41-M41)^2)</f>
        <v>1.38966770020948</v>
      </c>
      <c r="EA41" s="3" t="n">
        <f aca="false">IF(OR(ISBLANK(AC41),ISBLANK(Y41)),"",ABS((AC41-Y41)*EP41-M41)^2)</f>
        <v>1.27570782634802E-005</v>
      </c>
      <c r="EB41" s="3" t="n">
        <f aca="false">IF(OR(ISBLANK(AE41),ISBLANK(AD41)),"",ABS((AE41-AD41)*EP41-M41)^2)</f>
        <v>0.711983035224989</v>
      </c>
      <c r="EC41" s="3" t="n">
        <f aca="false">IF(OR(ISBLANK(AF41),ISBLANK(AG41)),"",ABS((AG41-AF41)*EP41-M41)^2)</f>
        <v>0.104685450163211</v>
      </c>
      <c r="ED41" s="3" t="n">
        <f aca="false">IF(OR(ISBLANK(AI41),ISBLANK(AH41)),"",ABS((AI41-AH41)*EP41-M41)^2)</f>
        <v>3.95360582725157</v>
      </c>
      <c r="EE41" s="3" t="n">
        <f aca="false">IF(OR(ISBLANK(AJ41),ISBLANK(AK41)),"",ABS((AK41-AJ41)*EP41-M41)^2)</f>
        <v>0.121925373391643</v>
      </c>
      <c r="EF41" s="3" t="n">
        <f aca="false">IF(OR(ISBLANK(AN41),ISBLANK(AD41)),"",ABS((AN41-AD41)*EP41-M41)^2)</f>
        <v>1.37436685074299</v>
      </c>
      <c r="EG41" s="3" t="n">
        <f aca="false">IF(OR(ISBLANK(AF41),ISBLANK(AO41)),"",ABS((AO41-AF41)*EP41-M41)^2)</f>
        <v>0.0324760297178283</v>
      </c>
      <c r="EH41" s="3" t="n">
        <f aca="false">IF(OR(ISBLANK(AP41),ISBLANK(AH41)),"",ABS((AP41-AH41)*EP41-M41)^2)</f>
        <v>5.89427666145262</v>
      </c>
      <c r="EI41" s="3" t="n">
        <f aca="false">IF(OR(ISBLANK(AJ41),ISBLANK(AQ41)),"",ABS((AQ41-AJ41)*EP41-M41)^2)</f>
        <v>0.0349345401897597</v>
      </c>
      <c r="EJ41" s="3" t="n">
        <f aca="false">IF(OR(ISBLANK(AR41),ISBLANK(AL41)),"",ABS((AR41-AL41)*EP41-M41)^2)</f>
        <v>0.0204574396572596</v>
      </c>
      <c r="EK41" s="3" t="n">
        <f aca="false">IF(OR(ISBLANK(AS41),ISBLANK(AM41)),"",ABS((AS41-AM41)*EP41-M41)^2)</f>
        <v>0.0020571142659045</v>
      </c>
      <c r="EL41" s="0" t="n">
        <f aca="false">IF(OR(ISBLANK(AU41),ISBLANK(AT41)),"",((AU41-AT41)*EP41-M41)^2)</f>
        <v>0.00100188562870108</v>
      </c>
      <c r="EM41" s="0" t="n">
        <f aca="false">IF(OR(ISBLANK(AV41),ISBLANK(AW41)),"",((AW41-AV41)*EP41-M41)^2)</f>
        <v>0.000248181733459236</v>
      </c>
      <c r="EN41" s="0" t="n">
        <f aca="false">IF(ISBLANK(BT41),"",(BT41-M41)^2)</f>
        <v>0.00934508890000001</v>
      </c>
      <c r="EP41" s="0" t="n">
        <v>27.211386245988</v>
      </c>
    </row>
    <row r="42" customFormat="false" ht="12.8" hidden="false" customHeight="false" outlineLevel="0" collapsed="false">
      <c r="A42" s="1" t="s">
        <v>129</v>
      </c>
      <c r="B42" s="0" t="n">
        <v>16</v>
      </c>
      <c r="C42" s="0" t="n">
        <v>4</v>
      </c>
      <c r="D42" s="0" t="n">
        <f aca="false">B42-C42</f>
        <v>12</v>
      </c>
      <c r="E42" s="0" t="s">
        <v>71</v>
      </c>
      <c r="F42" s="0" t="n">
        <v>2</v>
      </c>
      <c r="G42" s="0" t="n">
        <v>13</v>
      </c>
      <c r="H42" s="0" t="s">
        <v>104</v>
      </c>
      <c r="I42" s="0" t="n">
        <v>1</v>
      </c>
      <c r="J42" s="0" t="s">
        <v>95</v>
      </c>
      <c r="K42" s="0" t="s">
        <v>127</v>
      </c>
      <c r="L42" s="0" t="s">
        <v>93</v>
      </c>
      <c r="M42" s="0" t="n">
        <v>2.533</v>
      </c>
      <c r="N42" s="0" t="n">
        <v>-137.775687957</v>
      </c>
      <c r="O42" s="0" t="n">
        <v>-137.688219501859</v>
      </c>
      <c r="P42" s="0" t="s">
        <v>76</v>
      </c>
      <c r="Q42" s="0" t="n">
        <f aca="false">=IF(ISBLANK(BT42),"",BT42)</f>
        <v>2.58226</v>
      </c>
      <c r="R42" s="0" t="n">
        <v>1</v>
      </c>
      <c r="S42" s="0" t="n">
        <v>2</v>
      </c>
      <c r="T42" s="0" t="n">
        <v>1</v>
      </c>
      <c r="V42" s="0" t="n">
        <v>-137.80903606</v>
      </c>
      <c r="W42" s="0" t="n">
        <v>-138.113388670541</v>
      </c>
      <c r="X42" s="0" t="n">
        <v>-137.88846188</v>
      </c>
      <c r="Y42" s="0" t="n">
        <v>-138.117657877928</v>
      </c>
      <c r="Z42" s="0" t="n">
        <v>-137.736761</v>
      </c>
      <c r="AA42" s="0" t="n">
        <v>-138.015966272226</v>
      </c>
      <c r="AB42" s="0" t="n">
        <v>-137.74113605</v>
      </c>
      <c r="AC42" s="0" t="n">
        <v>-138.028331597081</v>
      </c>
      <c r="AD42" s="0" t="n">
        <v>-137.80873607</v>
      </c>
      <c r="AE42" s="0" t="n">
        <v>-137.68079184</v>
      </c>
      <c r="AF42" s="0" t="n">
        <v>-138.113544670285</v>
      </c>
      <c r="AG42" s="0" t="n">
        <v>-138.011575942855</v>
      </c>
      <c r="AH42" s="0" t="n">
        <v>-137.8855634</v>
      </c>
      <c r="AI42" s="0" t="n">
        <v>-137.70754876</v>
      </c>
      <c r="AJ42" s="0" t="n">
        <v>-138.117146742767</v>
      </c>
      <c r="AK42" s="0" t="n">
        <v>-138.014667060643</v>
      </c>
      <c r="AL42" s="0" t="n">
        <v>-138.09131347</v>
      </c>
      <c r="AM42" s="0" t="n">
        <v>-138.121001092046</v>
      </c>
      <c r="AN42" s="0" t="n">
        <v>-137.7613206</v>
      </c>
      <c r="AO42" s="0" t="n">
        <v>-138.030598349591</v>
      </c>
      <c r="AP42" s="0" t="n">
        <v>-137.87534906</v>
      </c>
      <c r="AQ42" s="0" t="n">
        <v>-138.029806893055</v>
      </c>
      <c r="AR42" s="0" t="n">
        <v>-138.00397563</v>
      </c>
      <c r="AS42" s="0" t="n">
        <v>-138.030098641924</v>
      </c>
      <c r="AT42" s="0" t="n">
        <v>-138.090304055983</v>
      </c>
      <c r="AU42" s="0" t="n">
        <v>-137.99955784</v>
      </c>
      <c r="AV42" s="0" t="n">
        <v>-138.120798172469</v>
      </c>
      <c r="AW42" s="0" t="n">
        <v>-138.029122006909</v>
      </c>
      <c r="AY42" s="0" t="n">
        <f aca="false">IF(OR(ISBLANK(O42),ISBLANK(N42)),"",(O42-N42)*EP42)</f>
        <v>2.38013791718143</v>
      </c>
      <c r="AZ42" s="0" t="n">
        <f aca="false">IF(OR(ISBLANK(Z42),ISBLANK(V42)),"",(Z42-V42)*EP42)</f>
        <v>1.96670457361222</v>
      </c>
      <c r="BA42" s="3" t="n">
        <f aca="false">IF(OR(ISBLANK(AA42),ISBLANK(W42)),"",(AA42-W42)*EP42)</f>
        <v>2.65099850956045</v>
      </c>
      <c r="BB42" s="3" t="n">
        <f aca="false">IF(OR(ISBLANK(Z42),ISBLANK(X42)),"",(Z42-X42)*EP42)</f>
        <v>4.12799123953608</v>
      </c>
      <c r="BC42" s="3" t="n">
        <f aca="false">IF(OR(ISBLANK(AA42),ISBLANK(Y42)),"",(AA42-Y42)*EP42)</f>
        <v>2.76716956073187</v>
      </c>
      <c r="BD42" s="3" t="n">
        <f aca="false">IF(OR(ISBLANK(AB42),ISBLANK(V42)),"",(AB42-V42)*EP42)</f>
        <v>1.8476533982169</v>
      </c>
      <c r="BE42" s="3" t="n">
        <f aca="false">IF(OR(ISBLANK(AC42),ISBLANK(W42)),"",(AC42-W42)*EP42)</f>
        <v>2.31452087887362</v>
      </c>
      <c r="BF42" s="3" t="n">
        <f aca="false">IF(OR(ISBLANK(AB42),ISBLANK(X42)),"",(AB42-X42)*EP42)</f>
        <v>4.00894006414076</v>
      </c>
      <c r="BG42" s="3" t="n">
        <f aca="false">IF(OR(ISBLANK(AC42),ISBLANK(Y42)),"",(AC42-Y42)*EP42)</f>
        <v>2.43069193004504</v>
      </c>
      <c r="BH42" s="3" t="n">
        <f aca="false">IF(OR(ISBLANK(AE42),ISBLANK(AD42)),"",(AE42-AD42)*EP42)</f>
        <v>3.48153986047545</v>
      </c>
      <c r="BI42" s="3" t="n">
        <f aca="false">IF(OR(ISBLANK(AF42),ISBLANK(AG42)),"",(AG42-AF42)*EP42)</f>
        <v>2.77471042710975</v>
      </c>
      <c r="BJ42" s="3" t="n">
        <f aca="false">IF(OR(ISBLANK(AI42),ISBLANK(AH42)),"",(AI42-AH42)*EP42)</f>
        <v>4.84402512648014</v>
      </c>
      <c r="BK42" s="3" t="n">
        <f aca="false">IF(OR(ISBLANK(AJ42),ISBLANK(AK42)),"",(AK42-AJ42)*EP42)</f>
        <v>2.7886142126422</v>
      </c>
      <c r="BL42" s="3" t="n">
        <f aca="false">IF(OR(ISBLANK(AN42),ISBLANK(AD42)),"",(AN42-AD42)*EP42)</f>
        <v>1.29024066820517</v>
      </c>
      <c r="BM42" s="3" t="n">
        <f aca="false">IF(OR(ISBLANK(AO42),ISBLANK(AF42)),"",(AO42-AF42)*EP42)</f>
        <v>2.2570843700878</v>
      </c>
      <c r="BN42" s="3" t="n">
        <f aca="false">IF(OR(ISBLANK(AP42),ISBLANK(AH42)),"",(AP42-AH42)*EP42)</f>
        <v>0.277946350987969</v>
      </c>
      <c r="BO42" s="3" t="n">
        <f aca="false">IF(OR(ISBLANK(AQ42),ISBLANK(AJ42)),"",(AQ42-AJ42)*EP42)</f>
        <v>2.37663838518003</v>
      </c>
      <c r="BP42" s="3" t="n">
        <f aca="false">IF(OR(ISBLANK(AR42),ISBLANK(AL42)),"",(AR42-AL42)*EP42)</f>
        <v>2.37658369812962</v>
      </c>
      <c r="BQ42" s="3" t="n">
        <f aca="false">IF(OR(ISBLANK(AM42),ISBLANK(AS42)),"",(AS42-AM42)*EP42)</f>
        <v>2.47358168097567</v>
      </c>
      <c r="BR42" s="0" t="n">
        <f aca="false">=IF(OR(ISBLANK(AU42),ISBLANK(AT42)),"",(AU42-AT42)*EP42)</f>
        <v>2.46933033347574</v>
      </c>
      <c r="BS42" s="0" t="n">
        <f aca="false">=IF(OR(ISBLANK(AW42),ISBLANK(AV42)),"",(AW42-AV42)*EP42)</f>
        <v>2.49463555060399</v>
      </c>
      <c r="BT42" s="0" t="n">
        <v>2.58226</v>
      </c>
      <c r="BW42" s="0" t="n">
        <f aca="false">IF(OR(ISBLANK(O42),ISBLANK(N42)),"",(O42-N42)*EP42-M42)</f>
        <v>-0.152862082818571</v>
      </c>
      <c r="BX42" s="0" t="n">
        <f aca="false">IF(OR(ISBLANK(Z42),ISBLANK(V42)),"",(Z42-V42)*EP42-M42)</f>
        <v>-0.566295426387778</v>
      </c>
      <c r="BY42" s="3" t="n">
        <f aca="false">IF(OR(ISBLANK(AA42),ISBLANK(W42)),"",(AA42-W42)*EP42-M42)</f>
        <v>0.117998509560451</v>
      </c>
      <c r="BZ42" s="3" t="n">
        <f aca="false">IF(OR(ISBLANK(Z42),ISBLANK(X42)),"",(Z42-X42)*EP42-M42)</f>
        <v>1.59499123953608</v>
      </c>
      <c r="CA42" s="3" t="n">
        <f aca="false">IF(OR(ISBLANK(AA42),ISBLANK(Y42)),"",(AA42-Y42)*EP42-M42)</f>
        <v>0.23416956073187</v>
      </c>
      <c r="CB42" s="3" t="n">
        <f aca="false">IF(OR(ISBLANK(AB42),ISBLANK(V42)),"",(AB42-V42)*EP42-M42)</f>
        <v>-0.685346601783099</v>
      </c>
      <c r="CC42" s="3" t="n">
        <f aca="false">IF(OR(ISBLANK(AC42),ISBLANK(W42)),"",(AC42-W42)*EP42-M42)</f>
        <v>-0.218479121126377</v>
      </c>
      <c r="CD42" s="3" t="n">
        <f aca="false">IF(OR(ISBLANK(AB42),ISBLANK(X42)),"",(AB42-X42)*EP42-M42)</f>
        <v>1.47594006414076</v>
      </c>
      <c r="CE42" s="3" t="n">
        <f aca="false">IF(OR(ISBLANK(AC42),ISBLANK(Y42)),"",(AC42-Y42)*EP42-M42)</f>
        <v>-0.102308069954958</v>
      </c>
      <c r="CF42" s="3" t="n">
        <f aca="false">IF(OR(ISBLANK(AE42),ISBLANK(AD42)),"",(AE42-AD42)*EP42-M42)</f>
        <v>0.948539860475446</v>
      </c>
      <c r="CG42" s="3" t="n">
        <f aca="false">IF(OR(ISBLANK(AF42),ISBLANK(AG42)),"",(AG42-AF42)*EP42-M42)</f>
        <v>0.241710427109748</v>
      </c>
      <c r="CH42" s="3" t="n">
        <f aca="false">IF(OR(ISBLANK(AI42),ISBLANK(AH42)),"",(AI42-AH42)*EP42-M42)</f>
        <v>2.31102512648014</v>
      </c>
      <c r="CI42" s="3" t="n">
        <f aca="false">IF(OR(ISBLANK(AJ42),ISBLANK(AK42)),"",(AK42-AJ42)*EP42-M42)</f>
        <v>0.255614212642204</v>
      </c>
      <c r="CJ42" s="3" t="n">
        <f aca="false">IF(OR(ISBLANK(AN42),ISBLANK(AD42)),"",(AN42-AD42)*EP42-M42)</f>
        <v>-1.24275933179483</v>
      </c>
      <c r="CK42" s="3" t="n">
        <f aca="false">IF(OR(ISBLANK(AO42),ISBLANK(AF42)),"",(AO42-AF42)*EP42-M42)</f>
        <v>-0.275915629912197</v>
      </c>
      <c r="CL42" s="3" t="n">
        <f aca="false">IF(OR(ISBLANK(AP42),ISBLANK(AH42)),"",(AP42-AH42)*EP42-M42)</f>
        <v>-2.25505364901203</v>
      </c>
      <c r="CM42" s="3" t="n">
        <f aca="false">IF(OR(ISBLANK(AQ42),ISBLANK(AJ42)),"",(AQ42-AJ42)*EP42-M42)</f>
        <v>-0.156361614819972</v>
      </c>
      <c r="CN42" s="3" t="n">
        <f aca="false">IF(OR(ISBLANK(AR42),ISBLANK(AL42)),"",(AR42-AL42)*EP42-M42)</f>
        <v>-0.156416301870376</v>
      </c>
      <c r="CO42" s="3" t="n">
        <f aca="false">IF(OR(ISBLANK(AM42),ISBLANK(AS42)),"",(AS42-AM42)*EP42-M42)</f>
        <v>-0.059418319024326</v>
      </c>
      <c r="CP42" s="0" t="n">
        <f aca="false">IF(OR(ISBLANK(AU42),ISBLANK(AT42)),"",(AU42-AT42)*EP42-M42)</f>
        <v>-0.063669666524262</v>
      </c>
      <c r="CQ42" s="0" t="n">
        <f aca="false">IF(OR(ISBLANK(AW42),ISBLANK(AV42)),"",(AW42-AV42)*EP42-M42)</f>
        <v>-0.0383644493960107</v>
      </c>
      <c r="CR42" s="0" t="n">
        <f aca="false">IF(ISBLANK(BT42),"",BT42-M42)</f>
        <v>0.0492599999999999</v>
      </c>
      <c r="CU42" s="0" t="n">
        <f aca="false">IF(OR(ISBLANK(O42),ISBLANK(N42)),"",ABS((O42-N42)*EP42-M42))</f>
        <v>0.152862082818571</v>
      </c>
      <c r="CV42" s="0" t="n">
        <f aca="false">IF(OR(ISBLANK(Z42),ISBLANK(V42)),"",ABS((Z42-V42)*EP42-M42))</f>
        <v>0.566295426387778</v>
      </c>
      <c r="CW42" s="3" t="n">
        <f aca="false">IF(OR(ISBLANK(AA42),ISBLANK(W42)),"",ABS((AA42-W42)*EP42-M42))</f>
        <v>0.117998509560451</v>
      </c>
      <c r="CX42" s="3" t="n">
        <f aca="false">IF(OR(ISBLANK(Z42),ISBLANK(X42)),"",ABS((Z42-X42)*EP42-M42))</f>
        <v>1.59499123953608</v>
      </c>
      <c r="CY42" s="3" t="n">
        <f aca="false">IF(OR(ISBLANK(AA42),ISBLANK(Y42)),"",ABS((AA42-Y42)*EP42-M42))</f>
        <v>0.23416956073187</v>
      </c>
      <c r="CZ42" s="3" t="n">
        <f aca="false">IF(OR(ISBLANK(AB42),ISBLANK(V42)),"",ABS((AB42-V42)*EP42-M42))</f>
        <v>0.685346601783099</v>
      </c>
      <c r="DA42" s="3" t="n">
        <f aca="false">IF(OR(ISBLANK(AC42),ISBLANK(W42)),"",ABS((AC42-W42)*EP42-M42))</f>
        <v>0.218479121126377</v>
      </c>
      <c r="DB42" s="3" t="n">
        <f aca="false">IF(OR(ISBLANK(AB42),ISBLANK(X42)),"",ABS((AB42-X42)*EP42-M42))</f>
        <v>1.47594006414076</v>
      </c>
      <c r="DC42" s="3" t="n">
        <f aca="false">IF(OR(ISBLANK(AC42),ISBLANK(Y42)),"",ABS((AC42-Y42)*EP42-M42))</f>
        <v>0.102308069954958</v>
      </c>
      <c r="DD42" s="3" t="n">
        <f aca="false">IF(OR(ISBLANK(AE42),ISBLANK(AD42)),"",ABS((AE42-AD42)*EP42-M42))</f>
        <v>0.948539860475446</v>
      </c>
      <c r="DE42" s="3" t="n">
        <f aca="false">IF(OR(ISBLANK(AG42),ISBLANK(AF42)),"",ABS((AG42-AF42)*EP42-M42))</f>
        <v>0.241710427109748</v>
      </c>
      <c r="DF42" s="3" t="n">
        <f aca="false">IF(OR(ISBLANK(AI42),ISBLANK(AH42)),"",ABS((AI42-AH42)*EP42-M42))</f>
        <v>2.31102512648014</v>
      </c>
      <c r="DG42" s="3" t="n">
        <f aca="false">IF(OR(ISBLANK(AJ42),ISBLANK(AK42)),"",ABS((AK42-AJ42)*EP42-M42))</f>
        <v>0.255614212642204</v>
      </c>
      <c r="DH42" s="3" t="n">
        <f aca="false">IF(OR(ISBLANK(AN42),ISBLANK(AD42)),"",ABS((AN42-AD42)*EP42-M42))</f>
        <v>1.24275933179483</v>
      </c>
      <c r="DI42" s="3" t="n">
        <f aca="false">IF(OR(ISBLANK(AF42),ISBLANK(AO42)),"",ABS((AO42-AF42)*EP42-M42))</f>
        <v>0.275915629912197</v>
      </c>
      <c r="DJ42" s="3" t="n">
        <f aca="false">IF(OR(ISBLANK(AP42),ISBLANK(AH42)),"",ABS((AP42-AH42)*EP42-M42))</f>
        <v>2.25505364901203</v>
      </c>
      <c r="DK42" s="3" t="n">
        <f aca="false">IF(OR(ISBLANK(AQ42),ISBLANK(AJ42)),"",ABS((AQ42-AJ42)*EP42-M42))</f>
        <v>0.156361614819972</v>
      </c>
      <c r="DL42" s="3" t="n">
        <f aca="false">IF(OR(ISBLANK(AR42),ISBLANK(AL42)),"",ABS((AR42-AL42)*EP42-M42))</f>
        <v>0.156416301870376</v>
      </c>
      <c r="DM42" s="3" t="n">
        <f aca="false">IF(OR(ISBLANK(AM42),ISBLANK(AS42)),"",ABS((AS42-AM42)*EP42-M42))</f>
        <v>0.059418319024326</v>
      </c>
      <c r="DN42" s="0" t="n">
        <f aca="false">IF(OR(ISBLANK(AU42),ISBLANK(AT42)),"",ABS((AU42-AT42)*EP42-M42))</f>
        <v>0.063669666524262</v>
      </c>
      <c r="DO42" s="0" t="n">
        <f aca="false">IF(OR(ISBLANK(AV42),ISBLANK(AW42)),"",ABS((AW42-AV42)*EP42-M42))</f>
        <v>0.0383644493960107</v>
      </c>
      <c r="DP42" s="0" t="n">
        <f aca="false">IF(ISBLANK(BT42),"",ABS(BT42-M42))</f>
        <v>0.0492599999999999</v>
      </c>
      <c r="DS42" s="0" t="n">
        <f aca="false">IF(OR(ISBLANK(O42),ISBLANK(N42)),"",((O42-N42)*EP42-M42)^2)</f>
        <v>0.0233668163636316</v>
      </c>
      <c r="DT42" s="0" t="n">
        <f aca="false">IF(OR(ISBLANK(Z42),ISBLANK(V42)),"",ABS((Z42-V42)*EP42-M42)^2)</f>
        <v>0.320690509947716</v>
      </c>
      <c r="DU42" s="3" t="n">
        <f aca="false">IF(OR(ISBLANK(AA42),ISBLANK(W42)),"",ABS((AA42-W42)*EP42-M42)^2)</f>
        <v>0.0139236482584878</v>
      </c>
      <c r="DV42" s="3" t="n">
        <f aca="false">IF(OR(ISBLANK(Z42),ISBLANK(X42)),"",ABS((Z42-X42)*EP42-M42)^2)</f>
        <v>2.54399705419684</v>
      </c>
      <c r="DW42" s="3" t="n">
        <f aca="false">IF(OR(ISBLANK(AA42),ISBLANK(Y42)),"",ABS((AA42-Y42)*EP42-M42)^2)</f>
        <v>0.0548353831733571</v>
      </c>
      <c r="DX42" s="3" t="n">
        <f aca="false">IF(OR(ISBLANK(AB42),ISBLANK(V42)),"",ABS((AB42-V42)*EP42-M42)^2)</f>
        <v>0.469699964575642</v>
      </c>
      <c r="DY42" s="3" t="n">
        <f aca="false">IF(OR(ISBLANK(AC42),ISBLANK(W42)),"",ABS((AC42-W42)*EP42-M42)^2)</f>
        <v>0.0477331263681542</v>
      </c>
      <c r="DZ42" s="3" t="n">
        <f aca="false">IF(OR(ISBLANK(AB42),ISBLANK(X42)),"",ABS((AB42-X42)*EP42-M42)^2)</f>
        <v>2.17839907293583</v>
      </c>
      <c r="EA42" s="3" t="n">
        <f aca="false">IF(OR(ISBLANK(AC42),ISBLANK(Y42)),"",ABS((AC42-Y42)*EP42-M42)^2)</f>
        <v>0.0104669411779085</v>
      </c>
      <c r="EB42" s="3" t="n">
        <f aca="false">IF(OR(ISBLANK(AE42),ISBLANK(AD42)),"",ABS((AE42-AD42)*EP42-M42)^2)</f>
        <v>0.899727866910779</v>
      </c>
      <c r="EC42" s="3" t="n">
        <f aca="false">IF(OR(ISBLANK(AF42),ISBLANK(AG42)),"",ABS((AG42-AF42)*EP42-M42)^2)</f>
        <v>0.058423930573577</v>
      </c>
      <c r="ED42" s="3" t="n">
        <f aca="false">IF(OR(ISBLANK(AI42),ISBLANK(AH42)),"",ABS((AI42-AH42)*EP42-M42)^2)</f>
        <v>5.34083713522253</v>
      </c>
      <c r="EE42" s="3" t="n">
        <f aca="false">IF(OR(ISBLANK(AJ42),ISBLANK(AK42)),"",ABS((AK42-AJ42)*EP42-M42)^2)</f>
        <v>0.0653386257046938</v>
      </c>
      <c r="EF42" s="3" t="n">
        <f aca="false">IF(OR(ISBLANK(AN42),ISBLANK(AD42)),"",ABS((AN42-AD42)*EP42-M42)^2)</f>
        <v>1.54445075676313</v>
      </c>
      <c r="EG42" s="3" t="n">
        <f aca="false">IF(OR(ISBLANK(AF42),ISBLANK(AO42)),"",ABS((AO42-AF42)*EP42-M42)^2)</f>
        <v>0.0761294348298442</v>
      </c>
      <c r="EH42" s="3" t="n">
        <f aca="false">IF(OR(ISBLANK(AP42),ISBLANK(AH42)),"",ABS((AP42-AH42)*EP42-M42)^2)</f>
        <v>5.08526695992248</v>
      </c>
      <c r="EI42" s="3" t="n">
        <f aca="false">IF(OR(ISBLANK(AJ42),ISBLANK(AQ42)),"",ABS((AQ42-AJ42)*EP42-M42)^2)</f>
        <v>0.0244489545891094</v>
      </c>
      <c r="EJ42" s="3" t="n">
        <f aca="false">IF(OR(ISBLANK(AR42),ISBLANK(AL42)),"",ABS((AR42-AL42)*EP42-M42)^2)</f>
        <v>0.0244660594908047</v>
      </c>
      <c r="EK42" s="3" t="n">
        <f aca="false">IF(OR(ISBLANK(AS42),ISBLANK(AM42)),"",ABS((AS42-AM42)*EP42-M42)^2)</f>
        <v>0.00353053663567659</v>
      </c>
      <c r="EL42" s="0" t="n">
        <f aca="false">IF(OR(ISBLANK(AU42),ISBLANK(AT42)),"",((AU42-AT42)*EP42-M42)^2)</f>
        <v>0.00405382643531073</v>
      </c>
      <c r="EM42" s="0" t="n">
        <f aca="false">IF(OR(ISBLANK(AV42),ISBLANK(AW42)),"",((AW42-AV42)*EP42-M42)^2)</f>
        <v>0.00147183097745907</v>
      </c>
      <c r="EN42" s="0" t="n">
        <f aca="false">IF(ISBLANK(BT42),"",(BT42-M42)^2)</f>
        <v>0.00242654759999999</v>
      </c>
      <c r="EP42" s="0" t="n">
        <v>27.211386245988</v>
      </c>
    </row>
    <row r="43" customFormat="false" ht="12.8" hidden="false" customHeight="false" outlineLevel="0" collapsed="false">
      <c r="A43" s="1" t="s">
        <v>130</v>
      </c>
      <c r="B43" s="0" t="n">
        <v>24</v>
      </c>
      <c r="C43" s="0" t="n">
        <v>12</v>
      </c>
      <c r="D43" s="0" t="n">
        <f aca="false">B43-C43</f>
        <v>12</v>
      </c>
      <c r="E43" s="0" t="s">
        <v>71</v>
      </c>
      <c r="F43" s="0" t="n">
        <v>2</v>
      </c>
      <c r="G43" s="0" t="n">
        <v>13</v>
      </c>
      <c r="H43" s="0" t="s">
        <v>104</v>
      </c>
      <c r="I43" s="0" t="n">
        <v>1</v>
      </c>
      <c r="J43" s="0" t="s">
        <v>95</v>
      </c>
      <c r="K43" s="0" t="s">
        <v>105</v>
      </c>
      <c r="L43" s="0" t="s">
        <v>93</v>
      </c>
      <c r="M43" s="0" t="n">
        <v>2.459</v>
      </c>
      <c r="N43" s="0" t="n">
        <v>-416.155145248</v>
      </c>
      <c r="O43" s="0" t="n">
        <v>-416.092008278656</v>
      </c>
      <c r="P43" s="0" t="s">
        <v>76</v>
      </c>
      <c r="Q43" s="0" t="n">
        <f aca="false">=IF(ISBLANK(BT43),"",BT43)</f>
        <v>2.86303</v>
      </c>
      <c r="R43" s="0" t="n">
        <v>1</v>
      </c>
      <c r="S43" s="0" t="n">
        <v>2</v>
      </c>
      <c r="T43" s="0" t="n">
        <v>0</v>
      </c>
      <c r="V43" s="0" t="n">
        <v>-416.18995739</v>
      </c>
      <c r="W43" s="0" t="n">
        <v>-416.49228028967</v>
      </c>
      <c r="X43" s="0" t="n">
        <v>-416.27292217</v>
      </c>
      <c r="Y43" s="0" t="n">
        <v>-416.493400148455</v>
      </c>
      <c r="Z43" s="0" t="n">
        <v>-416.11642612</v>
      </c>
      <c r="AA43" s="0" t="n">
        <v>-416.393835447125</v>
      </c>
      <c r="AB43" s="0" t="n">
        <v>-416.1381095</v>
      </c>
      <c r="AC43" s="0" t="n">
        <v>-416.392468997582</v>
      </c>
      <c r="AD43" s="0" t="n">
        <v>-416.18989307</v>
      </c>
      <c r="AE43" s="0" t="n">
        <v>-416.0499312</v>
      </c>
      <c r="AF43" s="0" t="n">
        <v>-416.493417980295</v>
      </c>
      <c r="AG43" s="0" t="n">
        <v>-416.386242090658</v>
      </c>
      <c r="AH43" s="0" t="n">
        <v>-416.26850589</v>
      </c>
      <c r="AI43" s="0" t="n">
        <v>-416.08581568</v>
      </c>
      <c r="AJ43" s="0" t="n">
        <v>-416.49315444472</v>
      </c>
      <c r="AK43" s="0" t="n">
        <v>-416.390889957659</v>
      </c>
      <c r="AL43" s="0" t="n">
        <v>-416.46485582</v>
      </c>
      <c r="AM43" s="0" t="n">
        <v>-416.502311192156</v>
      </c>
      <c r="AN43" s="0" t="n">
        <v>-416.1613139</v>
      </c>
      <c r="AO43" s="0" t="n">
        <v>-416.396682596942</v>
      </c>
      <c r="AP43" s="0" t="n">
        <v>-416.28910768</v>
      </c>
      <c r="AQ43" s="0" t="n">
        <v>-416.40162276436</v>
      </c>
      <c r="AR43" s="0" t="n">
        <v>-416.3784617</v>
      </c>
      <c r="AS43" s="0" t="n">
        <v>-416.409576254761</v>
      </c>
      <c r="AT43" s="0" t="n">
        <v>-416.46334460168</v>
      </c>
      <c r="AU43" s="0" t="n">
        <v>-416.37151302</v>
      </c>
      <c r="AV43" s="0" t="n">
        <v>-416.5021053503</v>
      </c>
      <c r="AW43" s="0" t="n">
        <v>-416.404388298504</v>
      </c>
      <c r="AY43" s="0" t="n">
        <f aca="false">IF(OR(ISBLANK(O43),ISBLANK(N43)),"",(O43-N43)*EP43)</f>
        <v>1.71804445922032</v>
      </c>
      <c r="AZ43" s="0" t="n">
        <f aca="false">IF(OR(ISBLANK(Z43),ISBLANK(V43)),"",(Z43-V43)*EP43)</f>
        <v>2.00088778912774</v>
      </c>
      <c r="BA43" s="3" t="n">
        <f aca="false">IF(OR(ISBLANK(AA43),ISBLANK(W43)),"",(AA43-W43)*EP43)</f>
        <v>2.67882063441765</v>
      </c>
      <c r="BB43" s="3" t="n">
        <f aca="false">IF(OR(ISBLANK(Z43),ISBLANK(X43)),"",(Z43-X43)*EP43)</f>
        <v>4.2584744625211</v>
      </c>
      <c r="BC43" s="3" t="n">
        <f aca="false">IF(OR(ISBLANK(AA43),ISBLANK(Y43)),"",(AA43-Y43)*EP43)</f>
        <v>2.70929354435695</v>
      </c>
      <c r="BD43" s="3" t="n">
        <f aca="false">IF(OR(ISBLANK(AB43),ISBLANK(V43)),"",(AB43-V43)*EP43)</f>
        <v>1.4108529608304</v>
      </c>
      <c r="BE43" s="3" t="n">
        <f aca="false">IF(OR(ISBLANK(AC43),ISBLANK(W43)),"",(AC43-W43)*EP43)</f>
        <v>2.71600362071825</v>
      </c>
      <c r="BF43" s="3" t="n">
        <f aca="false">IF(OR(ISBLANK(AB43),ISBLANK(X43)),"",(AB43-X43)*EP43)</f>
        <v>3.66843963422375</v>
      </c>
      <c r="BG43" s="3" t="n">
        <f aca="false">IF(OR(ISBLANK(AC43),ISBLANK(Y43)),"",(AC43-Y43)*EP43)</f>
        <v>2.74647653065754</v>
      </c>
      <c r="BH43" s="3" t="n">
        <f aca="false">IF(OR(ISBLANK(AE43),ISBLANK(AD43)),"",(AE43-AD43)*EP43)</f>
        <v>3.80855650428019</v>
      </c>
      <c r="BI43" s="3" t="n">
        <f aca="false">IF(OR(ISBLANK(AF43),ISBLANK(AG43)),"",(AG43-AF43)*EP43)</f>
        <v>2.91640452916994</v>
      </c>
      <c r="BJ43" s="3" t="n">
        <f aca="false">IF(OR(ISBLANK(AI43),ISBLANK(AH43)),"",(AI43-AH43)*EP43)</f>
        <v>4.97125386767</v>
      </c>
      <c r="BK43" s="3" t="n">
        <f aca="false">IF(OR(ISBLANK(AJ43),ISBLANK(AK43)),"",(AK43-AJ43)*EP43)</f>
        <v>2.78275845666489</v>
      </c>
      <c r="BL43" s="3" t="n">
        <f aca="false">IF(OR(ISBLANK(AN43),ISBLANK(AD43)),"",(AN43-AD43)*EP43)</f>
        <v>0.777678833459764</v>
      </c>
      <c r="BM43" s="3" t="n">
        <f aca="false">IF(OR(ISBLANK(AO43),ISBLANK(AF43)),"",(AO43-AF43)*EP43)</f>
        <v>2.63230388007239</v>
      </c>
      <c r="BN43" s="3" t="n">
        <f aca="false">IF(OR(ISBLANK(AP43),ISBLANK(AH43)),"",(AP43-AH43)*EP43)</f>
        <v>-0.56060326504875</v>
      </c>
      <c r="BO43" s="3" t="n">
        <f aca="false">IF(OR(ISBLANK(AQ43),ISBLANK(AJ43)),"",(AQ43-AJ43)*EP43)</f>
        <v>2.49070390802006</v>
      </c>
      <c r="BP43" s="3" t="n">
        <f aca="false">IF(OR(ISBLANK(AR43),ISBLANK(AL43)),"",(AR43-AL43)*EP43)</f>
        <v>2.35090376870285</v>
      </c>
      <c r="BQ43" s="3" t="n">
        <f aca="false">IF(OR(ISBLANK(AM43),ISBLANK(AS43)),"",(AS43-AM43)*EP43)</f>
        <v>2.52344619995269</v>
      </c>
      <c r="BR43" s="0" t="n">
        <f aca="false">=IF(OR(ISBLANK(AU43),ISBLANK(AT43)),"",(AU43-AT43)*EP43)</f>
        <v>2.49886463867363</v>
      </c>
      <c r="BS43" s="0" t="n">
        <f aca="false">=IF(OR(ISBLANK(AW43),ISBLANK(AV43)),"",(AW43-AV43)*EP43)</f>
        <v>2.65901643924007</v>
      </c>
      <c r="BT43" s="0" t="n">
        <v>2.86303</v>
      </c>
      <c r="BW43" s="0" t="n">
        <f aca="false">IF(OR(ISBLANK(O43),ISBLANK(N43)),"",(O43-N43)*EP43-M43)</f>
        <v>-0.74095554077968</v>
      </c>
      <c r="BX43" s="0" t="n">
        <f aca="false">IF(OR(ISBLANK(Z43),ISBLANK(V43)),"",(Z43-V43)*EP43-M43)</f>
        <v>-0.458112210872256</v>
      </c>
      <c r="BY43" s="3" t="n">
        <f aca="false">IF(OR(ISBLANK(AA43),ISBLANK(W43)),"",(AA43-W43)*EP43-M43)</f>
        <v>0.219820634417653</v>
      </c>
      <c r="BZ43" s="3" t="n">
        <f aca="false">IF(OR(ISBLANK(Z43),ISBLANK(X43)),"",(Z43-X43)*EP43-M43)</f>
        <v>1.7994744625211</v>
      </c>
      <c r="CA43" s="3" t="n">
        <f aca="false">IF(OR(ISBLANK(AA43),ISBLANK(Y43)),"",(AA43-Y43)*EP43-M43)</f>
        <v>0.250293544356952</v>
      </c>
      <c r="CB43" s="3" t="n">
        <f aca="false">IF(OR(ISBLANK(AB43),ISBLANK(V43)),"",(AB43-V43)*EP43-M43)</f>
        <v>-1.0481470391696</v>
      </c>
      <c r="CC43" s="3" t="n">
        <f aca="false">IF(OR(ISBLANK(AC43),ISBLANK(W43)),"",(AC43-W43)*EP43-M43)</f>
        <v>0.257003620718247</v>
      </c>
      <c r="CD43" s="3" t="n">
        <f aca="false">IF(OR(ISBLANK(AB43),ISBLANK(X43)),"",(AB43-X43)*EP43-M43)</f>
        <v>1.20943963422376</v>
      </c>
      <c r="CE43" s="3" t="n">
        <f aca="false">IF(OR(ISBLANK(AC43),ISBLANK(Y43)),"",(AC43-Y43)*EP43-M43)</f>
        <v>0.287476530657545</v>
      </c>
      <c r="CF43" s="3" t="n">
        <f aca="false">IF(OR(ISBLANK(AE43),ISBLANK(AD43)),"",(AE43-AD43)*EP43-M43)</f>
        <v>1.34955650428019</v>
      </c>
      <c r="CG43" s="3" t="n">
        <f aca="false">IF(OR(ISBLANK(AF43),ISBLANK(AG43)),"",(AG43-AF43)*EP43-M43)</f>
        <v>0.457404529169943</v>
      </c>
      <c r="CH43" s="3" t="n">
        <f aca="false">IF(OR(ISBLANK(AI43),ISBLANK(AH43)),"",(AI43-AH43)*EP43-M43)</f>
        <v>2.51225386767</v>
      </c>
      <c r="CI43" s="3" t="n">
        <f aca="false">IF(OR(ISBLANK(AJ43),ISBLANK(AK43)),"",(AK43-AJ43)*EP43-M43)</f>
        <v>0.323758456664891</v>
      </c>
      <c r="CJ43" s="3" t="n">
        <f aca="false">IF(OR(ISBLANK(AN43),ISBLANK(AD43)),"",(AN43-AD43)*EP43-M43)</f>
        <v>-1.68132116654024</v>
      </c>
      <c r="CK43" s="3" t="n">
        <f aca="false">IF(OR(ISBLANK(AO43),ISBLANK(AF43)),"",(AO43-AF43)*EP43-M43)</f>
        <v>0.173303880072389</v>
      </c>
      <c r="CL43" s="3" t="n">
        <f aca="false">IF(OR(ISBLANK(AP43),ISBLANK(AH43)),"",(AP43-AH43)*EP43-M43)</f>
        <v>-3.01960326504875</v>
      </c>
      <c r="CM43" s="3" t="n">
        <f aca="false">IF(OR(ISBLANK(AQ43),ISBLANK(AJ43)),"",(AQ43-AJ43)*EP43-M43)</f>
        <v>0.0317039080200603</v>
      </c>
      <c r="CN43" s="3" t="n">
        <f aca="false">IF(OR(ISBLANK(AR43),ISBLANK(AL43)),"",(AR43-AL43)*EP43-M43)</f>
        <v>-0.108096231297147</v>
      </c>
      <c r="CO43" s="3" t="n">
        <f aca="false">IF(OR(ISBLANK(AM43),ISBLANK(AS43)),"",(AS43-AM43)*EP43-M43)</f>
        <v>0.0644461999526902</v>
      </c>
      <c r="CP43" s="0" t="n">
        <f aca="false">IF(OR(ISBLANK(AU43),ISBLANK(AT43)),"",(AU43-AT43)*EP43-M43)</f>
        <v>0.0398646386736341</v>
      </c>
      <c r="CQ43" s="0" t="n">
        <f aca="false">IF(OR(ISBLANK(AW43),ISBLANK(AV43)),"",(AW43-AV43)*EP43-M43)</f>
        <v>0.200016439240068</v>
      </c>
      <c r="CR43" s="0" t="n">
        <f aca="false">IF(ISBLANK(BT43),"",BT43-M43)</f>
        <v>0.40403</v>
      </c>
      <c r="CU43" s="0" t="n">
        <f aca="false">IF(OR(ISBLANK(O43),ISBLANK(N43)),"",ABS((O43-N43)*EP43-M43))</f>
        <v>0.74095554077968</v>
      </c>
      <c r="CV43" s="0" t="n">
        <f aca="false">IF(OR(ISBLANK(Z43),ISBLANK(V43)),"",ABS((Z43-V43)*EP43-M43))</f>
        <v>0.458112210872256</v>
      </c>
      <c r="CW43" s="3" t="n">
        <f aca="false">IF(OR(ISBLANK(AA43),ISBLANK(W43)),"",ABS((AA43-W43)*EP43-M43))</f>
        <v>0.219820634417653</v>
      </c>
      <c r="CX43" s="3" t="n">
        <f aca="false">IF(OR(ISBLANK(Z43),ISBLANK(X43)),"",ABS((Z43-X43)*EP43-M43))</f>
        <v>1.7994744625211</v>
      </c>
      <c r="CY43" s="3" t="n">
        <f aca="false">IF(OR(ISBLANK(AA43),ISBLANK(Y43)),"",ABS((AA43-Y43)*EP43-M43))</f>
        <v>0.250293544356952</v>
      </c>
      <c r="CZ43" s="3" t="n">
        <f aca="false">IF(OR(ISBLANK(AB43),ISBLANK(V43)),"",ABS((AB43-V43)*EP43-M43))</f>
        <v>1.0481470391696</v>
      </c>
      <c r="DA43" s="3" t="n">
        <f aca="false">IF(OR(ISBLANK(AC43),ISBLANK(W43)),"",ABS((AC43-W43)*EP43-M43))</f>
        <v>0.257003620718247</v>
      </c>
      <c r="DB43" s="3" t="n">
        <f aca="false">IF(OR(ISBLANK(AB43),ISBLANK(X43)),"",ABS((AB43-X43)*EP43-M43))</f>
        <v>1.20943963422376</v>
      </c>
      <c r="DC43" s="3" t="n">
        <f aca="false">IF(OR(ISBLANK(AC43),ISBLANK(Y43)),"",ABS((AC43-Y43)*EP43-M43))</f>
        <v>0.287476530657545</v>
      </c>
      <c r="DD43" s="3" t="n">
        <f aca="false">IF(OR(ISBLANK(AE43),ISBLANK(AD43)),"",ABS((AE43-AD43)*EP43-M43))</f>
        <v>1.34955650428019</v>
      </c>
      <c r="DE43" s="3" t="n">
        <f aca="false">IF(OR(ISBLANK(AG43),ISBLANK(AF43)),"",ABS((AG43-AF43)*EP43-M43))</f>
        <v>0.457404529169943</v>
      </c>
      <c r="DF43" s="3" t="n">
        <f aca="false">IF(OR(ISBLANK(AI43),ISBLANK(AH43)),"",ABS((AI43-AH43)*EP43-M43))</f>
        <v>2.51225386767</v>
      </c>
      <c r="DG43" s="3" t="n">
        <f aca="false">IF(OR(ISBLANK(AJ43),ISBLANK(AK43)),"",ABS((AK43-AJ43)*EP43-M43))</f>
        <v>0.323758456664891</v>
      </c>
      <c r="DH43" s="3" t="n">
        <f aca="false">IF(OR(ISBLANK(AN43),ISBLANK(AD43)),"",ABS((AN43-AD43)*EP43-M43))</f>
        <v>1.68132116654024</v>
      </c>
      <c r="DI43" s="3" t="n">
        <f aca="false">IF(OR(ISBLANK(AF43),ISBLANK(AO43)),"",ABS((AO43-AF43)*EP43-M43))</f>
        <v>0.173303880072389</v>
      </c>
      <c r="DJ43" s="3" t="n">
        <f aca="false">IF(OR(ISBLANK(AP43),ISBLANK(AH43)),"",ABS((AP43-AH43)*EP43-M43))</f>
        <v>3.01960326504875</v>
      </c>
      <c r="DK43" s="3" t="n">
        <f aca="false">IF(OR(ISBLANK(AQ43),ISBLANK(AJ43)),"",ABS((AQ43-AJ43)*EP43-M43))</f>
        <v>0.0317039080200603</v>
      </c>
      <c r="DL43" s="3" t="n">
        <f aca="false">IF(OR(ISBLANK(AR43),ISBLANK(AL43)),"",ABS((AR43-AL43)*EP43-M43))</f>
        <v>0.108096231297147</v>
      </c>
      <c r="DM43" s="3" t="n">
        <f aca="false">IF(OR(ISBLANK(AM43),ISBLANK(AS43)),"",ABS((AS43-AM43)*EP43-M43))</f>
        <v>0.0644461999526902</v>
      </c>
      <c r="DN43" s="0" t="n">
        <f aca="false">IF(OR(ISBLANK(AU43),ISBLANK(AT43)),"",ABS((AU43-AT43)*EP43-M43))</f>
        <v>0.0398646386736341</v>
      </c>
      <c r="DO43" s="0" t="n">
        <f aca="false">IF(OR(ISBLANK(AV43),ISBLANK(AW43)),"",ABS((AW43-AV43)*EP43-M43))</f>
        <v>0.200016439240068</v>
      </c>
      <c r="DP43" s="0" t="n">
        <f aca="false">IF(ISBLANK(BT43),"",ABS(BT43-M43))</f>
        <v>0.40403</v>
      </c>
      <c r="DS43" s="0" t="n">
        <f aca="false">IF(OR(ISBLANK(O43),ISBLANK(N43)),"",((O43-N43)*EP43-M43)^2)</f>
        <v>0.549015113412108</v>
      </c>
      <c r="DT43" s="0" t="n">
        <f aca="false">IF(OR(ISBLANK(Z43),ISBLANK(V43)),"",ABS((Z43-V43)*EP43-M43)^2)</f>
        <v>0.209866797750266</v>
      </c>
      <c r="DU43" s="3" t="n">
        <f aca="false">IF(OR(ISBLANK(AA43),ISBLANK(W43)),"",ABS((AA43-W43)*EP43-M43)^2)</f>
        <v>0.0483211113157796</v>
      </c>
      <c r="DV43" s="3" t="n">
        <f aca="false">IF(OR(ISBLANK(Z43),ISBLANK(X43)),"",ABS((Z43-X43)*EP43-M43)^2)</f>
        <v>3.23810834126559</v>
      </c>
      <c r="DW43" s="3" t="n">
        <f aca="false">IF(OR(ISBLANK(AA43),ISBLANK(Y43)),"",ABS((AA43-Y43)*EP43-M43)^2)</f>
        <v>0.0626468583467653</v>
      </c>
      <c r="DX43" s="3" t="n">
        <f aca="false">IF(OR(ISBLANK(AB43),ISBLANK(V43)),"",ABS((AB43-V43)*EP43-M43)^2)</f>
        <v>1.09861221571999</v>
      </c>
      <c r="DY43" s="3" t="n">
        <f aca="false">IF(OR(ISBLANK(AC43),ISBLANK(W43)),"",ABS((AC43-W43)*EP43-M43)^2)</f>
        <v>0.0660508610622884</v>
      </c>
      <c r="DZ43" s="3" t="n">
        <f aca="false">IF(OR(ISBLANK(AB43),ISBLANK(X43)),"",ABS((AB43-X43)*EP43-M43)^2)</f>
        <v>1.46274422883129</v>
      </c>
      <c r="EA43" s="3" t="n">
        <f aca="false">IF(OR(ISBLANK(AC43),ISBLANK(Y43)),"",ABS((AC43-Y43)*EP43-M43)^2)</f>
        <v>0.0826427556788983</v>
      </c>
      <c r="EB43" s="3" t="n">
        <f aca="false">IF(OR(ISBLANK(AE43),ISBLANK(AD43)),"",ABS((AE43-AD43)*EP43-M43)^2)</f>
        <v>1.82130275824498</v>
      </c>
      <c r="EC43" s="3" t="n">
        <f aca="false">IF(OR(ISBLANK(AF43),ISBLANK(AG43)),"",ABS((AG43-AF43)*EP43-M43)^2)</f>
        <v>0.209218903305177</v>
      </c>
      <c r="ED43" s="3" t="n">
        <f aca="false">IF(OR(ISBLANK(AI43),ISBLANK(AH43)),"",ABS((AI43-AH43)*EP43-M43)^2)</f>
        <v>6.31141949562285</v>
      </c>
      <c r="EE43" s="3" t="n">
        <f aca="false">IF(OR(ISBLANK(AJ43),ISBLANK(AK43)),"",ABS((AK43-AJ43)*EP43-M43)^2)</f>
        <v>0.104819538262032</v>
      </c>
      <c r="EF43" s="3" t="n">
        <f aca="false">IF(OR(ISBLANK(AN43),ISBLANK(AD43)),"",ABS((AN43-AD43)*EP43-M43)^2)</f>
        <v>2.82684086505622</v>
      </c>
      <c r="EG43" s="3" t="n">
        <f aca="false">IF(OR(ISBLANK(AF43),ISBLANK(AO43)),"",ABS((AO43-AF43)*EP43-M43)^2)</f>
        <v>0.0300342348481448</v>
      </c>
      <c r="EH43" s="3" t="n">
        <f aca="false">IF(OR(ISBLANK(AP43),ISBLANK(AH43)),"",ABS((AP43-AH43)*EP43-M43)^2)</f>
        <v>9.11800387829307</v>
      </c>
      <c r="EI43" s="3" t="n">
        <f aca="false">IF(OR(ISBLANK(AJ43),ISBLANK(AQ43)),"",ABS((AQ43-AJ43)*EP43-M43)^2)</f>
        <v>0.00100513778374444</v>
      </c>
      <c r="EJ43" s="3" t="n">
        <f aca="false">IF(OR(ISBLANK(AR43),ISBLANK(AL43)),"",ABS((AR43-AL43)*EP43-M43)^2)</f>
        <v>0.0116847952206462</v>
      </c>
      <c r="EK43" s="3" t="n">
        <f aca="false">IF(OR(ISBLANK(AS43),ISBLANK(AM43)),"",ABS((AS43-AM43)*EP43-M43)^2)</f>
        <v>0.00415331268834212</v>
      </c>
      <c r="EL43" s="0" t="n">
        <f aca="false">IF(OR(ISBLANK(AU43),ISBLANK(AT43)),"",((AU43-AT43)*EP43-M43)^2)</f>
        <v>0.0015891894165794</v>
      </c>
      <c r="EM43" s="0" t="n">
        <f aca="false">IF(OR(ISBLANK(AV43),ISBLANK(AW43)),"",((AW43-AV43)*EP43-M43)^2)</f>
        <v>0.0400065759662758</v>
      </c>
      <c r="EN43" s="0" t="n">
        <f aca="false">IF(ISBLANK(BT43),"",(BT43-M43)^2)</f>
        <v>0.1632402409</v>
      </c>
      <c r="EP43" s="0" t="n">
        <v>27.211386245988</v>
      </c>
    </row>
    <row r="44" customFormat="false" ht="12.8" hidden="false" customHeight="false" outlineLevel="0" collapsed="false">
      <c r="A44" s="1" t="s">
        <v>131</v>
      </c>
      <c r="B44" s="0" t="n">
        <v>22</v>
      </c>
      <c r="C44" s="0" t="n">
        <v>12</v>
      </c>
      <c r="D44" s="0" t="n">
        <f aca="false">B44-C44</f>
        <v>10</v>
      </c>
      <c r="E44" s="0" t="s">
        <v>71</v>
      </c>
      <c r="F44" s="0" t="n">
        <v>2</v>
      </c>
      <c r="G44" s="0" t="n">
        <v>13</v>
      </c>
      <c r="H44" s="0" t="s">
        <v>77</v>
      </c>
      <c r="I44" s="0" t="n">
        <v>1</v>
      </c>
      <c r="J44" s="0" t="s">
        <v>73</v>
      </c>
      <c r="K44" s="0" t="s">
        <v>132</v>
      </c>
      <c r="L44" s="0" t="s">
        <v>93</v>
      </c>
      <c r="M44" s="0" t="n">
        <v>2.14</v>
      </c>
      <c r="N44" s="0" t="n">
        <v>-327.879993045</v>
      </c>
      <c r="O44" s="0" t="n">
        <v>-327.834191554226</v>
      </c>
      <c r="P44" s="0" t="s">
        <v>76</v>
      </c>
      <c r="Q44" s="0" t="n">
        <f aca="false">=IF(ISBLANK(BT44),"",BT44)</f>
        <v>2.39226</v>
      </c>
      <c r="R44" s="0" t="n">
        <v>1</v>
      </c>
      <c r="S44" s="0" t="n">
        <v>2</v>
      </c>
      <c r="T44" s="0" t="n">
        <v>0</v>
      </c>
      <c r="V44" s="0" t="n">
        <v>-327.90699968</v>
      </c>
      <c r="W44" s="0" t="n">
        <v>-328.121369381736</v>
      </c>
      <c r="X44" s="0" t="n">
        <v>-327.9760894</v>
      </c>
      <c r="Y44" s="0" t="n">
        <v>-328.129923324992</v>
      </c>
      <c r="Z44" s="0" t="n">
        <v>-327.85331604</v>
      </c>
      <c r="AA44" s="0" t="n">
        <v>-328.032213759818</v>
      </c>
      <c r="AB44" s="0" t="n">
        <v>-327.85938235</v>
      </c>
      <c r="AC44" s="0" t="n">
        <v>-328.047540611809</v>
      </c>
      <c r="AD44" s="0" t="n">
        <v>-327.90664603</v>
      </c>
      <c r="AE44" s="0" t="n">
        <v>-327.79207757</v>
      </c>
      <c r="AF44" s="0" t="n">
        <v>-328.12144213665</v>
      </c>
      <c r="AG44" s="0" t="n">
        <v>-328.017053931963</v>
      </c>
      <c r="AH44" s="0" t="n">
        <v>-327.97272786</v>
      </c>
      <c r="AI44" s="0" t="n">
        <v>-327.83468291</v>
      </c>
      <c r="AJ44" s="0" t="n">
        <v>-328.129327613195</v>
      </c>
      <c r="AK44" s="0" t="n">
        <v>-328.027833493399</v>
      </c>
      <c r="AL44" s="0" t="n">
        <v>-328.11240541</v>
      </c>
      <c r="AM44" s="0" t="n">
        <v>-328.139670018429</v>
      </c>
      <c r="AN44" s="0" t="n">
        <v>-327.87702595</v>
      </c>
      <c r="AO44" s="0" t="n">
        <v>-328.048952991775</v>
      </c>
      <c r="AP44" s="0" t="n">
        <v>-327.97748167</v>
      </c>
      <c r="AQ44" s="0" t="n">
        <v>-328.058707919736</v>
      </c>
      <c r="AR44" s="0" t="n">
        <v>-328.04575079</v>
      </c>
      <c r="AS44" s="0" t="n">
        <v>-328.064113340695</v>
      </c>
      <c r="AT44" s="0" t="n">
        <v>-328.11145849456</v>
      </c>
      <c r="AU44" s="0" t="n">
        <v>-328.04287878</v>
      </c>
      <c r="AV44" s="0" t="n">
        <v>-328.139398630581</v>
      </c>
      <c r="AW44" s="0" t="n">
        <v>-328.063238995871</v>
      </c>
      <c r="AY44" s="0" t="n">
        <f aca="false">IF(OR(ISBLANK(O44),ISBLANK(N44)),"",(O44-N44)*EP44)</f>
        <v>1.24632205609366</v>
      </c>
      <c r="AZ44" s="3" t="n">
        <f aca="false">IF(OR(ISBLANK(Z44),ISBLANK(V44)),"",(Z44-V44)*EP44)</f>
        <v>1.46080626313142</v>
      </c>
      <c r="BA44" s="3" t="n">
        <f aca="false">IF(OR(ISBLANK(AA44),ISBLANK(W44)),"",(AA44-W44)*EP44)</f>
        <v>2.42604806401186</v>
      </c>
      <c r="BB44" s="3" t="n">
        <f aca="false">IF(OR(ISBLANK(Z44),ISBLANK(X44)),"",(Z44-X44)*EP44)</f>
        <v>3.34083331967764</v>
      </c>
      <c r="BC44" s="3" t="n">
        <f aca="false">IF(OR(ISBLANK(AA44),ISBLANK(Y44)),"",(AA44-Y44)*EP44)</f>
        <v>2.65881271787725</v>
      </c>
      <c r="BD44" s="3" t="n">
        <f aca="false">IF(OR(ISBLANK(AB44),ISBLANK(V44)),"",(AB44-V44)*EP44)</f>
        <v>1.29573355863368</v>
      </c>
      <c r="BE44" s="3" t="n">
        <f aca="false">IF(OR(ISBLANK(AC44),ISBLANK(W44)),"",(AC44-W44)*EP44)</f>
        <v>2.00898317454952</v>
      </c>
      <c r="BF44" s="3" t="n">
        <f aca="false">IF(OR(ISBLANK(AB44),ISBLANK(X44)),"",(AB44-X44)*EP44)</f>
        <v>3.17576061517989</v>
      </c>
      <c r="BG44" s="3" t="n">
        <f aca="false">IF(OR(ISBLANK(AC44),ISBLANK(Y44)),"",(AC44-Y44)*EP44)</f>
        <v>2.24174782841491</v>
      </c>
      <c r="BH44" s="3" t="n">
        <f aca="false">IF(OR(ISBLANK(AE44),ISBLANK(AD44)),"",(AE44-AD44)*EP44)</f>
        <v>3.11756661666767</v>
      </c>
      <c r="BI44" s="3" t="n">
        <f aca="false">IF(OR(ISBLANK(AF44),ISBLANK(AG44)),"",(AG44-AF44)*EP44)</f>
        <v>2.84054775726277</v>
      </c>
      <c r="BJ44" s="3" t="n">
        <f aca="false">IF(OR(ISBLANK(AI44),ISBLANK(AH44)),"",(AI44-AH44)*EP44)</f>
        <v>3.75639445375794</v>
      </c>
      <c r="BK44" s="3" t="n">
        <f aca="false">IF(OR(ISBLANK(AJ44),ISBLANK(AK44)),"",(AK44-AJ44)*EP44)</f>
        <v>2.76179569546634</v>
      </c>
      <c r="BL44" s="3" t="n">
        <f aca="false">IF(OR(ISBLANK(AN44),ISBLANK(AD44)),"",(AN44-AD44)*EP44)</f>
        <v>0.806003437516313</v>
      </c>
      <c r="BM44" s="3" t="n">
        <f aca="false">IF(OR(ISBLANK(AO44),ISBLANK(AF44)),"",(AO44-AF44)*EP44)</f>
        <v>1.97253011983404</v>
      </c>
      <c r="BN44" s="3" t="n">
        <f aca="false">IF(OR(ISBLANK(AP44),ISBLANK(AH44)),"",(AP44-AH44)*EP44)</f>
        <v>-0.129357760048795</v>
      </c>
      <c r="BO44" s="3" t="n">
        <f aca="false">IF(OR(ISBLANK(AQ44),ISBLANK(AJ44)),"",(AQ44-AJ44)*EP44)</f>
        <v>1.92165975528712</v>
      </c>
      <c r="BP44" s="3" t="n">
        <f aca="false">IF(OR(ISBLANK(AR44),ISBLANK(AL44)),"",(AR44-AL44)*EP44)</f>
        <v>1.81376460989979</v>
      </c>
      <c r="BQ44" s="3" t="n">
        <f aca="false">IF(OR(ISBLANK(AM44),ISBLANK(AS44)),"",(AS44-AM44)*EP44)</f>
        <v>2.05600194128427</v>
      </c>
      <c r="BR44" s="0" t="n">
        <f aca="false">=IF(OR(ISBLANK(AU44),ISBLANK(AT44)),"",(AU44-AT44)*EP44)</f>
        <v>1.86614910153105</v>
      </c>
      <c r="BS44" s="0" t="n">
        <f aca="false">=IF(OR(ISBLANK(AW44),ISBLANK(AV44)),"",(AW44-AV44)*EP44)</f>
        <v>2.07240923644704</v>
      </c>
      <c r="BT44" s="0" t="n">
        <v>2.39226</v>
      </c>
      <c r="BW44" s="0" t="n">
        <f aca="false">IF(OR(ISBLANK(O44),ISBLANK(N44)),"",(O44-N44)*EP44-M44)</f>
        <v>-0.893677943906338</v>
      </c>
      <c r="BX44" s="3" t="n">
        <f aca="false">IF(OR(ISBLANK(Z44),ISBLANK(V44)),"",(Z44-V44)*EP44-M44)</f>
        <v>-0.679193736868582</v>
      </c>
      <c r="BY44" s="3" t="n">
        <f aca="false">IF(OR(ISBLANK(AA44),ISBLANK(W44)),"",(AA44-W44)*EP44-M44)</f>
        <v>0.286048064011865</v>
      </c>
      <c r="BZ44" s="3" t="n">
        <f aca="false">IF(OR(ISBLANK(Z44),ISBLANK(X44)),"",(Z44-X44)*EP44-M44)</f>
        <v>1.20083331967764</v>
      </c>
      <c r="CA44" s="3" t="n">
        <f aca="false">IF(OR(ISBLANK(AA44),ISBLANK(Y44)),"",(AA44-Y44)*EP44-M44)</f>
        <v>0.518812717877254</v>
      </c>
      <c r="CB44" s="3" t="n">
        <f aca="false">IF(OR(ISBLANK(AB44),ISBLANK(V44)),"",(AB44-V44)*EP44-M44)</f>
        <v>-0.844266441366325</v>
      </c>
      <c r="CC44" s="3" t="n">
        <f aca="false">IF(OR(ISBLANK(AC44),ISBLANK(W44)),"",(AC44-W44)*EP44-M44)</f>
        <v>-0.131016825450482</v>
      </c>
      <c r="CD44" s="3" t="n">
        <f aca="false">IF(OR(ISBLANK(AB44),ISBLANK(X44)),"",(AB44-X44)*EP44-M44)</f>
        <v>1.03576061517989</v>
      </c>
      <c r="CE44" s="3" t="n">
        <f aca="false">IF(OR(ISBLANK(AC44),ISBLANK(Y44)),"",(AC44-Y44)*EP44-M44)</f>
        <v>0.101747828414908</v>
      </c>
      <c r="CF44" s="3" t="n">
        <f aca="false">IF(OR(ISBLANK(AE44),ISBLANK(AD44)),"",(AE44-AD44)*EP44-M44)</f>
        <v>0.977566616667666</v>
      </c>
      <c r="CG44" s="3" t="n">
        <f aca="false">IF(OR(ISBLANK(AF44),ISBLANK(AG44)),"",(AG44-AF44)*EP44-M44)</f>
        <v>0.700547757262775</v>
      </c>
      <c r="CH44" s="3" t="n">
        <f aca="false">IF(OR(ISBLANK(AI44),ISBLANK(AH44)),"",(AI44-AH44)*EP44-M44)</f>
        <v>1.61639445375794</v>
      </c>
      <c r="CI44" s="3" t="n">
        <f aca="false">IF(OR(ISBLANK(AJ44),ISBLANK(AK44)),"",(AK44-AJ44)*EP44-M44)</f>
        <v>0.621795695466342</v>
      </c>
      <c r="CJ44" s="3" t="n">
        <f aca="false">IF(OR(ISBLANK(AN44),ISBLANK(AD44)),"",(AN44-AD44)*EP44-M44)</f>
        <v>-1.33399656248369</v>
      </c>
      <c r="CK44" s="3" t="n">
        <f aca="false">IF(OR(ISBLANK(AO44),ISBLANK(AF44)),"",(AO44-AF44)*EP44-M44)</f>
        <v>-0.16746988016596</v>
      </c>
      <c r="CL44" s="3" t="n">
        <f aca="false">IF(OR(ISBLANK(AP44),ISBLANK(AH44)),"",(AP44-AH44)*EP44-M44)</f>
        <v>-2.26935776004879</v>
      </c>
      <c r="CM44" s="3" t="n">
        <f aca="false">IF(OR(ISBLANK(AQ44),ISBLANK(AJ44)),"",(AQ44-AJ44)*EP44-M44)</f>
        <v>-0.218340244712882</v>
      </c>
      <c r="CN44" s="3" t="n">
        <f aca="false">IF(OR(ISBLANK(AR44),ISBLANK(AL44)),"",(AR44-AL44)*EP44-M44)</f>
        <v>-0.326235390100214</v>
      </c>
      <c r="CO44" s="3" t="n">
        <f aca="false">IF(OR(ISBLANK(AM44),ISBLANK(AS44)),"",(AS44-AM44)*EP44-M44)</f>
        <v>-0.0839980587157299</v>
      </c>
      <c r="CP44" s="0" t="n">
        <f aca="false">IF(OR(ISBLANK(AU44),ISBLANK(AT44)),"",(AU44-AT44)*EP44-M44)</f>
        <v>-0.273850898468952</v>
      </c>
      <c r="CQ44" s="0" t="n">
        <f aca="false">IF(OR(ISBLANK(AW44),ISBLANK(AV44)),"",(AW44-AV44)*EP44-M44)</f>
        <v>-0.0675907635529636</v>
      </c>
      <c r="CR44" s="0" t="n">
        <f aca="false">IF(ISBLANK(BT44),"",BT44-M44)</f>
        <v>0.25226</v>
      </c>
      <c r="CU44" s="0" t="n">
        <f aca="false">IF(OR(ISBLANK(O44),ISBLANK(N44)),"",ABS((O44-N44)*EP44-M44))</f>
        <v>0.893677943906338</v>
      </c>
      <c r="CV44" s="3" t="n">
        <f aca="false">IF(OR(ISBLANK(Z44),ISBLANK(V44)),"",ABS((Z44-V44)*EP44-M44))</f>
        <v>0.679193736868582</v>
      </c>
      <c r="CW44" s="3" t="n">
        <f aca="false">IF(OR(ISBLANK(AA44),ISBLANK(W44)),"",ABS((AA44-W44)*EP44-M44))</f>
        <v>0.286048064011865</v>
      </c>
      <c r="CX44" s="3" t="n">
        <f aca="false">IF(OR(ISBLANK(Z44),ISBLANK(X44)),"",ABS((Z44-X44)*EP44-M44))</f>
        <v>1.20083331967764</v>
      </c>
      <c r="CY44" s="3" t="n">
        <f aca="false">IF(OR(ISBLANK(AA44),ISBLANK(Y44)),"",ABS((AA44-Y44)*EP44-M44))</f>
        <v>0.518812717877254</v>
      </c>
      <c r="CZ44" s="3" t="n">
        <f aca="false">IF(OR(ISBLANK(AB44),ISBLANK(V44)),"",ABS((AB44-V44)*EP44-M44))</f>
        <v>0.844266441366325</v>
      </c>
      <c r="DA44" s="3" t="n">
        <f aca="false">IF(OR(ISBLANK(AC44),ISBLANK(W44)),"",ABS((AC44-W44)*EP44-M44))</f>
        <v>0.131016825450482</v>
      </c>
      <c r="DB44" s="3" t="n">
        <f aca="false">IF(OR(ISBLANK(AB44),ISBLANK(X44)),"",ABS((AB44-X44)*EP44-M44))</f>
        <v>1.03576061517989</v>
      </c>
      <c r="DC44" s="3" t="n">
        <f aca="false">IF(OR(ISBLANK(AC44),ISBLANK(Y44)),"",ABS((AC44-Y44)*EP44-M44))</f>
        <v>0.101747828414908</v>
      </c>
      <c r="DD44" s="3" t="n">
        <f aca="false">IF(OR(ISBLANK(AE44),ISBLANK(AD44)),"",ABS((AE44-AD44)*EP44-M44))</f>
        <v>0.977566616667666</v>
      </c>
      <c r="DE44" s="3" t="n">
        <f aca="false">IF(OR(ISBLANK(AG44),ISBLANK(AF44)),"",ABS((AG44-AF44)*EP44-M44))</f>
        <v>0.700547757262775</v>
      </c>
      <c r="DF44" s="3" t="n">
        <f aca="false">IF(OR(ISBLANK(AI44),ISBLANK(AH44)),"",ABS((AI44-AH44)*EP44-M44))</f>
        <v>1.61639445375794</v>
      </c>
      <c r="DG44" s="3" t="n">
        <f aca="false">IF(OR(ISBLANK(AJ44),ISBLANK(AK44)),"",ABS((AK44-AJ44)*EP44-M44))</f>
        <v>0.621795695466342</v>
      </c>
      <c r="DH44" s="3" t="n">
        <f aca="false">IF(OR(ISBLANK(AN44),ISBLANK(AD44)),"",ABS((AN44-AD44)*EP44-M44))</f>
        <v>1.33399656248369</v>
      </c>
      <c r="DI44" s="3" t="n">
        <f aca="false">IF(OR(ISBLANK(AF44),ISBLANK(AO44)),"",ABS((AO44-AF44)*EP44-M44))</f>
        <v>0.16746988016596</v>
      </c>
      <c r="DJ44" s="3" t="n">
        <f aca="false">IF(OR(ISBLANK(AP44),ISBLANK(AH44)),"",ABS((AP44-AH44)*EP44-M44))</f>
        <v>2.26935776004879</v>
      </c>
      <c r="DK44" s="3" t="n">
        <f aca="false">IF(OR(ISBLANK(AQ44),ISBLANK(AJ44)),"",ABS((AQ44-AJ44)*EP44-M44))</f>
        <v>0.218340244712882</v>
      </c>
      <c r="DL44" s="3" t="n">
        <f aca="false">IF(OR(ISBLANK(AR44),ISBLANK(AL44)),"",ABS((AR44-AL44)*EP44-M44))</f>
        <v>0.326235390100214</v>
      </c>
      <c r="DM44" s="3" t="n">
        <f aca="false">IF(OR(ISBLANK(AM44),ISBLANK(AS44)),"",ABS((AS44-AM44)*EP44-M44))</f>
        <v>0.0839980587157299</v>
      </c>
      <c r="DN44" s="0" t="n">
        <f aca="false">IF(OR(ISBLANK(AU44),ISBLANK(AT44)),"",ABS((AU44-AT44)*EP44-M44))</f>
        <v>0.273850898468952</v>
      </c>
      <c r="DO44" s="0" t="n">
        <f aca="false">IF(OR(ISBLANK(AV44),ISBLANK(AW44)),"",ABS((AW44-AV44)*EP44-M44))</f>
        <v>0.0675907635529636</v>
      </c>
      <c r="DP44" s="0" t="n">
        <f aca="false">IF(ISBLANK(BT44),"",ABS(BT44-M44))</f>
        <v>0.25226</v>
      </c>
      <c r="DS44" s="0" t="n">
        <f aca="false">IF(OR(ISBLANK(O44),ISBLANK(N44)),"",((O44-N44)*EP44-M44)^2)</f>
        <v>0.798660267424659</v>
      </c>
      <c r="DT44" s="3" t="n">
        <f aca="false">IF(OR(ISBLANK(Z44),ISBLANK(V44)),"",ABS((Z44-V44)*EP44-M44)^2)</f>
        <v>0.461304132201509</v>
      </c>
      <c r="DU44" s="3" t="n">
        <f aca="false">IF(OR(ISBLANK(AA44),ISBLANK(W44)),"",ABS((AA44-W44)*EP44-M44)^2)</f>
        <v>0.0818234949249359</v>
      </c>
      <c r="DV44" s="3" t="n">
        <f aca="false">IF(OR(ISBLANK(Z44),ISBLANK(X44)),"",ABS((Z44-X44)*EP44-M44)^2)</f>
        <v>1.44200066164802</v>
      </c>
      <c r="DW44" s="3" t="n">
        <f aca="false">IF(OR(ISBLANK(AA44),ISBLANK(Y44)),"",ABS((AA44-Y44)*EP44-M44)^2)</f>
        <v>0.269166636231183</v>
      </c>
      <c r="DX44" s="3" t="n">
        <f aca="false">IF(OR(ISBLANK(AB44),ISBLANK(V44)),"",ABS((AB44-V44)*EP44-M44)^2)</f>
        <v>0.712785824017358</v>
      </c>
      <c r="DY44" s="3" t="n">
        <f aca="false">IF(OR(ISBLANK(AC44),ISBLANK(W44)),"",ABS((AC44-W44)*EP44-M44)^2)</f>
        <v>0.017165408551122</v>
      </c>
      <c r="DZ44" s="3" t="n">
        <f aca="false">IF(OR(ISBLANK(AB44),ISBLANK(X44)),"",ABS((AB44-X44)*EP44-M44)^2)</f>
        <v>1.07280005195783</v>
      </c>
      <c r="EA44" s="3" t="n">
        <f aca="false">IF(OR(ISBLANK(AC44),ISBLANK(Y44)),"",ABS((AC44-Y44)*EP44-M44)^2)</f>
        <v>0.0103526205871495</v>
      </c>
      <c r="EB44" s="3" t="n">
        <f aca="false">IF(OR(ISBLANK(AE44),ISBLANK(AD44)),"",ABS((AE44-AD44)*EP44-M44)^2)</f>
        <v>0.955636490023068</v>
      </c>
      <c r="EC44" s="3" t="n">
        <f aca="false">IF(OR(ISBLANK(AF44),ISBLANK(AG44)),"",ABS((AG44-AF44)*EP44-M44)^2)</f>
        <v>0.490767160205904</v>
      </c>
      <c r="ED44" s="3" t="n">
        <f aca="false">IF(OR(ISBLANK(AI44),ISBLANK(AH44)),"",ABS((AI44-AH44)*EP44-M44)^2)</f>
        <v>2.61273103013943</v>
      </c>
      <c r="EE44" s="3" t="n">
        <f aca="false">IF(OR(ISBLANK(AJ44),ISBLANK(AK44)),"",ABS((AK44-AJ44)*EP44-M44)^2)</f>
        <v>0.386629886900471</v>
      </c>
      <c r="EF44" s="3" t="n">
        <f aca="false">IF(OR(ISBLANK(AN44),ISBLANK(AD44)),"",ABS((AN44-AD44)*EP44-M44)^2)</f>
        <v>1.77954682871829</v>
      </c>
      <c r="EG44" s="3" t="n">
        <f aca="false">IF(OR(ISBLANK(AF44),ISBLANK(AO44)),"",ABS((AO44-AF44)*EP44-M44)^2)</f>
        <v>0.0280461607628009</v>
      </c>
      <c r="EH44" s="3" t="n">
        <f aca="false">IF(OR(ISBLANK(AP44),ISBLANK(AH44)),"",ABS((AP44-AH44)*EP44-M44)^2)</f>
        <v>5.14998464309368</v>
      </c>
      <c r="EI44" s="3" t="n">
        <f aca="false">IF(OR(ISBLANK(AJ44),ISBLANK(AQ44)),"",ABS((AQ44-AJ44)*EP44-M44)^2)</f>
        <v>0.0476724624612813</v>
      </c>
      <c r="EJ44" s="3" t="n">
        <f aca="false">IF(OR(ISBLANK(AR44),ISBLANK(AL44)),"",ABS((AR44-AL44)*EP44-M44)^2)</f>
        <v>0.106429529753839</v>
      </c>
      <c r="EK44" s="3" t="n">
        <f aca="false">IF(OR(ISBLANK(AS44),ISBLANK(AM44)),"",ABS((AS44-AM44)*EP44-M44)^2)</f>
        <v>0.0070556738680112</v>
      </c>
      <c r="EL44" s="0" t="n">
        <f aca="false">IF(OR(ISBLANK(AU44),ISBLANK(AT44)),"",((AU44-AT44)*EP44-M44)^2)</f>
        <v>0.0749943145922523</v>
      </c>
      <c r="EM44" s="0" t="n">
        <f aca="false">IF(OR(ISBLANK(AV44),ISBLANK(AW44)),"",((AW44-AV44)*EP44-M44)^2)</f>
        <v>0.00456851131767263</v>
      </c>
      <c r="EN44" s="0" t="n">
        <f aca="false">IF(ISBLANK(BT44),"",(BT44-M44)^2)</f>
        <v>0.0636351076000001</v>
      </c>
      <c r="EP44" s="0" t="n">
        <v>27.211386245988</v>
      </c>
    </row>
    <row r="45" customFormat="false" ht="12.8" hidden="false" customHeight="false" outlineLevel="0" collapsed="false">
      <c r="A45" s="1"/>
      <c r="B45" s="0" t="n">
        <v>22</v>
      </c>
      <c r="C45" s="0" t="n">
        <v>12</v>
      </c>
      <c r="D45" s="0" t="n">
        <f aca="false">B45-C45</f>
        <v>10</v>
      </c>
      <c r="E45" s="0" t="s">
        <v>71</v>
      </c>
      <c r="F45" s="0" t="n">
        <v>2</v>
      </c>
      <c r="G45" s="0" t="n">
        <v>13</v>
      </c>
      <c r="H45" s="0" t="s">
        <v>133</v>
      </c>
      <c r="I45" s="0" t="n">
        <v>1</v>
      </c>
      <c r="J45" s="0" t="s">
        <v>73</v>
      </c>
      <c r="K45" s="0" t="s">
        <v>132</v>
      </c>
      <c r="L45" s="0" t="s">
        <v>93</v>
      </c>
      <c r="M45" s="0" t="n">
        <v>3.798</v>
      </c>
      <c r="N45" s="0" t="n">
        <v>-327.879993045</v>
      </c>
      <c r="O45" s="0" t="n">
        <v>-327.733495051241</v>
      </c>
      <c r="P45" s="0" t="s">
        <v>76</v>
      </c>
      <c r="Q45" s="0" t="n">
        <f aca="false">=IF(ISBLANK(BT45),"",BT45)</f>
        <v>4.27692</v>
      </c>
      <c r="R45" s="0" t="n">
        <v>2</v>
      </c>
      <c r="S45" s="0" t="n">
        <v>2</v>
      </c>
      <c r="T45" s="0" t="n">
        <v>2</v>
      </c>
      <c r="V45" s="0" t="n">
        <v>-327.90699968</v>
      </c>
      <c r="W45" s="0" t="n">
        <v>-328.121369381736</v>
      </c>
      <c r="X45" s="0" t="n">
        <v>-327.9760894</v>
      </c>
      <c r="Y45" s="0" t="n">
        <v>-328.129923324992</v>
      </c>
      <c r="Z45" s="0" t="n">
        <v>-327.77054251</v>
      </c>
      <c r="AA45" s="0" t="n">
        <v>-327.97287184672</v>
      </c>
      <c r="AB45" s="0" t="n">
        <v>-327.77208085</v>
      </c>
      <c r="AC45" s="0" t="n">
        <v>-327.98507432353</v>
      </c>
      <c r="AD45" s="0" t="n">
        <v>-327.90664603</v>
      </c>
      <c r="AE45" s="0" t="n">
        <v>-327.72281877</v>
      </c>
      <c r="AF45" s="0" t="n">
        <v>-328.12144213665</v>
      </c>
      <c r="AG45" s="0" t="n">
        <v>-327.963139702698</v>
      </c>
      <c r="AH45" s="0" t="n">
        <v>-327.97272786</v>
      </c>
      <c r="AI45" s="0" t="n">
        <v>-327.74733667</v>
      </c>
      <c r="AJ45" s="0" t="n">
        <v>-328.129327613195</v>
      </c>
      <c r="AK45" s="0" t="n">
        <v>-327.96886031882</v>
      </c>
      <c r="AL45" s="0" t="n">
        <v>-328.11240541</v>
      </c>
      <c r="AM45" s="0" t="n">
        <v>-328.139670018429</v>
      </c>
      <c r="AN45" s="0" t="n">
        <v>-327.79911207</v>
      </c>
      <c r="AO45" s="0" t="n">
        <v>-327.984837093606</v>
      </c>
      <c r="AP45" s="0" t="n">
        <v>-327.89294323</v>
      </c>
      <c r="AQ45" s="0" t="n">
        <v>-327.994077569942</v>
      </c>
      <c r="AR45" s="0" t="n">
        <v>-327.9744575508</v>
      </c>
      <c r="AS45" s="0" t="n">
        <v>-328.000794693168</v>
      </c>
      <c r="AT45" s="0" t="n">
        <v>-328.11145849456</v>
      </c>
      <c r="AU45" s="0" t="n">
        <v>-327.97010091</v>
      </c>
      <c r="AV45" s="0" t="n">
        <v>-328.139398630581</v>
      </c>
      <c r="AW45" s="0" t="n">
        <v>-327.999806541871</v>
      </c>
      <c r="AY45" s="0" t="n">
        <f aca="false">IF(OR(ISBLANK(O45),ISBLANK(N45)),"",(O45-N45)*EP45)</f>
        <v>3.98641349243845</v>
      </c>
      <c r="AZ45" s="3" t="n">
        <f aca="false">IF(OR(ISBLANK(Z45),ISBLANK(V45)),"",(Z45-V45)*EP45)</f>
        <v>3.71318875890522</v>
      </c>
      <c r="BA45" s="3" t="n">
        <f aca="false">IF(OR(ISBLANK(AA45),ISBLANK(W45)),"",(AA45-W45)*EP45)</f>
        <v>4.0408237818965</v>
      </c>
      <c r="BB45" s="3" t="n">
        <f aca="false">IF(OR(ISBLANK(Z45),ISBLANK(X45)),"",(Z45-X45)*EP45)</f>
        <v>5.59321581545144</v>
      </c>
      <c r="BC45" s="3" t="n">
        <f aca="false">IF(OR(ISBLANK(AA45),ISBLANK(Y45)),"",(AA45-Y45)*EP45)</f>
        <v>4.27358843576189</v>
      </c>
      <c r="BD45" s="3" t="n">
        <f aca="false">IF(OR(ISBLANK(AB45),ISBLANK(V45)),"",(AB45-V45)*EP45)</f>
        <v>3.67132839498689</v>
      </c>
      <c r="BE45" s="3" t="n">
        <f aca="false">IF(OR(ISBLANK(AC45),ISBLANK(W45)),"",(AC45-W45)*EP45)</f>
        <v>3.70877747226217</v>
      </c>
      <c r="BF45" s="3" t="n">
        <f aca="false">IF(OR(ISBLANK(AB45),ISBLANK(X45)),"",(AB45-X45)*EP45)</f>
        <v>5.55135545153311</v>
      </c>
      <c r="BG45" s="3" t="n">
        <f aca="false">IF(OR(ISBLANK(AC45),ISBLANK(Y45)),"",(AC45-Y45)*EP45)</f>
        <v>3.94154212612756</v>
      </c>
      <c r="BH45" s="3" t="n">
        <f aca="false">IF(OR(ISBLANK(AE45),ISBLANK(AD45)),"",(AE45-AD45)*EP45)</f>
        <v>5.0021945744013</v>
      </c>
      <c r="BI45" s="3" t="n">
        <f aca="false">IF(OR(ISBLANK(AF45),ISBLANK(AG45)),"",(AG45-AF45)*EP45)</f>
        <v>4.30762867394717</v>
      </c>
      <c r="BJ45" s="3" t="n">
        <f aca="false">IF(OR(ISBLANK(AI45),ISBLANK(AH45)),"",(AI45-AH45)*EP45)</f>
        <v>6.13320672753393</v>
      </c>
      <c r="BK45" s="3" t="n">
        <f aca="false">IF(OR(ISBLANK(AJ45),ISBLANK(AK45)),"",(AK45-AJ45)*EP45)</f>
        <v>4.36653752708668</v>
      </c>
      <c r="BL45" s="3" t="n">
        <f aca="false">IF(OR(ISBLANK(AN45),ISBLANK(AD45)),"",(AN45-AD45)*EP45)</f>
        <v>2.92614812012095</v>
      </c>
      <c r="BM45" s="3" t="n">
        <f aca="false">IF(OR(ISBLANK(AO45),ISBLANK(AF45)),"",(AO45-AF45)*EP45)</f>
        <v>3.71721258941932</v>
      </c>
      <c r="BN45" s="3" t="n">
        <f aca="false">IF(OR(ISBLANK(AP45),ISBLANK(AH45)),"",(AP45-AH45)*EP45)</f>
        <v>2.17105038342341</v>
      </c>
      <c r="BO45" s="3" t="n">
        <f aca="false">IF(OR(ISBLANK(AQ45),ISBLANK(AJ45)),"",(AQ45-AJ45)*EP45)</f>
        <v>3.68034116674383</v>
      </c>
      <c r="BP45" s="3" t="n">
        <f aca="false">IF(OR(ISBLANK(AR45),ISBLANK(AL45)),"",(AR45-AL45)*EP45)</f>
        <v>3.7537524784979</v>
      </c>
      <c r="BQ45" s="3" t="n">
        <f aca="false">IF(OR(ISBLANK(AM45),ISBLANK(AS45)),"",(AS45-AM45)*EP45)</f>
        <v>3.77899011571383</v>
      </c>
      <c r="BR45" s="0" t="n">
        <f aca="false">=IF(OR(ISBLANK(AU45),ISBLANK(AT45)),"",(AU45-AT45)*EP45)</f>
        <v>3.8465358322624</v>
      </c>
      <c r="BS45" s="0" t="n">
        <f aca="false">=IF(OR(ISBLANK(AW45),ISBLANK(AV45)),"",(AW45-AV45)*EP45)</f>
        <v>3.79849424277212</v>
      </c>
      <c r="BT45" s="0" t="n">
        <v>4.27692</v>
      </c>
      <c r="BW45" s="0" t="n">
        <f aca="false">IF(OR(ISBLANK(O45),ISBLANK(N45)),"",(O45-N45)*EP45-M45)</f>
        <v>0.188413492438454</v>
      </c>
      <c r="BX45" s="3" t="n">
        <f aca="false">IF(OR(ISBLANK(Z45),ISBLANK(V45)),"",(Z45-V45)*EP45-M45)</f>
        <v>-0.084811241094783</v>
      </c>
      <c r="BY45" s="3" t="n">
        <f aca="false">IF(OR(ISBLANK(AA45),ISBLANK(W45)),"",(AA45-W45)*EP45-M45)</f>
        <v>0.242823781896496</v>
      </c>
      <c r="BZ45" s="3" t="n">
        <f aca="false">IF(OR(ISBLANK(Z45),ISBLANK(X45)),"",(Z45-X45)*EP45-M45)</f>
        <v>1.79521581545144</v>
      </c>
      <c r="CA45" s="3" t="n">
        <f aca="false">IF(OR(ISBLANK(AA45),ISBLANK(Y45)),"",(AA45-Y45)*EP45-M45)</f>
        <v>0.475588435761885</v>
      </c>
      <c r="CB45" s="3" t="n">
        <f aca="false">IF(OR(ISBLANK(AB45),ISBLANK(V45)),"",(AB45-V45)*EP45-M45)</f>
        <v>-0.126671605013106</v>
      </c>
      <c r="CC45" s="3" t="n">
        <f aca="false">IF(OR(ISBLANK(AC45),ISBLANK(W45)),"",(AC45-W45)*EP45-M45)</f>
        <v>-0.0892225277378289</v>
      </c>
      <c r="CD45" s="3" t="n">
        <f aca="false">IF(OR(ISBLANK(AB45),ISBLANK(X45)),"",(AB45-X45)*EP45-M45)</f>
        <v>1.75335545153311</v>
      </c>
      <c r="CE45" s="3" t="n">
        <f aca="false">IF(OR(ISBLANK(AC45),ISBLANK(Y45)),"",(AC45-Y45)*EP45-M45)</f>
        <v>0.14354212612756</v>
      </c>
      <c r="CF45" s="3" t="n">
        <f aca="false">IF(OR(ISBLANK(AE45),ISBLANK(AD45)),"",(AE45-AD45)*EP45-M45)</f>
        <v>1.2041945744013</v>
      </c>
      <c r="CG45" s="3" t="n">
        <f aca="false">IF(OR(ISBLANK(AF45),ISBLANK(AG45)),"",(AG45-AF45)*EP45-M45)</f>
        <v>0.509628673947165</v>
      </c>
      <c r="CH45" s="3" t="n">
        <f aca="false">IF(OR(ISBLANK(AI45),ISBLANK(AH45)),"",(AI45-AH45)*EP45-M45)</f>
        <v>2.33520672753393</v>
      </c>
      <c r="CI45" s="3" t="n">
        <f aca="false">IF(OR(ISBLANK(AJ45),ISBLANK(AK45)),"",(AK45-AJ45)*EP45-M45)</f>
        <v>0.568537527086676</v>
      </c>
      <c r="CJ45" s="3" t="n">
        <f aca="false">IF(OR(ISBLANK(AN45),ISBLANK(AD45)),"",(AN45-AD45)*EP45-M45)</f>
        <v>-0.871851879879049</v>
      </c>
      <c r="CK45" s="3" t="n">
        <f aca="false">IF(OR(ISBLANK(AO45),ISBLANK(AF45)),"",(AO45-AF45)*EP45-M45)</f>
        <v>-0.0807874105806792</v>
      </c>
      <c r="CL45" s="3" t="n">
        <f aca="false">IF(OR(ISBLANK(AP45),ISBLANK(AH45)),"",(AP45-AH45)*EP45-M45)</f>
        <v>-1.6269496165766</v>
      </c>
      <c r="CM45" s="3" t="n">
        <f aca="false">IF(OR(ISBLANK(AQ45),ISBLANK(AJ45)),"",(AQ45-AJ45)*EP45-M45)</f>
        <v>-0.117658833256169</v>
      </c>
      <c r="CN45" s="3" t="n">
        <f aca="false">IF(OR(ISBLANK(AR45),ISBLANK(AL45)),"",(AR45-AL45)*EP45-M45)</f>
        <v>-0.0442475215021001</v>
      </c>
      <c r="CO45" s="3" t="n">
        <f aca="false">IF(OR(ISBLANK(AM45),ISBLANK(AS45)),"",(AS45-AM45)*EP45-M45)</f>
        <v>-0.0190098842861741</v>
      </c>
      <c r="CP45" s="0" t="n">
        <f aca="false">IF(OR(ISBLANK(AU45),ISBLANK(AT45)),"",(AU45-AT45)*EP45-M45)</f>
        <v>0.0485358322623997</v>
      </c>
      <c r="CQ45" s="0" t="n">
        <f aca="false">IF(OR(ISBLANK(AW45),ISBLANK(AV45)),"",(AW45-AV45)*EP45-M45)</f>
        <v>0.000494242772119957</v>
      </c>
      <c r="CR45" s="0" t="n">
        <f aca="false">IF(ISBLANK(BT45),"",BT45-M45)</f>
        <v>0.47892</v>
      </c>
      <c r="CU45" s="0" t="n">
        <f aca="false">IF(OR(ISBLANK(O45),ISBLANK(N45)),"",ABS((O45-N45)*EP45-M45))</f>
        <v>0.188413492438454</v>
      </c>
      <c r="CV45" s="3" t="n">
        <f aca="false">IF(OR(ISBLANK(Z45),ISBLANK(V45)),"",ABS((Z45-V45)*EP45-M45))</f>
        <v>0.084811241094783</v>
      </c>
      <c r="CW45" s="3" t="n">
        <f aca="false">IF(OR(ISBLANK(AA45),ISBLANK(W45)),"",ABS((AA45-W45)*EP45-M45))</f>
        <v>0.242823781896496</v>
      </c>
      <c r="CX45" s="3" t="n">
        <f aca="false">IF(OR(ISBLANK(Z45),ISBLANK(X45)),"",ABS((Z45-X45)*EP45-M45))</f>
        <v>1.79521581545144</v>
      </c>
      <c r="CY45" s="3" t="n">
        <f aca="false">IF(OR(ISBLANK(AA45),ISBLANK(Y45)),"",ABS((AA45-Y45)*EP45-M45))</f>
        <v>0.475588435761885</v>
      </c>
      <c r="CZ45" s="3" t="n">
        <f aca="false">IF(OR(ISBLANK(AB45),ISBLANK(V45)),"",ABS((AB45-V45)*EP45-M45))</f>
        <v>0.126671605013106</v>
      </c>
      <c r="DA45" s="3" t="n">
        <f aca="false">IF(OR(ISBLANK(AC45),ISBLANK(W45)),"",ABS((AC45-W45)*EP45-M45))</f>
        <v>0.0892225277378289</v>
      </c>
      <c r="DB45" s="3" t="n">
        <f aca="false">IF(OR(ISBLANK(AB45),ISBLANK(X45)),"",ABS((AB45-X45)*EP45-M45))</f>
        <v>1.75335545153311</v>
      </c>
      <c r="DC45" s="3" t="n">
        <f aca="false">IF(OR(ISBLANK(AC45),ISBLANK(Y45)),"",ABS((AC45-Y45)*EP45-M45))</f>
        <v>0.14354212612756</v>
      </c>
      <c r="DD45" s="3" t="n">
        <f aca="false">IF(OR(ISBLANK(AE45),ISBLANK(AD45)),"",ABS((AE45-AD45)*EP45-M45))</f>
        <v>1.2041945744013</v>
      </c>
      <c r="DE45" s="3" t="n">
        <f aca="false">IF(OR(ISBLANK(AG45),ISBLANK(AF45)),"",ABS((AG45-AF45)*EP45-M45))</f>
        <v>0.509628673947165</v>
      </c>
      <c r="DF45" s="3" t="n">
        <f aca="false">IF(OR(ISBLANK(AI45),ISBLANK(AH45)),"",ABS((AI45-AH45)*EP45-M45))</f>
        <v>2.33520672753393</v>
      </c>
      <c r="DG45" s="3" t="n">
        <f aca="false">IF(OR(ISBLANK(AJ45),ISBLANK(AK45)),"",ABS((AK45-AJ45)*EP45-M45))</f>
        <v>0.568537527086676</v>
      </c>
      <c r="DH45" s="3" t="n">
        <f aca="false">IF(OR(ISBLANK(AN45),ISBLANK(AD45)),"",ABS((AN45-AD45)*EP45-M45))</f>
        <v>0.871851879879049</v>
      </c>
      <c r="DI45" s="3" t="n">
        <f aca="false">IF(OR(ISBLANK(AF45),ISBLANK(AO45)),"",ABS((AO45-AF45)*EP45-M45))</f>
        <v>0.0807874105806792</v>
      </c>
      <c r="DJ45" s="3" t="n">
        <f aca="false">IF(OR(ISBLANK(AP45),ISBLANK(AH45)),"",ABS((AP45-AH45)*EP45-M45))</f>
        <v>1.6269496165766</v>
      </c>
      <c r="DK45" s="3" t="n">
        <f aca="false">IF(OR(ISBLANK(AQ45),ISBLANK(AJ45)),"",ABS((AQ45-AJ45)*EP45-M45))</f>
        <v>0.117658833256169</v>
      </c>
      <c r="DL45" s="3" t="n">
        <f aca="false">IF(OR(ISBLANK(AR45),ISBLANK(AL45)),"",ABS((AR45-AL45)*EP45-M45))</f>
        <v>0.0442475215021001</v>
      </c>
      <c r="DM45" s="3" t="n">
        <f aca="false">IF(OR(ISBLANK(AM45),ISBLANK(AS45)),"",ABS((AS45-AM45)*EP45-M45))</f>
        <v>0.0190098842861741</v>
      </c>
      <c r="DN45" s="0" t="n">
        <f aca="false">IF(OR(ISBLANK(AU45),ISBLANK(AT45)),"",ABS((AU45-AT45)*EP45-M45))</f>
        <v>0.0485358322623997</v>
      </c>
      <c r="DO45" s="0" t="n">
        <f aca="false">IF(OR(ISBLANK(AV45),ISBLANK(AW45)),"",ABS((AW45-AV45)*EP45-M45))</f>
        <v>0.000494242772119957</v>
      </c>
      <c r="DP45" s="0" t="n">
        <f aca="false">IF(ISBLANK(BT45),"",ABS(BT45-M45))</f>
        <v>0.47892</v>
      </c>
      <c r="DS45" s="0" t="n">
        <f aca="false">IF(OR(ISBLANK(O45),ISBLANK(N45)),"",((O45-N45)*EP45-M45)^2)</f>
        <v>0.0354996441328554</v>
      </c>
      <c r="DT45" s="3" t="n">
        <f aca="false">IF(OR(ISBLANK(Z45),ISBLANK(V45)),"",ABS((Z45-V45)*EP45-M45)^2)</f>
        <v>0.00719294661603741</v>
      </c>
      <c r="DU45" s="3" t="n">
        <f aca="false">IF(OR(ISBLANK(AA45),ISBLANK(W45)),"",ABS((AA45-W45)*EP45-M45)^2)</f>
        <v>0.0589633890545168</v>
      </c>
      <c r="DV45" s="3" t="n">
        <f aca="false">IF(OR(ISBLANK(Z45),ISBLANK(X45)),"",ABS((Z45-X45)*EP45-M45)^2)</f>
        <v>3.22279982404697</v>
      </c>
      <c r="DW45" s="3" t="n">
        <f aca="false">IF(OR(ISBLANK(AA45),ISBLANK(Y45)),"",ABS((AA45-Y45)*EP45-M45)^2)</f>
        <v>0.226184360230437</v>
      </c>
      <c r="DX45" s="3" t="n">
        <f aca="false">IF(OR(ISBLANK(AB45),ISBLANK(V45)),"",ABS((AB45-V45)*EP45-M45)^2)</f>
        <v>0.0160456955165964</v>
      </c>
      <c r="DY45" s="3" t="n">
        <f aca="false">IF(OR(ISBLANK(AC45),ISBLANK(W45)),"",ABS((AC45-W45)*EP45-M45)^2)</f>
        <v>0.00796065945592765</v>
      </c>
      <c r="DZ45" s="3" t="n">
        <f aca="false">IF(OR(ISBLANK(AB45),ISBLANK(X45)),"",ABS((AB45-X45)*EP45-M45)^2)</f>
        <v>3.07425533942089</v>
      </c>
      <c r="EA45" s="3" t="n">
        <f aca="false">IF(OR(ISBLANK(AC45),ISBLANK(Y45)),"",ABS((AC45-Y45)*EP45-M45)^2)</f>
        <v>0.0206043419732205</v>
      </c>
      <c r="EB45" s="3" t="n">
        <f aca="false">IF(OR(ISBLANK(AE45),ISBLANK(AD45)),"",ABS((AE45-AD45)*EP45-M45)^2)</f>
        <v>1.45008457301753</v>
      </c>
      <c r="EC45" s="3" t="n">
        <f aca="false">IF(OR(ISBLANK(AF45),ISBLANK(AG45)),"",ABS((AG45-AF45)*EP45-M45)^2)</f>
        <v>0.259721385309146</v>
      </c>
      <c r="ED45" s="3" t="n">
        <f aca="false">IF(OR(ISBLANK(AI45),ISBLANK(AH45)),"",ABS((AI45-AH45)*EP45-M45)^2)</f>
        <v>5.45319046031971</v>
      </c>
      <c r="EE45" s="3" t="n">
        <f aca="false">IF(OR(ISBLANK(AJ45),ISBLANK(AK45)),"",ABS((AK45-AJ45)*EP45-M45)^2)</f>
        <v>0.323234919705832</v>
      </c>
      <c r="EF45" s="3" t="n">
        <f aca="false">IF(OR(ISBLANK(AN45),ISBLANK(AD45)),"",ABS((AN45-AD45)*EP45-M45)^2)</f>
        <v>0.760125700448632</v>
      </c>
      <c r="EG45" s="3" t="n">
        <f aca="false">IF(OR(ISBLANK(AF45),ISBLANK(AO45)),"",ABS((AO45-AF45)*EP45-M45)^2)</f>
        <v>0.00652660570833123</v>
      </c>
      <c r="EH45" s="3" t="n">
        <f aca="false">IF(OR(ISBLANK(AP45),ISBLANK(AH45)),"",ABS((AP45-AH45)*EP45-M45)^2)</f>
        <v>2.64696505487873</v>
      </c>
      <c r="EI45" s="3" t="n">
        <f aca="false">IF(OR(ISBLANK(AJ45),ISBLANK(AQ45)),"",ABS((AQ45-AJ45)*EP45-M45)^2)</f>
        <v>0.0138436010432029</v>
      </c>
      <c r="EJ45" s="3" t="n">
        <f aca="false">IF(OR(ISBLANK(AR45),ISBLANK(AL45)),"",ABS((AR45-AL45)*EP45-M45)^2)</f>
        <v>0.00195784315907881</v>
      </c>
      <c r="EK45" s="3" t="n">
        <f aca="false">IF(OR(ISBLANK(AS45),ISBLANK(AM45)),"",ABS((AS45-AM45)*EP45-M45)^2)</f>
        <v>0.00036137570057373</v>
      </c>
      <c r="EL45" s="0" t="n">
        <f aca="false">IF(OR(ISBLANK(AU45),ISBLANK(AT45)),"",((AU45-AT45)*EP45-M45)^2)</f>
        <v>0.0023557270134038</v>
      </c>
      <c r="EM45" s="0" t="n">
        <f aca="false">IF(OR(ISBLANK(AV45),ISBLANK(AW45)),"",((AW45-AV45)*EP45-M45)^2)</f>
        <v>2.4427591779282E-007</v>
      </c>
      <c r="EN45" s="0" t="n">
        <f aca="false">IF(ISBLANK(BT45),"",(BT45-M45)^2)</f>
        <v>0.2293643664</v>
      </c>
      <c r="EP45" s="0" t="n">
        <v>27.211386245988</v>
      </c>
    </row>
    <row r="46" customFormat="false" ht="12.8" hidden="false" customHeight="false" outlineLevel="0" collapsed="false">
      <c r="A46" s="1" t="s">
        <v>134</v>
      </c>
      <c r="B46" s="0" t="n">
        <v>6</v>
      </c>
      <c r="C46" s="0" t="n">
        <v>2</v>
      </c>
      <c r="D46" s="0" t="n">
        <f aca="false">B46-C46</f>
        <v>4</v>
      </c>
      <c r="E46" s="0" t="s">
        <v>71</v>
      </c>
      <c r="F46" s="0" t="n">
        <v>1</v>
      </c>
      <c r="G46" s="0" t="n">
        <v>13</v>
      </c>
      <c r="H46" s="0" t="s">
        <v>89</v>
      </c>
      <c r="I46" s="0" t="n">
        <v>1</v>
      </c>
      <c r="J46" s="0" t="s">
        <v>95</v>
      </c>
      <c r="K46" s="0" t="s">
        <v>127</v>
      </c>
      <c r="L46" s="0" t="s">
        <v>75</v>
      </c>
      <c r="M46" s="0" t="n">
        <v>2.947</v>
      </c>
      <c r="N46" s="0" t="n">
        <v>-25.126389043</v>
      </c>
      <c r="O46" s="0" t="n">
        <v>-25.0324272345043</v>
      </c>
      <c r="P46" s="0" t="s">
        <v>76</v>
      </c>
      <c r="Q46" s="0" t="n">
        <f aca="false">=IF(ISBLANK(BT46),"",BT46)</f>
        <v>2.8469</v>
      </c>
      <c r="R46" s="0" t="n">
        <v>12</v>
      </c>
      <c r="S46" s="0" t="n">
        <v>2</v>
      </c>
      <c r="T46" s="0" t="n">
        <v>2</v>
      </c>
      <c r="V46" s="0" t="n">
        <v>-25.14556197</v>
      </c>
      <c r="W46" s="0" t="n">
        <v>-25.2084221337201</v>
      </c>
      <c r="X46" s="0" t="n">
        <v>-25.19245774</v>
      </c>
      <c r="Y46" s="0" t="n">
        <v>-25.2166757210535</v>
      </c>
      <c r="Z46" s="0" t="n">
        <v>-25.06248999</v>
      </c>
      <c r="AA46" s="0" t="n">
        <v>-25.103064686953</v>
      </c>
      <c r="AB46" s="0" t="n">
        <v>-25.05855819</v>
      </c>
      <c r="AC46" s="0" t="n">
        <v>-25.1063132583948</v>
      </c>
      <c r="AD46" s="0" t="n">
        <v>-25.14543428</v>
      </c>
      <c r="AE46" s="0" t="n">
        <v>-25.0217681</v>
      </c>
      <c r="AF46" s="0" t="n">
        <v>-25.2084130510407</v>
      </c>
      <c r="AG46" s="0" t="n">
        <v>-25.0993863066518</v>
      </c>
      <c r="AH46" s="0" t="n">
        <v>-25.19098921</v>
      </c>
      <c r="AI46" s="0" t="n">
        <v>-25.05260317</v>
      </c>
      <c r="AJ46" s="0" t="n">
        <v>-25.2161758396116</v>
      </c>
      <c r="AK46" s="0" t="n">
        <v>-25.100710806233</v>
      </c>
      <c r="AL46" s="0" t="n">
        <v>-25.21396048</v>
      </c>
      <c r="AM46" s="0" t="n">
        <v>-25.2174389733939</v>
      </c>
      <c r="AN46" s="0" t="n">
        <v>-25.07626625</v>
      </c>
      <c r="AO46" s="0" t="n">
        <v>-25.1071281363713</v>
      </c>
      <c r="AP46" s="0" t="n">
        <v>-25.10741444</v>
      </c>
      <c r="AQ46" s="0" t="n">
        <v>-25.1094528233432</v>
      </c>
      <c r="AR46" s="0" t="n">
        <v>-25.10935004</v>
      </c>
      <c r="AS46" s="0" t="n">
        <v>-25.1097212319104</v>
      </c>
      <c r="AT46" s="0" t="n">
        <v>-25.2133892894203</v>
      </c>
      <c r="AU46" s="0" t="n">
        <v>-25.10692253</v>
      </c>
      <c r="AV46" s="0" t="n">
        <v>-25.2172802459809</v>
      </c>
      <c r="AW46" s="0" t="n">
        <v>-25.1093074216834</v>
      </c>
      <c r="AY46" s="0" t="n">
        <f aca="false">IF(OR(ISBLANK(O46),ISBLANK(N46)),"",(O46-N46)*EP46)</f>
        <v>2.55683106334802</v>
      </c>
      <c r="AZ46" s="0" t="n">
        <f aca="false">IF(OR(ISBLANK(Z46),ISBLANK(V46)),"",(Z46-V46)*EP46)</f>
        <v>2.26050373399898</v>
      </c>
      <c r="BA46" s="3" t="n">
        <f aca="false">IF(OR(ISBLANK(AA46),ISBLANK(W46)),"",(AA46-W46)*EP46)</f>
        <v>2.86692217787061</v>
      </c>
      <c r="BB46" s="3" t="n">
        <f aca="false">IF(OR(ISBLANK(Z46),ISBLANK(X46)),"",(Z46-X46)*EP46)</f>
        <v>3.53660264477197</v>
      </c>
      <c r="BC46" s="3" t="n">
        <f aca="false">IF(OR(ISBLANK(AA46),ISBLANK(Y46)),"",(AA46-Y46)*EP46)</f>
        <v>3.09151373071484</v>
      </c>
      <c r="BD46" s="3" t="n">
        <f aca="false">IF(OR(ISBLANK(AB46),ISBLANK(V46)),"",(AB46-V46)*EP46)</f>
        <v>2.36749346244096</v>
      </c>
      <c r="BE46" s="3" t="n">
        <f aca="false">IF(OR(ISBLANK(AC46),ISBLANK(W46)),"",(AC46-W46)*EP46)</f>
        <v>2.77852404562016</v>
      </c>
      <c r="BF46" s="3" t="n">
        <f aca="false">IF(OR(ISBLANK(AB46),ISBLANK(X46)),"",(AB46-X46)*EP46)</f>
        <v>3.64359237321395</v>
      </c>
      <c r="BG46" s="3" t="n">
        <f aca="false">IF(OR(ISBLANK(AC46),ISBLANK(Y46)),"",(AC46-Y46)*EP46)</f>
        <v>3.00311559846439</v>
      </c>
      <c r="BH46" s="3" t="n">
        <f aca="false">IF(OR(ISBLANK(AE46),ISBLANK(AD46)),"",(AE46-AD46)*EP46)</f>
        <v>3.3651281895459</v>
      </c>
      <c r="BI46" s="3" t="n">
        <f aca="false">IF(OR(ISBLANK(AF46),ISBLANK(AG46)),"",(AG46-AF46)*EP46)</f>
        <v>2.96676885270894</v>
      </c>
      <c r="BJ46" s="3" t="n">
        <f aca="false">IF(OR(ISBLANK(AI46),ISBLANK(AH46)),"",(AI46-AH46)*EP46)</f>
        <v>3.76567598549275</v>
      </c>
      <c r="BK46" s="3" t="n">
        <f aca="false">IF(OR(ISBLANK(AJ46),ISBLANK(AK46)),"",(AK46-AJ46)*EP46)</f>
        <v>3.14196362117102</v>
      </c>
      <c r="BL46" s="3" t="n">
        <f aca="false">IF(OR(ISBLANK(AN46),ISBLANK(AD46)),"",(AN46-AD46)*EP46)</f>
        <v>1.88215798020409</v>
      </c>
      <c r="BM46" s="3" t="n">
        <f aca="false">IF(OR(ISBLANK(AO46),ISBLANK(AF46)),"",(AO46-AF46)*EP46)</f>
        <v>2.75610293396097</v>
      </c>
      <c r="BN46" s="3" t="n">
        <f aca="false">IF(OR(ISBLANK(AP46),ISBLANK(AH46)),"",(AP46-AH46)*EP46)</f>
        <v>2.27418534688967</v>
      </c>
      <c r="BO46" s="3" t="n">
        <f aca="false">IF(OR(ISBLANK(AQ46),ISBLANK(AJ46)),"",(AQ46-AJ46)*EP46)</f>
        <v>2.90408121701631</v>
      </c>
      <c r="BP46" s="3" t="n">
        <f aca="false">IF(OR(ISBLANK(AR46),ISBLANK(AL46)),"",(AR46-AL46)*EP46)</f>
        <v>2.8465950882028</v>
      </c>
      <c r="BQ46" s="3" t="n">
        <f aca="false">IF(OR(ISBLANK(AM46),ISBLANK(AS46)),"",(AS46-AM46)*EP46)</f>
        <v>2.93114906905304</v>
      </c>
      <c r="BR46" s="0" t="n">
        <f aca="false">=IF(OR(ISBLANK(AU46),ISBLANK(AT46)),"",(AU46-AT46)*EP46)</f>
        <v>2.89710811294447</v>
      </c>
      <c r="BS46" s="0" t="n">
        <f aca="false">=IF(OR(ISBLANK(AW46),ISBLANK(AV46)),"",(AW46-AV46)*EP46)</f>
        <v>2.93809022602942</v>
      </c>
      <c r="BT46" s="0" t="n">
        <v>2.8469</v>
      </c>
      <c r="BW46" s="0" t="n">
        <f aca="false">IF(OR(ISBLANK(O46),ISBLANK(N46)),"",(O46-N46)*EP46-M46)</f>
        <v>-0.390168936651977</v>
      </c>
      <c r="BX46" s="0" t="n">
        <f aca="false">IF(OR(ISBLANK(Z46),ISBLANK(V46)),"",(Z46-V46)*EP46-M46)</f>
        <v>-0.686496266001018</v>
      </c>
      <c r="BY46" s="3" t="n">
        <f aca="false">IF(OR(ISBLANK(AA46),ISBLANK(W46)),"",(AA46-W46)*EP46-M46)</f>
        <v>-0.0800778221293852</v>
      </c>
      <c r="BZ46" s="3" t="n">
        <f aca="false">IF(OR(ISBLANK(Z46),ISBLANK(X46)),"",(Z46-X46)*EP46-M46)</f>
        <v>0.589602644771972</v>
      </c>
      <c r="CA46" s="3" t="n">
        <f aca="false">IF(OR(ISBLANK(AA46),ISBLANK(Y46)),"",(AA46-Y46)*EP46-M46)</f>
        <v>0.14451373071484</v>
      </c>
      <c r="CB46" s="3" t="n">
        <f aca="false">IF(OR(ISBLANK(AB46),ISBLANK(V46)),"",(AB46-V46)*EP46-M46)</f>
        <v>-0.579506537559038</v>
      </c>
      <c r="CC46" s="3" t="n">
        <f aca="false">IF(OR(ISBLANK(AC46),ISBLANK(W46)),"",(AC46-W46)*EP46-M46)</f>
        <v>-0.168475954379837</v>
      </c>
      <c r="CD46" s="3" t="n">
        <f aca="false">IF(OR(ISBLANK(AB46),ISBLANK(X46)),"",(AB46-X46)*EP46-M46)</f>
        <v>0.696592373213952</v>
      </c>
      <c r="CE46" s="3" t="n">
        <f aca="false">IF(OR(ISBLANK(AC46),ISBLANK(Y46)),"",(AC46-Y46)*EP46-M46)</f>
        <v>0.056115598464388</v>
      </c>
      <c r="CF46" s="3" t="n">
        <f aca="false">IF(OR(ISBLANK(AE46),ISBLANK(AD46)),"",(AE46-AD46)*EP46-M46)</f>
        <v>0.418128189545896</v>
      </c>
      <c r="CG46" s="3" t="n">
        <f aca="false">IF(OR(ISBLANK(AF46),ISBLANK(AG46)),"",(AG46-AF46)*EP46-M46)</f>
        <v>0.0197688527089364</v>
      </c>
      <c r="CH46" s="3" t="n">
        <f aca="false">IF(OR(ISBLANK(AI46),ISBLANK(AH46)),"",(AI46-AH46)*EP46-M46)</f>
        <v>0.818675985492754</v>
      </c>
      <c r="CI46" s="3" t="n">
        <f aca="false">IF(OR(ISBLANK(AJ46),ISBLANK(AK46)),"",(AK46-AJ46)*EP46-M46)</f>
        <v>0.194963621171024</v>
      </c>
      <c r="CJ46" s="3" t="n">
        <f aca="false">IF(OR(ISBLANK(AN46),ISBLANK(AD46)),"",(AN46-AD46)*EP46-M46)</f>
        <v>-1.06484201979591</v>
      </c>
      <c r="CK46" s="3" t="n">
        <f aca="false">IF(OR(ISBLANK(AO46),ISBLANK(AF46)),"",(AO46-AF46)*EP46-M46)</f>
        <v>-0.190897066039035</v>
      </c>
      <c r="CL46" s="3" t="n">
        <f aca="false">IF(OR(ISBLANK(AP46),ISBLANK(AH46)),"",(AP46-AH46)*EP46-M46)</f>
        <v>-0.672814653110335</v>
      </c>
      <c r="CM46" s="3" t="n">
        <f aca="false">IF(OR(ISBLANK(AQ46),ISBLANK(AJ46)),"",(AQ46-AJ46)*EP46-M46)</f>
        <v>-0.0429187829836923</v>
      </c>
      <c r="CN46" s="3" t="n">
        <f aca="false">IF(OR(ISBLANK(AR46),ISBLANK(AL46)),"",(AR46-AL46)*EP46-M46)</f>
        <v>-0.100404911797197</v>
      </c>
      <c r="CO46" s="3" t="n">
        <f aca="false">IF(OR(ISBLANK(AM46),ISBLANK(AS46)),"",(AS46-AM46)*EP46-M46)</f>
        <v>-0.0158509309469612</v>
      </c>
      <c r="CP46" s="0" t="n">
        <f aca="false">IF(OR(ISBLANK(AU46),ISBLANK(AT46)),"",(AU46-AT46)*EP46-M46)</f>
        <v>-0.0498918870555314</v>
      </c>
      <c r="CQ46" s="0" t="n">
        <f aca="false">IF(OR(ISBLANK(AW46),ISBLANK(AV46)),"",(AW46-AV46)*EP46-M46)</f>
        <v>-0.00890977397058412</v>
      </c>
      <c r="CR46" s="0" t="n">
        <f aca="false">IF(ISBLANK(BT46),"",BT46-M46)</f>
        <v>-0.1001</v>
      </c>
      <c r="CU46" s="0" t="n">
        <f aca="false">IF(OR(ISBLANK(O46),ISBLANK(N46)),"",ABS((O46-N46)*EP46-M46))</f>
        <v>0.390168936651977</v>
      </c>
      <c r="CV46" s="0" t="n">
        <f aca="false">IF(OR(ISBLANK(Z46),ISBLANK(V46)),"",ABS((Z46-V46)*EP46-M46))</f>
        <v>0.686496266001018</v>
      </c>
      <c r="CW46" s="3" t="n">
        <f aca="false">IF(OR(ISBLANK(AA46),ISBLANK(W46)),"",ABS((AA46-W46)*EP46-M46))</f>
        <v>0.0800778221293852</v>
      </c>
      <c r="CX46" s="3" t="n">
        <f aca="false">IF(OR(ISBLANK(Z46),ISBLANK(X46)),"",ABS((Z46-X46)*EP46-M46))</f>
        <v>0.589602644771972</v>
      </c>
      <c r="CY46" s="3" t="n">
        <f aca="false">IF(OR(ISBLANK(AA46),ISBLANK(Y46)),"",ABS((AA46-Y46)*EP46-M46))</f>
        <v>0.14451373071484</v>
      </c>
      <c r="CZ46" s="3" t="n">
        <f aca="false">IF(OR(ISBLANK(AB46),ISBLANK(V46)),"",ABS((AB46-V46)*EP46-M46))</f>
        <v>0.579506537559038</v>
      </c>
      <c r="DA46" s="3" t="n">
        <f aca="false">IF(OR(ISBLANK(AC46),ISBLANK(W46)),"",ABS((AC46-W46)*EP46-M46))</f>
        <v>0.168475954379837</v>
      </c>
      <c r="DB46" s="3" t="n">
        <f aca="false">IF(OR(ISBLANK(AB46),ISBLANK(X46)),"",ABS((AB46-X46)*EP46-M46))</f>
        <v>0.696592373213952</v>
      </c>
      <c r="DC46" s="3" t="n">
        <f aca="false">IF(OR(ISBLANK(AC46),ISBLANK(Y46)),"",ABS((AC46-Y46)*EP46-M46))</f>
        <v>0.056115598464388</v>
      </c>
      <c r="DD46" s="3" t="n">
        <f aca="false">IF(OR(ISBLANK(AE46),ISBLANK(AD46)),"",ABS((AE46-AD46)*EP46-M46))</f>
        <v>0.418128189545896</v>
      </c>
      <c r="DE46" s="3" t="n">
        <f aca="false">IF(OR(ISBLANK(AG46),ISBLANK(AF46)),"",ABS((AG46-AF46)*EP46-M46))</f>
        <v>0.0197688527089364</v>
      </c>
      <c r="DF46" s="3" t="n">
        <f aca="false">IF(OR(ISBLANK(AI46),ISBLANK(AH46)),"",ABS((AI46-AH46)*EP46-M46))</f>
        <v>0.818675985492754</v>
      </c>
      <c r="DG46" s="3" t="n">
        <f aca="false">IF(OR(ISBLANK(AJ46),ISBLANK(AK46)),"",ABS((AK46-AJ46)*EP46-M46))</f>
        <v>0.194963621171024</v>
      </c>
      <c r="DH46" s="3" t="n">
        <f aca="false">IF(OR(ISBLANK(AN46),ISBLANK(AD46)),"",ABS((AN46-AD46)*EP46-M46))</f>
        <v>1.06484201979591</v>
      </c>
      <c r="DI46" s="3" t="n">
        <f aca="false">IF(OR(ISBLANK(AF46),ISBLANK(AO46)),"",ABS((AO46-AF46)*EP46-M46))</f>
        <v>0.190897066039035</v>
      </c>
      <c r="DJ46" s="3" t="n">
        <f aca="false">IF(OR(ISBLANK(AP46),ISBLANK(AH46)),"",ABS((AP46-AH46)*EP46-M46))</f>
        <v>0.672814653110335</v>
      </c>
      <c r="DK46" s="3" t="n">
        <f aca="false">IF(OR(ISBLANK(AQ46),ISBLANK(AJ46)),"",ABS((AQ46-AJ46)*EP46-M46))</f>
        <v>0.0429187829836923</v>
      </c>
      <c r="DL46" s="3" t="n">
        <f aca="false">IF(OR(ISBLANK(AR46),ISBLANK(AL46)),"",ABS((AR46-AL46)*EP46-M46))</f>
        <v>0.100404911797197</v>
      </c>
      <c r="DM46" s="3" t="n">
        <f aca="false">IF(OR(ISBLANK(AM46),ISBLANK(AS46)),"",ABS((AS46-AM46)*EP46-M46))</f>
        <v>0.0158509309469612</v>
      </c>
      <c r="DN46" s="0" t="n">
        <f aca="false">IF(OR(ISBLANK(AU46),ISBLANK(AT46)),"",ABS((AU46-AT46)*EP46-M46))</f>
        <v>0.0498918870555314</v>
      </c>
      <c r="DO46" s="0" t="n">
        <f aca="false">IF(OR(ISBLANK(AV46),ISBLANK(AW46)),"",ABS((AW46-AV46)*EP46-M46))</f>
        <v>0.00890977397058412</v>
      </c>
      <c r="DP46" s="0" t="n">
        <f aca="false">IF(ISBLANK(BT46),"",ABS(BT46-M46))</f>
        <v>0.1001</v>
      </c>
      <c r="DS46" s="0" t="n">
        <f aca="false">IF(OR(ISBLANK(O46),ISBLANK(N46)),"",((O46-N46)*EP46-M46)^2)</f>
        <v>0.152231799128135</v>
      </c>
      <c r="DT46" s="0" t="n">
        <f aca="false">IF(OR(ISBLANK(Z46),ISBLANK(V46)),"",ABS((Z46-V46)*EP46-M46)^2)</f>
        <v>0.47127712323334</v>
      </c>
      <c r="DU46" s="3" t="n">
        <f aca="false">IF(OR(ISBLANK(AA46),ISBLANK(W46)),"",ABS((AA46-W46)*EP46-M46)^2)</f>
        <v>0.00641245759698545</v>
      </c>
      <c r="DV46" s="3" t="n">
        <f aca="false">IF(OR(ISBLANK(Z46),ISBLANK(X46)),"",ABS((Z46-X46)*EP46-M46)^2)</f>
        <v>0.347631278722104</v>
      </c>
      <c r="DW46" s="3" t="n">
        <f aca="false">IF(OR(ISBLANK(AA46),ISBLANK(Y46)),"",ABS((AA46-Y46)*EP46-M46)^2)</f>
        <v>0.0208842183651213</v>
      </c>
      <c r="DX46" s="3" t="n">
        <f aca="false">IF(OR(ISBLANK(AB46),ISBLANK(V46)),"",ABS((AB46-V46)*EP46-M46)^2)</f>
        <v>0.335827827073665</v>
      </c>
      <c r="DY46" s="3" t="n">
        <f aca="false">IF(OR(ISBLANK(AC46),ISBLANK(W46)),"",ABS((AC46-W46)*EP46-M46)^2)</f>
        <v>0.028384147204197</v>
      </c>
      <c r="DZ46" s="3" t="n">
        <f aca="false">IF(OR(ISBLANK(AB46),ISBLANK(X46)),"",ABS((AB46-X46)*EP46-M46)^2)</f>
        <v>0.485240934419845</v>
      </c>
      <c r="EA46" s="3" t="n">
        <f aca="false">IF(OR(ISBLANK(AC46),ISBLANK(Y46)),"",ABS((AC46-Y46)*EP46-M46)^2)</f>
        <v>0.00314896039101642</v>
      </c>
      <c r="EB46" s="3" t="n">
        <f aca="false">IF(OR(ISBLANK(AE46),ISBLANK(AD46)),"",ABS((AE46-AD46)*EP46-M46)^2)</f>
        <v>0.174831182892929</v>
      </c>
      <c r="EC46" s="3" t="n">
        <f aca="false">IF(OR(ISBLANK(AF46),ISBLANK(AG46)),"",ABS((AG46-AF46)*EP46-M46)^2)</f>
        <v>0.00039080753742762</v>
      </c>
      <c r="ED46" s="3" t="n">
        <f aca="false">IF(OR(ISBLANK(AI46),ISBLANK(AH46)),"",ABS((AI46-AH46)*EP46-M46)^2)</f>
        <v>0.670230369222532</v>
      </c>
      <c r="EE46" s="3" t="n">
        <f aca="false">IF(OR(ISBLANK(AJ46),ISBLANK(AK46)),"",ABS((AK46-AJ46)*EP46-M46)^2)</f>
        <v>0.0380108135801187</v>
      </c>
      <c r="EF46" s="3" t="n">
        <f aca="false">IF(OR(ISBLANK(AN46),ISBLANK(AD46)),"",ABS((AN46-AD46)*EP46-M46)^2)</f>
        <v>1.13388852712303</v>
      </c>
      <c r="EG46" s="3" t="n">
        <f aca="false">IF(OR(ISBLANK(AF46),ISBLANK(AO46)),"",ABS((AO46-AF46)*EP46-M46)^2)</f>
        <v>0.0364416898223116</v>
      </c>
      <c r="EH46" s="3" t="n">
        <f aca="false">IF(OR(ISBLANK(AP46),ISBLANK(AH46)),"",ABS((AP46-AH46)*EP46-M46)^2)</f>
        <v>0.45267955743998</v>
      </c>
      <c r="EI46" s="3" t="n">
        <f aca="false">IF(OR(ISBLANK(AJ46),ISBLANK(AQ46)),"",ABS((AQ46-AJ46)*EP46-M46)^2)</f>
        <v>0.00184202193280128</v>
      </c>
      <c r="EJ46" s="3" t="n">
        <f aca="false">IF(OR(ISBLANK(AR46),ISBLANK(AL46)),"",ABS((AR46-AL46)*EP46-M46)^2)</f>
        <v>0.0100811463130028</v>
      </c>
      <c r="EK46" s="3" t="n">
        <f aca="false">IF(OR(ISBLANK(AS46),ISBLANK(AM46)),"",ABS((AS46-AM46)*EP46-M46)^2)</f>
        <v>0.000251252011885333</v>
      </c>
      <c r="EL46" s="0" t="n">
        <f aca="false">IF(OR(ISBLANK(AU46),ISBLANK(AT46)),"",((AU46-AT46)*EP46-M46)^2)</f>
        <v>0.0024892003939619</v>
      </c>
      <c r="EM46" s="0" t="n">
        <f aca="false">IF(OR(ISBLANK(AV46),ISBLANK(AW46)),"",((AW46-AV46)*EP46-M46)^2)</f>
        <v>7.93840722068984E-005</v>
      </c>
      <c r="EN46" s="0" t="n">
        <f aca="false">IF(ISBLANK(BT46),"",(BT46-M46)^2)</f>
        <v>0.0100200100000001</v>
      </c>
      <c r="EP46" s="0" t="n">
        <v>27.211386245988</v>
      </c>
    </row>
    <row r="47" customFormat="false" ht="12.8" hidden="false" customHeight="false" outlineLevel="0" collapsed="false">
      <c r="A47" s="1" t="s">
        <v>135</v>
      </c>
      <c r="B47" s="0" t="n">
        <v>14</v>
      </c>
      <c r="C47" s="0" t="n">
        <v>4</v>
      </c>
      <c r="D47" s="0" t="n">
        <f aca="false">B47-C47</f>
        <v>10</v>
      </c>
      <c r="E47" s="0" t="s">
        <v>71</v>
      </c>
      <c r="F47" s="0" t="n">
        <v>2</v>
      </c>
      <c r="G47" s="0" t="n">
        <v>13</v>
      </c>
      <c r="H47" s="0" t="s">
        <v>89</v>
      </c>
      <c r="I47" s="0" t="n">
        <v>1</v>
      </c>
      <c r="J47" s="0" t="s">
        <v>95</v>
      </c>
      <c r="K47" s="0" t="s">
        <v>127</v>
      </c>
      <c r="L47" s="0" t="s">
        <v>75</v>
      </c>
      <c r="M47" s="0" t="n">
        <v>6.485</v>
      </c>
      <c r="N47" s="0" t="n">
        <v>-124.114994277</v>
      </c>
      <c r="O47" s="0" t="n">
        <v>-123.894039704336</v>
      </c>
      <c r="P47" s="0" t="s">
        <v>76</v>
      </c>
      <c r="Q47" s="0" t="n">
        <f aca="false">=IF(ISBLANK(BT47),"",BT47)</f>
        <v>6.569</v>
      </c>
      <c r="R47" s="0" t="n">
        <v>12</v>
      </c>
      <c r="S47" s="0" t="n">
        <v>2</v>
      </c>
      <c r="T47" s="0" t="n">
        <v>2</v>
      </c>
      <c r="V47" s="0" t="n">
        <v>-124.16052867</v>
      </c>
      <c r="W47" s="0" t="n">
        <v>-124.403583801667</v>
      </c>
      <c r="X47" s="0" t="n">
        <v>-124.23608477</v>
      </c>
      <c r="Y47" s="0" t="n">
        <v>-124.402025906649</v>
      </c>
      <c r="Z47" s="0" t="n">
        <v>-123.95001079</v>
      </c>
      <c r="AA47" s="0" t="n">
        <v>-124.165982740542</v>
      </c>
      <c r="AB47" s="0" t="n">
        <v>-123.95107328</v>
      </c>
      <c r="AC47" s="0" t="n">
        <v>-124.173189850024</v>
      </c>
      <c r="AD47" s="0" t="n">
        <v>-124.15987401</v>
      </c>
      <c r="AE47" s="0" t="n">
        <v>-123.87358787</v>
      </c>
      <c r="AF47" s="0" t="n">
        <v>-124.403257831313</v>
      </c>
      <c r="AG47" s="0" t="n">
        <v>-124.157745174835</v>
      </c>
      <c r="AH47" s="0" t="n">
        <v>-124.23196664</v>
      </c>
      <c r="AI47" s="0" t="n">
        <v>-123.91750657</v>
      </c>
      <c r="AJ47" s="0" t="n">
        <v>-124.401681560209</v>
      </c>
      <c r="AK47" s="0" t="n">
        <v>-124.167423459762</v>
      </c>
      <c r="AL47" s="0" t="n">
        <v>-124.37881018</v>
      </c>
      <c r="AM47" s="0" t="n">
        <v>-124.401116733557</v>
      </c>
      <c r="AN47" s="0" t="n">
        <v>-123.9529503</v>
      </c>
      <c r="AO47" s="0" t="n">
        <v>-124.173349188479</v>
      </c>
      <c r="AP47" s="0" t="n">
        <v>-124.02916211</v>
      </c>
      <c r="AQ47" s="0" t="n">
        <v>-124.165985901151</v>
      </c>
      <c r="AR47" s="0" t="n">
        <v>-124.14690249</v>
      </c>
      <c r="AS47" s="0" t="n">
        <v>-124.163912341374</v>
      </c>
      <c r="AT47" s="0" t="n">
        <v>-124.377320478818</v>
      </c>
      <c r="AU47" s="0" t="n">
        <v>-124.1433444</v>
      </c>
      <c r="AV47" s="0" t="n">
        <v>-124.400830357265</v>
      </c>
      <c r="AW47" s="0" t="n">
        <v>-124.163218324232</v>
      </c>
      <c r="AY47" s="0" t="n">
        <f aca="false">IF(OR(ISBLANK(O47),ISBLANK(N47)),"",(O47-N47)*EP47)</f>
        <v>6.01248021957729</v>
      </c>
      <c r="AZ47" s="0" t="n">
        <f aca="false">IF(OR(ISBLANK(Z47),ISBLANK(V47)),"",(Z47-V47)*EP47)</f>
        <v>5.72848334436687</v>
      </c>
      <c r="BA47" s="3" t="n">
        <f aca="false">IF(OR(ISBLANK(AA47),ISBLANK(W47)),"",(AA47-W47)*EP47)</f>
        <v>6.46545424672873</v>
      </c>
      <c r="BB47" s="3" t="n">
        <f aca="false">IF(OR(ISBLANK(Z47),ISBLANK(X47)),"",(Z47-X47)*EP47)</f>
        <v>7.78446956470737</v>
      </c>
      <c r="BC47" s="3" t="n">
        <f aca="false">IF(OR(ISBLANK(AA47),ISBLANK(Y47)),"",(AA47-Y47)*EP47)</f>
        <v>6.42306176366335</v>
      </c>
      <c r="BD47" s="3" t="n">
        <f aca="false">IF(OR(ISBLANK(AB47),ISBLANK(V47)),"",(AB47-V47)*EP47)</f>
        <v>5.69957151859411</v>
      </c>
      <c r="BE47" s="3" t="n">
        <f aca="false">IF(OR(ISBLANK(AC47),ISBLANK(W47)),"",(AC47-W47)*EP47)</f>
        <v>6.26933880689702</v>
      </c>
      <c r="BF47" s="3" t="n">
        <f aca="false">IF(OR(ISBLANK(AB47),ISBLANK(X47)),"",(AB47-X47)*EP47)</f>
        <v>7.75555773893461</v>
      </c>
      <c r="BG47" s="3" t="n">
        <f aca="false">IF(OR(ISBLANK(AC47),ISBLANK(Y47)),"",(AC47-Y47)*EP47)</f>
        <v>6.22694632383163</v>
      </c>
      <c r="BH47" s="3" t="n">
        <f aca="false">IF(OR(ISBLANK(AE47),ISBLANK(AD47)),"",(AE47-AD47)*EP47)</f>
        <v>7.79024273241303</v>
      </c>
      <c r="BI47" s="3" t="n">
        <f aca="false">IF(OR(ISBLANK(AF47),ISBLANK(AG47)),"",(AG47-AF47)*EP47)</f>
        <v>6.68073972370139</v>
      </c>
      <c r="BJ47" s="3" t="n">
        <f aca="false">IF(OR(ISBLANK(AI47),ISBLANK(AH47)),"",(AI47-AH47)*EP47)</f>
        <v>8.5568944237103</v>
      </c>
      <c r="BK47" s="3" t="n">
        <f aca="false">IF(OR(ISBLANK(AJ47),ISBLANK(AK47)),"",(AK47-AJ47)*EP47)</f>
        <v>6.37448765251459</v>
      </c>
      <c r="BL47" s="3" t="n">
        <f aca="false">IF(OR(ISBLANK(AN47),ISBLANK(AD47)),"",(AN47-AD47)*EP47)</f>
        <v>5.63068099626276</v>
      </c>
      <c r="BM47" s="3" t="n">
        <f aca="false">IF(OR(ISBLANK(AO47),ISBLANK(AF47)),"",(AO47-AF47)*EP47)</f>
        <v>6.256132881447</v>
      </c>
      <c r="BN47" s="3" t="n">
        <f aca="false">IF(OR(ISBLANK(AP47),ISBLANK(AH47)),"",(AP47-AH47)*EP47)</f>
        <v>5.51859239826591</v>
      </c>
      <c r="BO47" s="3" t="n">
        <f aca="false">IF(OR(ISBLANK(AQ47),ISBLANK(AJ47)),"",(AQ47-AJ47)*EP47)</f>
        <v>6.41360561512982</v>
      </c>
      <c r="BP47" s="3" t="n">
        <f aca="false">IF(OR(ISBLANK(AR47),ISBLANK(AL47)),"",(AR47-AL47)*EP47)</f>
        <v>6.31052972600485</v>
      </c>
      <c r="BQ47" s="3" t="n">
        <f aca="false">IF(OR(ISBLANK(AM47),ISBLANK(AS47)),"",(AS47-AM47)*EP47)</f>
        <v>6.4546603349365</v>
      </c>
      <c r="BR47" s="0" t="n">
        <f aca="false">=IF(OR(ISBLANK(AU47),ISBLANK(AT47)),"",(AU47-AT47)*EP47)</f>
        <v>6.36681345303841</v>
      </c>
      <c r="BS47" s="0" t="n">
        <f aca="false">=IF(OR(ISBLANK(AW47),ISBLANK(AV47)),"",(AW47-AV47)*EP47)</f>
        <v>6.4657528075551</v>
      </c>
      <c r="BT47" s="0" t="n">
        <v>6.569</v>
      </c>
      <c r="BW47" s="0" t="n">
        <f aca="false">IF(OR(ISBLANK(O47),ISBLANK(N47)),"",(O47-N47)*EP47-M47)</f>
        <v>-0.472519780422709</v>
      </c>
      <c r="BX47" s="0" t="n">
        <f aca="false">IF(OR(ISBLANK(Z47),ISBLANK(V47)),"",(Z47-V47)*EP47-M47)</f>
        <v>-0.756516655633127</v>
      </c>
      <c r="BY47" s="3" t="n">
        <f aca="false">IF(OR(ISBLANK(AA47),ISBLANK(W47)),"",(AA47-W47)*EP47-M47)</f>
        <v>-0.0195457532712657</v>
      </c>
      <c r="BZ47" s="3" t="n">
        <f aca="false">IF(OR(ISBLANK(Z47),ISBLANK(X47)),"",(Z47-X47)*EP47-M47)</f>
        <v>1.29946956470737</v>
      </c>
      <c r="CA47" s="3" t="n">
        <f aca="false">IF(OR(ISBLANK(AA47),ISBLANK(Y47)),"",(AA47-Y47)*EP47-M47)</f>
        <v>-0.0619382363366485</v>
      </c>
      <c r="CB47" s="3" t="n">
        <f aca="false">IF(OR(ISBLANK(AB47),ISBLANK(V47)),"",(AB47-V47)*EP47-M47)</f>
        <v>-0.785428481405887</v>
      </c>
      <c r="CC47" s="3" t="n">
        <f aca="false">IF(OR(ISBLANK(AC47),ISBLANK(W47)),"",(AC47-W47)*EP47-M47)</f>
        <v>-0.215661193102984</v>
      </c>
      <c r="CD47" s="3" t="n">
        <f aca="false">IF(OR(ISBLANK(AB47),ISBLANK(X47)),"",(AB47-X47)*EP47-M47)</f>
        <v>1.27055773893461</v>
      </c>
      <c r="CE47" s="3" t="n">
        <f aca="false">IF(OR(ISBLANK(AC47),ISBLANK(Y47)),"",(AC47-Y47)*EP47-M47)</f>
        <v>-0.258053676168367</v>
      </c>
      <c r="CF47" s="3" t="n">
        <f aca="false">IF(OR(ISBLANK(AE47),ISBLANK(AD47)),"",(AE47-AD47)*EP47-M47)</f>
        <v>1.30524273241303</v>
      </c>
      <c r="CG47" s="3" t="n">
        <f aca="false">IF(OR(ISBLANK(AF47),ISBLANK(AG47)),"",(AG47-AF47)*EP47-M47)</f>
        <v>0.195739723701393</v>
      </c>
      <c r="CH47" s="3" t="n">
        <f aca="false">IF(OR(ISBLANK(AI47),ISBLANK(AH47)),"",(AI47-AH47)*EP47-M47)</f>
        <v>2.0718944237103</v>
      </c>
      <c r="CI47" s="3" t="n">
        <f aca="false">IF(OR(ISBLANK(AJ47),ISBLANK(AK47)),"",(AK47-AJ47)*EP47-M47)</f>
        <v>-0.110512347485408</v>
      </c>
      <c r="CJ47" s="3" t="n">
        <f aca="false">IF(OR(ISBLANK(AN47),ISBLANK(AD47)),"",(AN47-AD47)*EP47-M47)</f>
        <v>-0.854319003737243</v>
      </c>
      <c r="CK47" s="3" t="n">
        <f aca="false">IF(OR(ISBLANK(AO47),ISBLANK(AF47)),"",(AO47-AF47)*EP47-M47)</f>
        <v>-0.228867118552998</v>
      </c>
      <c r="CL47" s="3" t="n">
        <f aca="false">IF(OR(ISBLANK(AP47),ISBLANK(AH47)),"",(AP47-AH47)*EP47-M47)</f>
        <v>-0.966407601734089</v>
      </c>
      <c r="CM47" s="3" t="n">
        <f aca="false">IF(OR(ISBLANK(AQ47),ISBLANK(AJ47)),"",(AQ47-AJ47)*EP47-M47)</f>
        <v>-0.0713943848701852</v>
      </c>
      <c r="CN47" s="3" t="n">
        <f aca="false">IF(OR(ISBLANK(AR47),ISBLANK(AL47)),"",(AR47-AL47)*EP47-M47)</f>
        <v>-0.174470273995155</v>
      </c>
      <c r="CO47" s="3" t="n">
        <f aca="false">IF(OR(ISBLANK(AM47),ISBLANK(AS47)),"",(AS47-AM47)*EP47-M47)</f>
        <v>-0.0303396650634973</v>
      </c>
      <c r="CP47" s="0" t="n">
        <f aca="false">IF(OR(ISBLANK(AU47),ISBLANK(AT47)),"",(AU47-AT47)*EP47-M47)</f>
        <v>-0.11818654696159</v>
      </c>
      <c r="CQ47" s="0" t="n">
        <f aca="false">IF(OR(ISBLANK(AW47),ISBLANK(AV47)),"",(AW47-AV47)*EP47-M47)</f>
        <v>-0.0192471924448974</v>
      </c>
      <c r="CR47" s="0" t="n">
        <f aca="false">IF(ISBLANK(BT47),"",BT47-M47)</f>
        <v>0.0839999999999996</v>
      </c>
      <c r="CU47" s="0" t="n">
        <f aca="false">IF(OR(ISBLANK(O47),ISBLANK(N47)),"",ABS((O47-N47)*EP47-M47))</f>
        <v>0.472519780422709</v>
      </c>
      <c r="CV47" s="0" t="n">
        <f aca="false">IF(OR(ISBLANK(Z47),ISBLANK(V47)),"",ABS((Z47-V47)*EP47-M47))</f>
        <v>0.756516655633127</v>
      </c>
      <c r="CW47" s="3" t="n">
        <f aca="false">IF(OR(ISBLANK(AA47),ISBLANK(W47)),"",ABS((AA47-W47)*EP47-M47))</f>
        <v>0.0195457532712657</v>
      </c>
      <c r="CX47" s="3" t="n">
        <f aca="false">IF(OR(ISBLANK(Z47),ISBLANK(X47)),"",ABS((Z47-X47)*EP47-M47))</f>
        <v>1.29946956470737</v>
      </c>
      <c r="CY47" s="3" t="n">
        <f aca="false">IF(OR(ISBLANK(AA47),ISBLANK(Y47)),"",ABS((AA47-Y47)*EP47-M47))</f>
        <v>0.0619382363366485</v>
      </c>
      <c r="CZ47" s="3" t="n">
        <f aca="false">IF(OR(ISBLANK(AB47),ISBLANK(V47)),"",ABS((AB47-V47)*EP47-M47))</f>
        <v>0.785428481405887</v>
      </c>
      <c r="DA47" s="3" t="n">
        <f aca="false">IF(OR(ISBLANK(AC47),ISBLANK(W47)),"",ABS((AC47-W47)*EP47-M47))</f>
        <v>0.215661193102984</v>
      </c>
      <c r="DB47" s="3" t="n">
        <f aca="false">IF(OR(ISBLANK(AB47),ISBLANK(X47)),"",ABS((AB47-X47)*EP47-M47))</f>
        <v>1.27055773893461</v>
      </c>
      <c r="DC47" s="3" t="n">
        <f aca="false">IF(OR(ISBLANK(AC47),ISBLANK(Y47)),"",ABS((AC47-Y47)*EP47-M47))</f>
        <v>0.258053676168367</v>
      </c>
      <c r="DD47" s="3" t="n">
        <f aca="false">IF(OR(ISBLANK(AE47),ISBLANK(AD47)),"",ABS((AE47-AD47)*EP47-M47))</f>
        <v>1.30524273241303</v>
      </c>
      <c r="DE47" s="3" t="n">
        <f aca="false">IF(OR(ISBLANK(AG47),ISBLANK(AF47)),"",ABS((AG47-AF47)*EP47-M47))</f>
        <v>0.195739723701393</v>
      </c>
      <c r="DF47" s="3" t="n">
        <f aca="false">IF(OR(ISBLANK(AI47),ISBLANK(AH47)),"",ABS((AI47-AH47)*EP47-M47))</f>
        <v>2.0718944237103</v>
      </c>
      <c r="DG47" s="3" t="n">
        <f aca="false">IF(OR(ISBLANK(AJ47),ISBLANK(AK47)),"",ABS((AK47-AJ47)*EP47-M47))</f>
        <v>0.110512347485408</v>
      </c>
      <c r="DH47" s="3" t="n">
        <f aca="false">IF(OR(ISBLANK(AN47),ISBLANK(AD47)),"",ABS((AN47-AD47)*EP47-M47))</f>
        <v>0.854319003737243</v>
      </c>
      <c r="DI47" s="3" t="n">
        <f aca="false">IF(OR(ISBLANK(AF47),ISBLANK(AO47)),"",ABS((AO47-AF47)*EP47-M47))</f>
        <v>0.228867118552998</v>
      </c>
      <c r="DJ47" s="3" t="n">
        <f aca="false">IF(OR(ISBLANK(AP47),ISBLANK(AH47)),"",ABS((AP47-AH47)*EP47-M47))</f>
        <v>0.966407601734089</v>
      </c>
      <c r="DK47" s="3" t="n">
        <f aca="false">IF(OR(ISBLANK(AQ47),ISBLANK(AJ47)),"",ABS((AQ47-AJ47)*EP47-M47))</f>
        <v>0.0713943848701852</v>
      </c>
      <c r="DL47" s="3" t="n">
        <f aca="false">IF(OR(ISBLANK(AR47),ISBLANK(AL47)),"",ABS((AR47-AL47)*EP47-M47))</f>
        <v>0.174470273995155</v>
      </c>
      <c r="DM47" s="3" t="n">
        <f aca="false">IF(OR(ISBLANK(AM47),ISBLANK(AS47)),"",ABS((AS47-AM47)*EP47-M47))</f>
        <v>0.0303396650634973</v>
      </c>
      <c r="DN47" s="0" t="n">
        <f aca="false">IF(OR(ISBLANK(AU47),ISBLANK(AT47)),"",ABS((AU47-AT47)*EP47-M47))</f>
        <v>0.11818654696159</v>
      </c>
      <c r="DO47" s="0" t="n">
        <f aca="false">IF(OR(ISBLANK(AV47),ISBLANK(AW47)),"",ABS((AW47-AV47)*EP47-M47))</f>
        <v>0.0192471924448974</v>
      </c>
      <c r="DP47" s="0" t="n">
        <f aca="false">IF(ISBLANK(BT47),"",ABS(BT47-M47))</f>
        <v>0.0839999999999996</v>
      </c>
      <c r="DS47" s="0" t="n">
        <f aca="false">IF(OR(ISBLANK(O47),ISBLANK(N47)),"",((O47-N47)*EP47-M47)^2)</f>
        <v>0.223274942890725</v>
      </c>
      <c r="DT47" s="0" t="n">
        <f aca="false">IF(OR(ISBLANK(Z47),ISBLANK(V47)),"",ABS((Z47-V47)*EP47-M47)^2)</f>
        <v>0.572317450250331</v>
      </c>
      <c r="DU47" s="3" t="n">
        <f aca="false">IF(OR(ISBLANK(AA47),ISBLANK(W47)),"",ABS((AA47-W47)*EP47-M47)^2)</f>
        <v>0.000382036470941195</v>
      </c>
      <c r="DV47" s="3" t="n">
        <f aca="false">IF(OR(ISBLANK(Z47),ISBLANK(X47)),"",ABS((Z47-X47)*EP47-M47)^2)</f>
        <v>1.68862114960075</v>
      </c>
      <c r="DW47" s="3" t="n">
        <f aca="false">IF(OR(ISBLANK(AA47),ISBLANK(Y47)),"",ABS((AA47-Y47)*EP47-M47)^2)</f>
        <v>0.00383634512049453</v>
      </c>
      <c r="DX47" s="3" t="n">
        <f aca="false">IF(OR(ISBLANK(AB47),ISBLANK(V47)),"",ABS((AB47-V47)*EP47-M47)^2)</f>
        <v>0.616897899403558</v>
      </c>
      <c r="DY47" s="3" t="n">
        <f aca="false">IF(OR(ISBLANK(AC47),ISBLANK(W47)),"",ABS((AC47-W47)*EP47-M47)^2)</f>
        <v>0.0465097502106026</v>
      </c>
      <c r="DZ47" s="3" t="n">
        <f aca="false">IF(OR(ISBLANK(AB47),ISBLANK(X47)),"",ABS((AB47-X47)*EP47-M47)^2)</f>
        <v>1.61431696796662</v>
      </c>
      <c r="EA47" s="3" t="n">
        <f aca="false">IF(OR(ISBLANK(AC47),ISBLANK(Y47)),"",ABS((AC47-Y47)*EP47-M47)^2)</f>
        <v>0.0665916997840084</v>
      </c>
      <c r="EB47" s="3" t="n">
        <f aca="false">IF(OR(ISBLANK(AE47),ISBLANK(AD47)),"",ABS((AE47-AD47)*EP47-M47)^2)</f>
        <v>1.70365859051704</v>
      </c>
      <c r="EC47" s="3" t="n">
        <f aca="false">IF(OR(ISBLANK(AF47),ISBLANK(AG47)),"",ABS((AG47-AF47)*EP47-M47)^2)</f>
        <v>0.0383140394346976</v>
      </c>
      <c r="ED47" s="3" t="n">
        <f aca="false">IF(OR(ISBLANK(AI47),ISBLANK(AH47)),"",ABS((AI47-AH47)*EP47-M47)^2)</f>
        <v>4.29274650300184</v>
      </c>
      <c r="EE47" s="3" t="n">
        <f aca="false">IF(OR(ISBLANK(AJ47),ISBLANK(AK47)),"",ABS((AK47-AJ47)*EP47-M47)^2)</f>
        <v>0.0122129789467355</v>
      </c>
      <c r="EF47" s="3" t="n">
        <f aca="false">IF(OR(ISBLANK(AN47),ISBLANK(AD47)),"",ABS((AN47-AD47)*EP47-M47)^2)</f>
        <v>0.729860960146595</v>
      </c>
      <c r="EG47" s="3" t="n">
        <f aca="false">IF(OR(ISBLANK(AF47),ISBLANK(AO47)),"",ABS((AO47-AF47)*EP47-M47)^2)</f>
        <v>0.052380157954752</v>
      </c>
      <c r="EH47" s="3" t="n">
        <f aca="false">IF(OR(ISBLANK(AP47),ISBLANK(AH47)),"",ABS((AP47-AH47)*EP47-M47)^2)</f>
        <v>0.933943652689433</v>
      </c>
      <c r="EI47" s="3" t="n">
        <f aca="false">IF(OR(ISBLANK(AJ47),ISBLANK(AQ47)),"",ABS((AQ47-AJ47)*EP47-M47)^2)</f>
        <v>0.00509715819099213</v>
      </c>
      <c r="EJ47" s="3" t="n">
        <f aca="false">IF(OR(ISBLANK(AR47),ISBLANK(AL47)),"",ABS((AR47-AL47)*EP47-M47)^2)</f>
        <v>0.0304398765079444</v>
      </c>
      <c r="EK47" s="3" t="n">
        <f aca="false">IF(OR(ISBLANK(AS47),ISBLANK(AM47)),"",ABS((AS47-AM47)*EP47-M47)^2)</f>
        <v>0.000920495276165197</v>
      </c>
      <c r="EL47" s="0" t="n">
        <f aca="false">IF(OR(ISBLANK(AU47),ISBLANK(AT47)),"",((AU47-AT47)*EP47-M47)^2)</f>
        <v>0.0139680598827042</v>
      </c>
      <c r="EM47" s="0" t="n">
        <f aca="false">IF(OR(ISBLANK(AV47),ISBLANK(AW47)),"",((AW47-AV47)*EP47-M47)^2)</f>
        <v>0.000370454417010914</v>
      </c>
      <c r="EN47" s="0" t="n">
        <f aca="false">IF(ISBLANK(BT47),"",(BT47-M47)^2)</f>
        <v>0.00705599999999994</v>
      </c>
      <c r="EP47" s="0" t="n">
        <v>27.211386245988</v>
      </c>
    </row>
    <row r="48" customFormat="false" ht="12.8" hidden="false" customHeight="false" outlineLevel="0" collapsed="false">
      <c r="A48" s="1" t="s">
        <v>136</v>
      </c>
      <c r="B48" s="0" t="n">
        <v>16</v>
      </c>
      <c r="C48" s="0" t="n">
        <v>4</v>
      </c>
      <c r="D48" s="0" t="n">
        <f aca="false">B48-C48</f>
        <v>12</v>
      </c>
      <c r="E48" s="0" t="s">
        <v>71</v>
      </c>
      <c r="F48" s="0" t="n">
        <v>2</v>
      </c>
      <c r="G48" s="0" t="n">
        <v>13</v>
      </c>
      <c r="H48" s="0" t="s">
        <v>104</v>
      </c>
      <c r="I48" s="0" t="n">
        <v>1</v>
      </c>
      <c r="J48" s="0" t="s">
        <v>95</v>
      </c>
      <c r="K48" s="0" t="s">
        <v>105</v>
      </c>
      <c r="L48" s="0" t="s">
        <v>93</v>
      </c>
      <c r="M48" s="0" t="n">
        <v>1.77</v>
      </c>
      <c r="N48" s="0" t="n">
        <v>-129.810466805</v>
      </c>
      <c r="O48" s="0" t="n">
        <v>-129.772402106001</v>
      </c>
      <c r="P48" s="0" t="s">
        <v>76</v>
      </c>
      <c r="Q48" s="0" t="n">
        <f aca="false">=IF(ISBLANK(BT48),"",BT48)</f>
        <v>1.85488</v>
      </c>
      <c r="R48" s="0" t="n">
        <v>1</v>
      </c>
      <c r="S48" s="0" t="n">
        <v>2</v>
      </c>
      <c r="T48" s="0" t="n">
        <v>0</v>
      </c>
      <c r="V48" s="0" t="n">
        <v>-129.85619362</v>
      </c>
      <c r="W48" s="0" t="n">
        <v>-130.194305337423</v>
      </c>
      <c r="X48" s="0" t="n">
        <v>-129.93815829</v>
      </c>
      <c r="Y48" s="0" t="n">
        <v>-130.193825575434</v>
      </c>
      <c r="Z48" s="0" t="n">
        <v>-129.81168318</v>
      </c>
      <c r="AA48" s="0" t="n">
        <v>-130.121074144108</v>
      </c>
      <c r="AB48" s="0" t="n">
        <v>-129.83173865</v>
      </c>
      <c r="AC48" s="0" t="n">
        <v>-130.131566563389</v>
      </c>
      <c r="AD48" s="0" t="n">
        <v>-129.85579868</v>
      </c>
      <c r="AE48" s="0" t="n">
        <v>-129.74229905</v>
      </c>
      <c r="AF48" s="0" t="n">
        <v>-130.195514013068</v>
      </c>
      <c r="AG48" s="0" t="n">
        <v>-130.118290611796</v>
      </c>
      <c r="AH48" s="0" t="n">
        <v>-129.93344693</v>
      </c>
      <c r="AI48" s="0" t="n">
        <v>-129.78396064</v>
      </c>
      <c r="AJ48" s="0" t="n">
        <v>-130.193604158008</v>
      </c>
      <c r="AK48" s="0" t="n">
        <v>-130.11852265153</v>
      </c>
      <c r="AL48" s="0" t="n">
        <v>-130.15983146</v>
      </c>
      <c r="AM48" s="0" t="n">
        <v>-130.199947954198</v>
      </c>
      <c r="AN48" s="0" t="n">
        <v>-129.85516719</v>
      </c>
      <c r="AO48" s="0" t="n">
        <v>-130.131083801129</v>
      </c>
      <c r="AP48" s="0" t="n">
        <v>-130.00295894</v>
      </c>
      <c r="AQ48" s="0" t="n">
        <v>-130.129746454422</v>
      </c>
      <c r="AR48" s="0" t="n">
        <v>-130.10240552</v>
      </c>
      <c r="AS48" s="0" t="n">
        <v>-130.134843020025</v>
      </c>
      <c r="AT48" s="0" t="n">
        <v>-130.158490043352</v>
      </c>
      <c r="AU48" s="0" t="n">
        <v>-130.09489312</v>
      </c>
      <c r="AV48" s="0" t="n">
        <v>-130.199515487677</v>
      </c>
      <c r="AW48" s="0" t="n">
        <v>-130.130727189319</v>
      </c>
      <c r="AY48" s="0" t="n">
        <f aca="false">IF(OR(ISBLANK(O48),ISBLANK(N48)),"",(O48-N48)*EP48)</f>
        <v>1.0357932267989</v>
      </c>
      <c r="AZ48" s="0" t="n">
        <f aca="false">IF(OR(ISBLANK(Z48),ISBLANK(V48)),"",(Z48-V48)*EP48)</f>
        <v>1.21119077481916</v>
      </c>
      <c r="BA48" s="3" t="n">
        <f aca="false">IF(OR(ISBLANK(AA48),ISBLANK(W48)),"",(AA48-W48)*EP48)</f>
        <v>1.99272228654897</v>
      </c>
      <c r="BB48" s="3" t="n">
        <f aca="false">IF(OR(ISBLANK(Z48),ISBLANK(X48)),"",(Z48-X48)*EP48)</f>
        <v>3.44156306871385</v>
      </c>
      <c r="BC48" s="3" t="n">
        <f aca="false">IF(OR(ISBLANK(AA48),ISBLANK(Y48)),"",(AA48-Y48)*EP48)</f>
        <v>1.97966729776019</v>
      </c>
      <c r="BD48" s="3" t="n">
        <f aca="false">IF(OR(ISBLANK(AB48),ISBLANK(V48)),"",(AB48-V48)*EP48)</f>
        <v>0.665453634303876</v>
      </c>
      <c r="BE48" s="3" t="n">
        <f aca="false">IF(OR(ISBLANK(AC48),ISBLANK(W48)),"",(AC48-W48)*EP48)</f>
        <v>1.70720901283939</v>
      </c>
      <c r="BF48" s="3" t="n">
        <f aca="false">IF(OR(ISBLANK(AB48),ISBLANK(X48)),"",(AB48-X48)*EP48)</f>
        <v>2.89582592819857</v>
      </c>
      <c r="BG48" s="3" t="n">
        <f aca="false">IF(OR(ISBLANK(AC48),ISBLANK(Y48)),"",(AC48-Y48)*EP48)</f>
        <v>1.69415402405061</v>
      </c>
      <c r="BH48" s="3" t="n">
        <f aca="false">IF(OR(ISBLANK(AE48),ISBLANK(AD48)),"",(AE48-AD48)*EP48)</f>
        <v>3.08848227070614</v>
      </c>
      <c r="BI48" s="3" t="n">
        <f aca="false">IF(OR(ISBLANK(AF48),ISBLANK(AG48)),"",(AG48-AF48)*EP48)</f>
        <v>2.10135579924113</v>
      </c>
      <c r="BJ48" s="3" t="n">
        <f aca="false">IF(OR(ISBLANK(AI48),ISBLANK(AH48)),"",(AI48-AH48)*EP48)</f>
        <v>4.06772917566974</v>
      </c>
      <c r="BK48" s="3" t="n">
        <f aca="false">IF(OR(ISBLANK(AJ48),ISBLANK(AK48)),"",(AK48-AJ48)*EP48)</f>
        <v>2.04307187270351</v>
      </c>
      <c r="BL48" s="3" t="n">
        <f aca="false">IF(OR(ISBLANK(AN48),ISBLANK(AD48)),"",(AN48-AD48)*EP48)</f>
        <v>0.0171837183001878</v>
      </c>
      <c r="BM48" s="3" t="n">
        <f aca="false">IF(OR(ISBLANK(AO48),ISBLANK(AF48)),"",(AO48-AF48)*EP48)</f>
        <v>1.75323538298293</v>
      </c>
      <c r="BN48" s="3" t="n">
        <f aca="false">IF(OR(ISBLANK(AP48),ISBLANK(AH48)),"",(AP48-AH48)*EP48)</f>
        <v>-1.89151815284528</v>
      </c>
      <c r="BO48" s="3" t="n">
        <f aca="false">IF(OR(ISBLANK(AQ48),ISBLANK(AJ48)),"",(AQ48-AJ48)*EP48)</f>
        <v>1.73765663706033</v>
      </c>
      <c r="BP48" s="3" t="n">
        <f aca="false">IF(OR(ISBLANK(AR48),ISBLANK(AL48)),"",(AR48-AL48)*EP48)</f>
        <v>1.56263943387898</v>
      </c>
      <c r="BQ48" s="3" t="n">
        <f aca="false">IF(OR(ISBLANK(AM48),ISBLANK(AS48)),"",(AS48-AM48)*EP48)</f>
        <v>1.77159551030132</v>
      </c>
      <c r="BR48" s="0" t="n">
        <f aca="false">=IF(OR(ISBLANK(AU48),ISBLANK(AT48)),"",(AU48-AT48)*EP48)</f>
        <v>1.730560445388</v>
      </c>
      <c r="BS48" s="0" t="n">
        <f aca="false">=IF(OR(ISBLANK(AW48),ISBLANK(AV48)),"",(AW48-AV48)*EP48)</f>
        <v>1.87182495582344</v>
      </c>
      <c r="BT48" s="0" t="n">
        <v>1.85488</v>
      </c>
      <c r="BW48" s="0" t="n">
        <f aca="false">IF(OR(ISBLANK(O48),ISBLANK(N48)),"",(O48-N48)*EP48-M48)</f>
        <v>-0.734206773201098</v>
      </c>
      <c r="BX48" s="0" t="n">
        <f aca="false">IF(OR(ISBLANK(Z48),ISBLANK(V48)),"",(Z48-V48)*EP48-M48)</f>
        <v>-0.558809225180841</v>
      </c>
      <c r="BY48" s="3" t="n">
        <f aca="false">IF(OR(ISBLANK(AA48),ISBLANK(W48)),"",(AA48-W48)*EP48-M48)</f>
        <v>0.222722286548966</v>
      </c>
      <c r="BZ48" s="3" t="n">
        <f aca="false">IF(OR(ISBLANK(Z48),ISBLANK(X48)),"",(Z48-X48)*EP48-M48)</f>
        <v>1.67156306871385</v>
      </c>
      <c r="CA48" s="3" t="n">
        <f aca="false">IF(OR(ISBLANK(AA48),ISBLANK(Y48)),"",(AA48-Y48)*EP48-M48)</f>
        <v>0.209667297760185</v>
      </c>
      <c r="CB48" s="3" t="n">
        <f aca="false">IF(OR(ISBLANK(AB48),ISBLANK(V48)),"",(AB48-V48)*EP48-M48)</f>
        <v>-1.10454636569612</v>
      </c>
      <c r="CC48" s="3" t="n">
        <f aca="false">IF(OR(ISBLANK(AC48),ISBLANK(W48)),"",(AC48-W48)*EP48-M48)</f>
        <v>-0.0627909871606052</v>
      </c>
      <c r="CD48" s="3" t="n">
        <f aca="false">IF(OR(ISBLANK(AB48),ISBLANK(X48)),"",(AB48-X48)*EP48-M48)</f>
        <v>1.12582592819857</v>
      </c>
      <c r="CE48" s="3" t="n">
        <f aca="false">IF(OR(ISBLANK(AC48),ISBLANK(Y48)),"",(AC48-Y48)*EP48-M48)</f>
        <v>-0.0758459759493857</v>
      </c>
      <c r="CF48" s="3" t="n">
        <f aca="false">IF(OR(ISBLANK(AE48),ISBLANK(AD48)),"",(AE48-AD48)*EP48-M48)</f>
        <v>1.31848227070614</v>
      </c>
      <c r="CG48" s="3" t="n">
        <f aca="false">IF(OR(ISBLANK(AF48),ISBLANK(AG48)),"",(AG48-AF48)*EP48-M48)</f>
        <v>0.331355799241135</v>
      </c>
      <c r="CH48" s="3" t="n">
        <f aca="false">IF(OR(ISBLANK(AI48),ISBLANK(AH48)),"",(AI48-AH48)*EP48-M48)</f>
        <v>2.29772917566974</v>
      </c>
      <c r="CI48" s="3" t="n">
        <f aca="false">IF(OR(ISBLANK(AJ48),ISBLANK(AK48)),"",(AK48-AJ48)*EP48-M48)</f>
        <v>0.273071872703506</v>
      </c>
      <c r="CJ48" s="3" t="n">
        <f aca="false">IF(OR(ISBLANK(AN48),ISBLANK(AD48)),"",(AN48-AD48)*EP48-M48)</f>
        <v>-1.75281628169981</v>
      </c>
      <c r="CK48" s="3" t="n">
        <f aca="false">IF(OR(ISBLANK(AO48),ISBLANK(AF48)),"",(AO48-AF48)*EP48-M48)</f>
        <v>-0.016764617017067</v>
      </c>
      <c r="CL48" s="3" t="n">
        <f aca="false">IF(OR(ISBLANK(AP48),ISBLANK(AH48)),"",(AP48-AH48)*EP48-M48)</f>
        <v>-3.66151815284528</v>
      </c>
      <c r="CM48" s="3" t="n">
        <f aca="false">IF(OR(ISBLANK(AQ48),ISBLANK(AJ48)),"",(AQ48-AJ48)*EP48-M48)</f>
        <v>-0.0323433629396692</v>
      </c>
      <c r="CN48" s="3" t="n">
        <f aca="false">IF(OR(ISBLANK(AR48),ISBLANK(AL48)),"",(AR48-AL48)*EP48-M48)</f>
        <v>-0.207360566121022</v>
      </c>
      <c r="CO48" s="3" t="n">
        <f aca="false">IF(OR(ISBLANK(AM48),ISBLANK(AS48)),"",(AS48-AM48)*EP48-M48)</f>
        <v>0.00159551030132277</v>
      </c>
      <c r="CP48" s="0" t="n">
        <f aca="false">IF(OR(ISBLANK(AU48),ISBLANK(AT48)),"",(AU48-AT48)*EP48-M48)</f>
        <v>-0.0394395546119997</v>
      </c>
      <c r="CQ48" s="0" t="n">
        <f aca="false">IF(OR(ISBLANK(AW48),ISBLANK(AV48)),"",(AW48-AV48)*EP48-M48)</f>
        <v>0.101824955823442</v>
      </c>
      <c r="CR48" s="0" t="n">
        <f aca="false">IF(ISBLANK(BT48),"",BT48-M48)</f>
        <v>0.0848800000000001</v>
      </c>
      <c r="CU48" s="0" t="n">
        <f aca="false">IF(OR(ISBLANK(O48),ISBLANK(N48)),"",ABS((O48-N48)*EP48-M48))</f>
        <v>0.734206773201098</v>
      </c>
      <c r="CV48" s="0" t="n">
        <f aca="false">IF(OR(ISBLANK(Z48),ISBLANK(V48)),"",ABS((Z48-V48)*EP48-M48))</f>
        <v>0.558809225180841</v>
      </c>
      <c r="CW48" s="3" t="n">
        <f aca="false">IF(OR(ISBLANK(AA48),ISBLANK(W48)),"",ABS((AA48-W48)*EP48-M48))</f>
        <v>0.222722286548966</v>
      </c>
      <c r="CX48" s="3" t="n">
        <f aca="false">IF(OR(ISBLANK(Z48),ISBLANK(X48)),"",ABS((Z48-X48)*EP48-M48))</f>
        <v>1.67156306871385</v>
      </c>
      <c r="CY48" s="3" t="n">
        <f aca="false">IF(OR(ISBLANK(AA48),ISBLANK(Y48)),"",ABS((AA48-Y48)*EP48-M48))</f>
        <v>0.209667297760185</v>
      </c>
      <c r="CZ48" s="3" t="n">
        <f aca="false">IF(OR(ISBLANK(AB48),ISBLANK(V48)),"",ABS((AB48-V48)*EP48-M48))</f>
        <v>1.10454636569612</v>
      </c>
      <c r="DA48" s="3" t="n">
        <f aca="false">IF(OR(ISBLANK(AC48),ISBLANK(W48)),"",ABS((AC48-W48)*EP48-M48))</f>
        <v>0.0627909871606052</v>
      </c>
      <c r="DB48" s="3" t="n">
        <f aca="false">IF(OR(ISBLANK(AB48),ISBLANK(X48)),"",ABS((AB48-X48)*EP48-M48))</f>
        <v>1.12582592819857</v>
      </c>
      <c r="DC48" s="3" t="n">
        <f aca="false">IF(OR(ISBLANK(AC48),ISBLANK(Y48)),"",ABS((AC48-Y48)*EP48-M48))</f>
        <v>0.0758459759493857</v>
      </c>
      <c r="DD48" s="3" t="n">
        <f aca="false">IF(OR(ISBLANK(AE48),ISBLANK(AD48)),"",ABS((AE48-AD48)*EP48-M48))</f>
        <v>1.31848227070614</v>
      </c>
      <c r="DE48" s="3" t="n">
        <f aca="false">IF(OR(ISBLANK(AG48),ISBLANK(AF48)),"",ABS((AG48-AF48)*EP48-M48))</f>
        <v>0.331355799241135</v>
      </c>
      <c r="DF48" s="3" t="n">
        <f aca="false">IF(OR(ISBLANK(AI48),ISBLANK(AH48)),"",ABS((AI48-AH48)*EP48-M48))</f>
        <v>2.29772917566974</v>
      </c>
      <c r="DG48" s="3" t="n">
        <f aca="false">IF(OR(ISBLANK(AJ48),ISBLANK(AK48)),"",ABS((AK48-AJ48)*EP48-M48))</f>
        <v>0.273071872703506</v>
      </c>
      <c r="DH48" s="3" t="n">
        <f aca="false">IF(OR(ISBLANK(AN48),ISBLANK(AD48)),"",ABS((AN48-AD48)*EP48-M48))</f>
        <v>1.75281628169981</v>
      </c>
      <c r="DI48" s="3" t="n">
        <f aca="false">IF(OR(ISBLANK(AF48),ISBLANK(AO48)),"",ABS((AO48-AF48)*EP48-M48))</f>
        <v>0.016764617017067</v>
      </c>
      <c r="DJ48" s="3" t="n">
        <f aca="false">IF(OR(ISBLANK(AP48),ISBLANK(AH48)),"",ABS((AP48-AH48)*EP48-M48))</f>
        <v>3.66151815284528</v>
      </c>
      <c r="DK48" s="3" t="n">
        <f aca="false">IF(OR(ISBLANK(AQ48),ISBLANK(AJ48)),"",ABS((AQ48-AJ48)*EP48-M48))</f>
        <v>0.0323433629396692</v>
      </c>
      <c r="DL48" s="3" t="n">
        <f aca="false">IF(OR(ISBLANK(AR48),ISBLANK(AL48)),"",ABS((AR48-AL48)*EP48-M48))</f>
        <v>0.207360566121022</v>
      </c>
      <c r="DM48" s="3" t="n">
        <f aca="false">IF(OR(ISBLANK(AM48),ISBLANK(AS48)),"",ABS((AS48-AM48)*EP48-M48))</f>
        <v>0.00159551030132277</v>
      </c>
      <c r="DN48" s="0" t="n">
        <f aca="false">IF(OR(ISBLANK(AU48),ISBLANK(AT48)),"",ABS((AU48-AT48)*EP48-M48))</f>
        <v>0.0394395546119997</v>
      </c>
      <c r="DO48" s="0" t="n">
        <f aca="false">IF(OR(ISBLANK(AV48),ISBLANK(AW48)),"",ABS((AW48-AV48)*EP48-M48))</f>
        <v>0.101824955823442</v>
      </c>
      <c r="DP48" s="0" t="n">
        <f aca="false">IF(ISBLANK(BT48),"",ABS(BT48-M48))</f>
        <v>0.0848800000000001</v>
      </c>
      <c r="DS48" s="0" t="n">
        <f aca="false">IF(OR(ISBLANK(O48),ISBLANK(N48)),"",((O48-N48)*EP48-M48)^2)</f>
        <v>0.539059585814369</v>
      </c>
      <c r="DT48" s="0" t="n">
        <f aca="false">IF(OR(ISBLANK(Z48),ISBLANK(V48)),"",ABS((Z48-V48)*EP48-M48)^2)</f>
        <v>0.312267750147212</v>
      </c>
      <c r="DU48" s="3" t="n">
        <f aca="false">IF(OR(ISBLANK(AA48),ISBLANK(W48)),"",ABS((AA48-W48)*EP48-M48)^2)</f>
        <v>0.0496052169255997</v>
      </c>
      <c r="DV48" s="3" t="n">
        <f aca="false">IF(OR(ISBLANK(Z48),ISBLANK(X48)),"",ABS((Z48-X48)*EP48-M48)^2)</f>
        <v>2.79412309268807</v>
      </c>
      <c r="DW48" s="3" t="n">
        <f aca="false">IF(OR(ISBLANK(AA48),ISBLANK(Y48)),"",ABS((AA48-Y48)*EP48-M48)^2)</f>
        <v>0.0439603757500583</v>
      </c>
      <c r="DX48" s="3" t="n">
        <f aca="false">IF(OR(ISBLANK(AB48),ISBLANK(V48)),"",ABS((AB48-V48)*EP48-M48)^2)</f>
        <v>1.22002267397252</v>
      </c>
      <c r="DY48" s="3" t="n">
        <f aca="false">IF(OR(ISBLANK(AC48),ISBLANK(W48)),"",ABS((AC48-W48)*EP48-M48)^2)</f>
        <v>0.00394270806860328</v>
      </c>
      <c r="DZ48" s="3" t="n">
        <f aca="false">IF(OR(ISBLANK(AB48),ISBLANK(X48)),"",ABS((AB48-X48)*EP48-M48)^2)</f>
        <v>1.26748402060417</v>
      </c>
      <c r="EA48" s="3" t="n">
        <f aca="false">IF(OR(ISBLANK(AC48),ISBLANK(Y48)),"",ABS((AC48-Y48)*EP48-M48)^2)</f>
        <v>0.00575261206771479</v>
      </c>
      <c r="EB48" s="3" t="n">
        <f aca="false">IF(OR(ISBLANK(AE48),ISBLANK(AD48)),"",ABS((AE48-AD48)*EP48-M48)^2)</f>
        <v>1.73839549816642</v>
      </c>
      <c r="EC48" s="3" t="n">
        <f aca="false">IF(OR(ISBLANK(AF48),ISBLANK(AG48)),"",ABS((AG48-AF48)*EP48-M48)^2)</f>
        <v>0.109796665690731</v>
      </c>
      <c r="ED48" s="3" t="n">
        <f aca="false">IF(OR(ISBLANK(AI48),ISBLANK(AH48)),"",ABS((AI48-AH48)*EP48-M48)^2)</f>
        <v>5.27955936472393</v>
      </c>
      <c r="EE48" s="3" t="n">
        <f aca="false">IF(OR(ISBLANK(AJ48),ISBLANK(AK48)),"",ABS((AK48-AJ48)*EP48-M48)^2)</f>
        <v>0.0745682476617999</v>
      </c>
      <c r="EF48" s="3" t="n">
        <f aca="false">IF(OR(ISBLANK(AN48),ISBLANK(AD48)),"",ABS((AN48-AD48)*EP48-M48)^2)</f>
        <v>3.07236491739196</v>
      </c>
      <c r="EG48" s="3" t="n">
        <f aca="false">IF(OR(ISBLANK(AF48),ISBLANK(AO48)),"",ABS((AO48-AF48)*EP48-M48)^2)</f>
        <v>0.000281052383728932</v>
      </c>
      <c r="EH48" s="3" t="n">
        <f aca="false">IF(OR(ISBLANK(AP48),ISBLANK(AH48)),"",ABS((AP48-AH48)*EP48-M48)^2)</f>
        <v>13.4067151836155</v>
      </c>
      <c r="EI48" s="3" t="n">
        <f aca="false">IF(OR(ISBLANK(AJ48),ISBLANK(AQ48)),"",ABS((AQ48-AJ48)*EP48-M48)^2)</f>
        <v>0.00104609312624717</v>
      </c>
      <c r="EJ48" s="3" t="n">
        <f aca="false">IF(OR(ISBLANK(AR48),ISBLANK(AL48)),"",ABS((AR48-AL48)*EP48-M48)^2)</f>
        <v>0.0429984043820309</v>
      </c>
      <c r="EK48" s="3" t="n">
        <f aca="false">IF(OR(ISBLANK(AS48),ISBLANK(AM48)),"",ABS((AS48-AM48)*EP48-M48)^2)</f>
        <v>2.54565312162707E-006</v>
      </c>
      <c r="EL48" s="0" t="n">
        <f aca="false">IF(OR(ISBLANK(AU48),ISBLANK(AT48)),"",((AU48-AT48)*EP48-M48)^2)</f>
        <v>0.0015554784679929</v>
      </c>
      <c r="EM48" s="0" t="n">
        <f aca="false">IF(OR(ISBLANK(AV48),ISBLANK(AW48)),"",((AW48-AV48)*EP48-M48)^2)</f>
        <v>0.0103683216284458</v>
      </c>
      <c r="EN48" s="0" t="n">
        <f aca="false">IF(ISBLANK(BT48),"",(BT48-M48)^2)</f>
        <v>0.00720461440000001</v>
      </c>
      <c r="EP48" s="0" t="n">
        <v>27.211386245988</v>
      </c>
    </row>
    <row r="49" customFormat="false" ht="12.8" hidden="false" customHeight="false" outlineLevel="0" collapsed="false">
      <c r="A49" s="1"/>
      <c r="B49" s="0" t="n">
        <v>16</v>
      </c>
      <c r="C49" s="0" t="n">
        <v>4</v>
      </c>
      <c r="D49" s="0" t="n">
        <f aca="false">B49-C49</f>
        <v>12</v>
      </c>
      <c r="E49" s="0" t="s">
        <v>71</v>
      </c>
      <c r="F49" s="0" t="n">
        <v>2</v>
      </c>
      <c r="G49" s="0" t="n">
        <v>13</v>
      </c>
      <c r="H49" s="0" t="s">
        <v>137</v>
      </c>
      <c r="I49" s="0" t="n">
        <v>1</v>
      </c>
      <c r="J49" s="0" t="s">
        <v>95</v>
      </c>
      <c r="K49" s="0" t="s">
        <v>121</v>
      </c>
      <c r="L49" s="0" t="s">
        <v>138</v>
      </c>
      <c r="M49" s="0" t="n">
        <v>4.397</v>
      </c>
      <c r="N49" s="0" t="n">
        <v>-129.810466805</v>
      </c>
      <c r="O49" s="0" t="n">
        <v>-129.642507450183</v>
      </c>
      <c r="P49" s="0" t="s">
        <v>76</v>
      </c>
      <c r="Q49" s="3" t="str">
        <f aca="false">=IF(ISBLANK(BT49),"",BT49)</f>
        <v/>
      </c>
      <c r="S49" s="0" t="n">
        <v>1</v>
      </c>
      <c r="T49" s="0" t="n">
        <v>1</v>
      </c>
      <c r="V49" s="0" t="n">
        <v>-129.85619362</v>
      </c>
      <c r="W49" s="0" t="n">
        <v>-130.194305337423</v>
      </c>
      <c r="X49" s="0" t="n">
        <v>-129.93815829</v>
      </c>
      <c r="Y49" s="0" t="n">
        <v>-130.193825575434</v>
      </c>
      <c r="Z49" s="0" t="n">
        <v>-129.76285999</v>
      </c>
      <c r="AA49" s="0" t="n">
        <v>-130.020107680486</v>
      </c>
      <c r="AB49" s="0" t="n">
        <v>-129.7828891</v>
      </c>
      <c r="AC49" s="0" t="n">
        <v>-130.036207663422</v>
      </c>
      <c r="AD49" s="0" t="n">
        <v>-129.85579868</v>
      </c>
      <c r="AE49" s="0" t="n">
        <v>-129.55892959</v>
      </c>
      <c r="AF49" s="0" t="n">
        <v>-130.195514013068</v>
      </c>
      <c r="AG49" s="0" t="n">
        <v>-129.949985900905</v>
      </c>
      <c r="AH49" s="0" t="n">
        <v>-129.93344693</v>
      </c>
      <c r="AI49" s="0" t="n">
        <v>-129.68638476</v>
      </c>
      <c r="AJ49" s="0" t="n">
        <v>-130.193604158008</v>
      </c>
      <c r="AK49" s="0" t="n">
        <v>-130.014270765658</v>
      </c>
      <c r="AL49" s="0" t="n">
        <v>-130.15983146</v>
      </c>
      <c r="AM49" s="0" t="n">
        <v>-130.199947954198</v>
      </c>
      <c r="AN49" s="0" t="n">
        <v>-129.700982795868</v>
      </c>
      <c r="AO49" s="0" t="n">
        <v>-130.036613249222</v>
      </c>
      <c r="AP49" s="0" t="n">
        <v>-129.775618</v>
      </c>
      <c r="AQ49" s="0" t="n">
        <v>-130.035980024104</v>
      </c>
      <c r="AR49" s="0" t="n">
        <v>-129.99797581</v>
      </c>
      <c r="AS49" s="0" t="n">
        <v>-130.048694643796</v>
      </c>
      <c r="AT49" s="0" t="n">
        <v>-130.158490043352</v>
      </c>
      <c r="AU49" s="0" t="n">
        <v>-129.99495216</v>
      </c>
      <c r="AV49" s="0" t="n">
        <v>-130.199515487677</v>
      </c>
      <c r="AW49" s="0" t="n">
        <v>-130.043815384241</v>
      </c>
      <c r="AY49" s="0" t="n">
        <f aca="false">IF(OR(ISBLANK(O49),ISBLANK(N49)),"",(O49-N49)*EP49)</f>
        <v>4.57040687755273</v>
      </c>
      <c r="AZ49" s="0" t="n">
        <f aca="false">IF(OR(ISBLANK(Z49),ISBLANK(V49)),"",(Z49-V49)*EP49)</f>
        <v>2.53973745566984</v>
      </c>
      <c r="BA49" s="3" t="n">
        <f aca="false">IF(OR(ISBLANK(AA49),ISBLANK(W49)),"",(AA49-W49)*EP49)</f>
        <v>4.74015972605873</v>
      </c>
      <c r="BB49" s="3" t="n">
        <f aca="false">IF(OR(ISBLANK(Z49),ISBLANK(X49)),"",(Z49-X49)*EP49)</f>
        <v>4.77010974956454</v>
      </c>
      <c r="BC49" s="3" t="n">
        <f aca="false">IF(OR(ISBLANK(AA49),ISBLANK(Y49)),"",(AA49-Y49)*EP49)</f>
        <v>4.72710473726995</v>
      </c>
      <c r="BD49" s="3" t="n">
        <f aca="false">IF(OR(ISBLANK(AB49),ISBLANK(V49)),"",(AB49-V49)*EP49)</f>
        <v>1.99471760729658</v>
      </c>
      <c r="BE49" s="3" t="n">
        <f aca="false">IF(OR(ISBLANK(AC49),ISBLANK(W49)),"",(AC49-W49)*EP49)</f>
        <v>4.30205687183347</v>
      </c>
      <c r="BF49" s="3" t="n">
        <f aca="false">IF(OR(ISBLANK(AB49),ISBLANK(X49)),"",(AB49-X49)*EP49)</f>
        <v>4.22508990119127</v>
      </c>
      <c r="BG49" s="3" t="n">
        <f aca="false">IF(OR(ISBLANK(AC49),ISBLANK(Y49)),"",(AC49-Y49)*EP49)</f>
        <v>4.28900188304469</v>
      </c>
      <c r="BH49" s="3" t="n">
        <f aca="false">IF(OR(ISBLANK(AE49),ISBLANK(AD49)),"",(AE49-AD49)*EP49)</f>
        <v>8.07821947248501</v>
      </c>
      <c r="BI49" s="3" t="n">
        <f aca="false">IF(OR(ISBLANK(AF49),ISBLANK(AG49)),"",(AG49-AF49)*EP49)</f>
        <v>6.68116029431529</v>
      </c>
      <c r="BJ49" s="3" t="n">
        <f aca="false">IF(OR(ISBLANK(AI49),ISBLANK(AH49)),"",(AI49-AH49)*EP49)</f>
        <v>6.72290413464174</v>
      </c>
      <c r="BK49" s="3" t="n">
        <f aca="false">IF(OR(ISBLANK(AJ49),ISBLANK(AK49)),"",(AK49-AJ49)*EP49)</f>
        <v>4.87991020603847</v>
      </c>
      <c r="BL49" s="3" t="n">
        <f aca="false">IF(OR(ISBLANK(AN49),ISBLANK(AD49)),"",(AN49-AD49)*EP49)</f>
        <v>4.21275482013014</v>
      </c>
      <c r="BM49" s="3" t="n">
        <f aca="false">IF(OR(ISBLANK(AO49),ISBLANK(AF49)),"",(AO49-AF49)*EP49)</f>
        <v>4.32391005979581</v>
      </c>
      <c r="BN49" s="3" t="n">
        <f aca="false">IF(OR(ISBLANK(AP49),ISBLANK(AH49)),"",(AP49-AH49)*EP49)</f>
        <v>4.29474397502083</v>
      </c>
      <c r="BO49" s="3" t="n">
        <f aca="false">IF(OR(ISBLANK(AQ49),ISBLANK(AJ49)),"",(AQ49-AJ49)*EP49)</f>
        <v>4.28917118935091</v>
      </c>
      <c r="BP49" s="3" t="n">
        <f aca="false">IF(OR(ISBLANK(AR49),ISBLANK(AL49)),"",(AR49-AL49)*EP49)</f>
        <v>4.40431660824486</v>
      </c>
      <c r="BQ49" s="3" t="n">
        <f aca="false">IF(OR(ISBLANK(AM49),ISBLANK(AS49)),"",(AS49-AM49)*EP49)</f>
        <v>4.11581225033269</v>
      </c>
      <c r="BR49" s="0" t="n">
        <f aca="false">=IF(OR(ISBLANK(AU49),ISBLANK(AT49)),"",(AU49-AT49)*EP49)</f>
        <v>4.45009250974278</v>
      </c>
      <c r="BS49" s="0" t="n">
        <f aca="false">=IF(OR(ISBLANK(AW49),ISBLANK(AV49)),"",(AW49-AV49)*EP49)</f>
        <v>4.23681565313739</v>
      </c>
      <c r="BW49" s="0" t="n">
        <f aca="false">IF(OR(ISBLANK(O49),ISBLANK(N49)),"",(O49-N49)*EP49-M49)</f>
        <v>0.17340687755273</v>
      </c>
      <c r="BX49" s="0" t="n">
        <f aca="false">IF(OR(ISBLANK(Z49),ISBLANK(V49)),"",(Z49-V49)*EP49-M49)</f>
        <v>-1.85726254433016</v>
      </c>
      <c r="BY49" s="3" t="n">
        <f aca="false">IF(OR(ISBLANK(AA49),ISBLANK(W49)),"",(AA49-W49)*EP49-M49)</f>
        <v>0.343159726058729</v>
      </c>
      <c r="BZ49" s="3" t="n">
        <f aca="false">IF(OR(ISBLANK(Z49),ISBLANK(X49)),"",(Z49-X49)*EP49-M49)</f>
        <v>0.373109749564538</v>
      </c>
      <c r="CA49" s="3" t="n">
        <f aca="false">IF(OR(ISBLANK(AA49),ISBLANK(Y49)),"",(AA49-Y49)*EP49-M49)</f>
        <v>0.330104737269948</v>
      </c>
      <c r="CB49" s="3" t="n">
        <f aca="false">IF(OR(ISBLANK(AB49),ISBLANK(V49)),"",(AB49-V49)*EP49-M49)</f>
        <v>-2.40228239270342</v>
      </c>
      <c r="CC49" s="3" t="n">
        <f aca="false">IF(OR(ISBLANK(AC49),ISBLANK(W49)),"",(AC49-W49)*EP49-M49)</f>
        <v>-0.0949431281665287</v>
      </c>
      <c r="CD49" s="3" t="n">
        <f aca="false">IF(OR(ISBLANK(AB49),ISBLANK(X49)),"",(AB49-X49)*EP49-M49)</f>
        <v>-0.171910098808731</v>
      </c>
      <c r="CE49" s="3" t="n">
        <f aca="false">IF(OR(ISBLANK(AC49),ISBLANK(Y49)),"",(AC49-Y49)*EP49-M49)</f>
        <v>-0.10799811695531</v>
      </c>
      <c r="CF49" s="3" t="n">
        <f aca="false">IF(OR(ISBLANK(AE49),ISBLANK(AD49)),"",(AE49-AD49)*EP49-M49)</f>
        <v>3.68121947248501</v>
      </c>
      <c r="CG49" s="3" t="n">
        <f aca="false">IF(OR(ISBLANK(AF49),ISBLANK(AG49)),"",(AG49-AF49)*EP49-M49)</f>
        <v>2.28416029431529</v>
      </c>
      <c r="CH49" s="3" t="n">
        <f aca="false">IF(OR(ISBLANK(AI49),ISBLANK(AH49)),"",(AI49-AH49)*EP49-M49)</f>
        <v>2.32590413464174</v>
      </c>
      <c r="CI49" s="3" t="n">
        <f aca="false">IF(OR(ISBLANK(AJ49),ISBLANK(AK49)),"",(AK49-AJ49)*EP49-M49)</f>
        <v>0.482910206038465</v>
      </c>
      <c r="CJ49" s="3" t="n">
        <f aca="false">IF(OR(ISBLANK(AN49),ISBLANK(AD49)),"",(AN49-AD49)*EP49-M49)</f>
        <v>-0.184245179869861</v>
      </c>
      <c r="CK49" s="3" t="n">
        <f aca="false">IF(OR(ISBLANK(AO49),ISBLANK(AF49)),"",(AO49-AF49)*EP49-M49)</f>
        <v>-0.0730899402041914</v>
      </c>
      <c r="CL49" s="3" t="n">
        <f aca="false">IF(OR(ISBLANK(AP49),ISBLANK(AH49)),"",(AP49-AH49)*EP49-M49)</f>
        <v>-0.102256024979168</v>
      </c>
      <c r="CM49" s="3" t="n">
        <f aca="false">IF(OR(ISBLANK(AQ49),ISBLANK(AJ49)),"",(AQ49-AJ49)*EP49-M49)</f>
        <v>-0.107828810649091</v>
      </c>
      <c r="CN49" s="3" t="n">
        <f aca="false">IF(OR(ISBLANK(AR49),ISBLANK(AL49)),"",(AR49-AL49)*EP49-M49)</f>
        <v>0.00731660824485836</v>
      </c>
      <c r="CO49" s="3" t="n">
        <f aca="false">IF(OR(ISBLANK(AM49),ISBLANK(AS49)),"",(AS49-AM49)*EP49-M49)</f>
        <v>-0.281187749667306</v>
      </c>
      <c r="CP49" s="0" t="n">
        <f aca="false">IF(OR(ISBLANK(AU49),ISBLANK(AT49)),"",(AU49-AT49)*EP49-M49)</f>
        <v>0.0530925097427781</v>
      </c>
      <c r="CQ49" s="0" t="n">
        <f aca="false">IF(OR(ISBLANK(AW49),ISBLANK(AV49)),"",(AW49-AV49)*EP49-M49)</f>
        <v>-0.160184346862608</v>
      </c>
      <c r="CR49" s="3" t="str">
        <f aca="false">IF(ISBLANK(BT49),"",BT49-M49)</f>
        <v/>
      </c>
      <c r="CU49" s="0" t="n">
        <f aca="false">IF(OR(ISBLANK(O49),ISBLANK(N49)),"",ABS((O49-N49)*EP49-M49))</f>
        <v>0.17340687755273</v>
      </c>
      <c r="CV49" s="0" t="n">
        <f aca="false">IF(OR(ISBLANK(Z49),ISBLANK(V49)),"",ABS((Z49-V49)*EP49-M49))</f>
        <v>1.85726254433016</v>
      </c>
      <c r="CW49" s="3" t="n">
        <f aca="false">IF(OR(ISBLANK(AA49),ISBLANK(W49)),"",ABS((AA49-W49)*EP49-M49))</f>
        <v>0.343159726058729</v>
      </c>
      <c r="CX49" s="3" t="n">
        <f aca="false">IF(OR(ISBLANK(Z49),ISBLANK(X49)),"",ABS((Z49-X49)*EP49-M49))</f>
        <v>0.373109749564538</v>
      </c>
      <c r="CY49" s="3" t="n">
        <f aca="false">IF(OR(ISBLANK(AA49),ISBLANK(Y49)),"",ABS((AA49-Y49)*EP49-M49))</f>
        <v>0.330104737269948</v>
      </c>
      <c r="CZ49" s="3" t="n">
        <f aca="false">IF(OR(ISBLANK(AB49),ISBLANK(V49)),"",ABS((AB49-V49)*EP49-M49))</f>
        <v>2.40228239270342</v>
      </c>
      <c r="DA49" s="3" t="n">
        <f aca="false">IF(OR(ISBLANK(AC49),ISBLANK(W49)),"",ABS((AC49-W49)*EP49-M49))</f>
        <v>0.0949431281665287</v>
      </c>
      <c r="DB49" s="3" t="n">
        <f aca="false">IF(OR(ISBLANK(AB49),ISBLANK(X49)),"",ABS((AB49-X49)*EP49-M49))</f>
        <v>0.171910098808731</v>
      </c>
      <c r="DC49" s="3" t="n">
        <f aca="false">IF(OR(ISBLANK(AC49),ISBLANK(Y49)),"",ABS((AC49-Y49)*EP49-M49))</f>
        <v>0.10799811695531</v>
      </c>
      <c r="DD49" s="3" t="n">
        <f aca="false">IF(OR(ISBLANK(AE49),ISBLANK(AD49)),"",ABS((AE49-AD49)*EP49-M49))</f>
        <v>3.68121947248501</v>
      </c>
      <c r="DE49" s="3" t="n">
        <f aca="false">IF(OR(ISBLANK(AG49),ISBLANK(AF49)),"",ABS((AG49-AF49)*EP49-M49))</f>
        <v>2.28416029431529</v>
      </c>
      <c r="DF49" s="3" t="n">
        <f aca="false">IF(OR(ISBLANK(AI49),ISBLANK(AH49)),"",ABS((AI49-AH49)*EP49-M49))</f>
        <v>2.32590413464174</v>
      </c>
      <c r="DG49" s="3" t="n">
        <f aca="false">IF(OR(ISBLANK(AJ49),ISBLANK(AK49)),"",ABS((AK49-AJ49)*EP49-M49))</f>
        <v>0.482910206038465</v>
      </c>
      <c r="DH49" s="3" t="n">
        <f aca="false">IF(OR(ISBLANK(AN49),ISBLANK(AD49)),"",ABS((AN49-AD49)*EP49-M49))</f>
        <v>0.184245179869861</v>
      </c>
      <c r="DI49" s="3" t="n">
        <f aca="false">IF(OR(ISBLANK(AF49),ISBLANK(AO49)),"",ABS((AO49-AF49)*EP49-M49))</f>
        <v>0.0730899402041914</v>
      </c>
      <c r="DJ49" s="3" t="n">
        <f aca="false">IF(OR(ISBLANK(AP49),ISBLANK(AH49)),"",ABS((AP49-AH49)*EP49-M49))</f>
        <v>0.102256024979168</v>
      </c>
      <c r="DK49" s="3" t="n">
        <f aca="false">IF(OR(ISBLANK(AQ49),ISBLANK(AJ49)),"",ABS((AQ49-AJ49)*EP49-M49))</f>
        <v>0.107828810649091</v>
      </c>
      <c r="DL49" s="3" t="n">
        <f aca="false">IF(OR(ISBLANK(AR49),ISBLANK(AL49)),"",ABS((AR49-AL49)*EP49-M49))</f>
        <v>0.00731660824485836</v>
      </c>
      <c r="DM49" s="3" t="n">
        <f aca="false">IF(OR(ISBLANK(AM49),ISBLANK(AS49)),"",ABS((AS49-AM49)*EP49-M49))</f>
        <v>0.281187749667306</v>
      </c>
      <c r="DN49" s="0" t="n">
        <f aca="false">IF(OR(ISBLANK(AU49),ISBLANK(AT49)),"",ABS((AU49-AT49)*EP49-M49))</f>
        <v>0.0530925097427781</v>
      </c>
      <c r="DO49" s="0" t="n">
        <f aca="false">IF(OR(ISBLANK(AV49),ISBLANK(AW49)),"",ABS((AW49-AV49)*EP49-M49))</f>
        <v>0.160184346862608</v>
      </c>
      <c r="DP49" s="3" t="str">
        <f aca="false">IF(ISBLANK(BT49),"",ABS(BT49-M49))</f>
        <v/>
      </c>
      <c r="DS49" s="0" t="n">
        <f aca="false">IF(OR(ISBLANK(O49),ISBLANK(N49)),"",((O49-N49)*EP49-M49)^2)</f>
        <v>0.0300699451825875</v>
      </c>
      <c r="DT49" s="0" t="n">
        <f aca="false">IF(OR(ISBLANK(Z49),ISBLANK(V49)),"",ABS((Z49-V49)*EP49-M49)^2)</f>
        <v>3.44942415857172</v>
      </c>
      <c r="DU49" s="3" t="n">
        <f aca="false">IF(OR(ISBLANK(AA49),ISBLANK(W49)),"",ABS((AA49-W49)*EP49-M49)^2)</f>
        <v>0.117758597588702</v>
      </c>
      <c r="DV49" s="3" t="n">
        <f aca="false">IF(OR(ISBLANK(Z49),ISBLANK(X49)),"",ABS((Z49-X49)*EP49-M49)^2)</f>
        <v>0.139210885220112</v>
      </c>
      <c r="DW49" s="3" t="n">
        <f aca="false">IF(OR(ISBLANK(AA49),ISBLANK(Y49)),"",ABS((AA49-Y49)*EP49-M49)^2)</f>
        <v>0.108969137568061</v>
      </c>
      <c r="DX49" s="3" t="n">
        <f aca="false">IF(OR(ISBLANK(AB49),ISBLANK(V49)),"",ABS((AB49-V49)*EP49-M49)^2)</f>
        <v>5.77096069429289</v>
      </c>
      <c r="DY49" s="3" t="n">
        <f aca="false">IF(OR(ISBLANK(AC49),ISBLANK(W49)),"",ABS((AC49-W49)*EP49-M49)^2)</f>
        <v>0.0090141975860459</v>
      </c>
      <c r="DZ49" s="3" t="n">
        <f aca="false">IF(OR(ISBLANK(AB49),ISBLANK(X49)),"",ABS((AB49-X49)*EP49-M49)^2)</f>
        <v>0.0295530820724275</v>
      </c>
      <c r="EA49" s="3" t="n">
        <f aca="false">IF(OR(ISBLANK(AC49),ISBLANK(Y49)),"",ABS((AC49-Y49)*EP49-M49)^2)</f>
        <v>0.0116635932658928</v>
      </c>
      <c r="EB49" s="3" t="n">
        <f aca="false">IF(OR(ISBLANK(AE49),ISBLANK(AD49)),"",ABS((AE49-AD49)*EP49-M49)^2)</f>
        <v>13.5513768046028</v>
      </c>
      <c r="EC49" s="3" t="n">
        <f aca="false">IF(OR(ISBLANK(AF49),ISBLANK(AG49)),"",ABS((AG49-AF49)*EP49-M49)^2)</f>
        <v>5.21738825012653</v>
      </c>
      <c r="ED49" s="3" t="n">
        <f aca="false">IF(OR(ISBLANK(AI49),ISBLANK(AH49)),"",ABS((AI49-AH49)*EP49-M49)^2)</f>
        <v>5.40983004354355</v>
      </c>
      <c r="EE49" s="3" t="n">
        <f aca="false">IF(OR(ISBLANK(AJ49),ISBLANK(AK49)),"",ABS((AK49-AJ49)*EP49-M49)^2)</f>
        <v>0.233202267096113</v>
      </c>
      <c r="EF49" s="3" t="n">
        <f aca="false">IF(OR(ISBLANK(AN49),ISBLANK(AD49)),"",ABS((AN49-AD49)*EP49-M49)^2)</f>
        <v>0.0339462863052774</v>
      </c>
      <c r="EG49" s="3" t="n">
        <f aca="false">IF(OR(ISBLANK(AF49),ISBLANK(AO49)),"",ABS((AO49-AF49)*EP49-M49)^2)</f>
        <v>0.00534213935905227</v>
      </c>
      <c r="EH49" s="3" t="n">
        <f aca="false">IF(OR(ISBLANK(AP49),ISBLANK(AH49)),"",ABS((AP49-AH49)*EP49-M49)^2)</f>
        <v>0.0104562946445402</v>
      </c>
      <c r="EI49" s="3" t="n">
        <f aca="false">IF(OR(ISBLANK(AJ49),ISBLANK(AQ49)),"",ABS((AQ49-AJ49)*EP49-M49)^2)</f>
        <v>0.0116270524059974</v>
      </c>
      <c r="EJ49" s="3" t="n">
        <f aca="false">IF(OR(ISBLANK(AR49),ISBLANK(AL49)),"",ABS((AR49-AL49)*EP49-M49)^2)</f>
        <v>5.35327562087293E-005</v>
      </c>
      <c r="EK49" s="3" t="n">
        <f aca="false">IF(OR(ISBLANK(AS49),ISBLANK(AM49)),"",ABS((AS49-AM49)*EP49-M49)^2)</f>
        <v>0.0790665505629636</v>
      </c>
      <c r="EL49" s="0" t="n">
        <f aca="false">IF(OR(ISBLANK(AU49),ISBLANK(AT49)),"",((AU49-AT49)*EP49-M49)^2)</f>
        <v>0.00281881459078699</v>
      </c>
      <c r="EM49" s="0" t="n">
        <f aca="false">IF(OR(ISBLANK(AV49),ISBLANK(AW49)),"",((AW49-AV49)*EP49-M49)^2)</f>
        <v>0.0256590249798003</v>
      </c>
      <c r="EN49" s="3" t="str">
        <f aca="false">IF(ISBLANK(BT49),"",(BT49-M49)^2)</f>
        <v/>
      </c>
      <c r="EO49" s="3"/>
      <c r="EP49" s="0" t="n">
        <v>27.211386245988</v>
      </c>
    </row>
    <row r="50" customFormat="false" ht="12.8" hidden="false" customHeight="false" outlineLevel="0" collapsed="false">
      <c r="A50" s="1"/>
      <c r="B50" s="0" t="n">
        <v>16</v>
      </c>
      <c r="C50" s="0" t="n">
        <v>4</v>
      </c>
      <c r="D50" s="0" t="n">
        <f aca="false">B50-C50</f>
        <v>12</v>
      </c>
      <c r="E50" s="0" t="s">
        <v>71</v>
      </c>
      <c r="F50" s="0" t="n">
        <v>2</v>
      </c>
      <c r="G50" s="0" t="n">
        <v>13</v>
      </c>
      <c r="H50" s="0" t="s">
        <v>106</v>
      </c>
      <c r="I50" s="0" t="n">
        <v>3</v>
      </c>
      <c r="J50" s="0" t="s">
        <v>95</v>
      </c>
      <c r="K50" s="0" t="s">
        <v>105</v>
      </c>
      <c r="L50" s="0" t="s">
        <v>138</v>
      </c>
      <c r="M50" s="0" t="n">
        <v>0.87</v>
      </c>
      <c r="N50" s="0" t="n">
        <v>-129.810466805</v>
      </c>
      <c r="O50" s="0" t="n">
        <v>-129.798841581229</v>
      </c>
      <c r="P50" s="0" t="s">
        <v>76</v>
      </c>
      <c r="Q50" s="0" t="n">
        <f aca="false">=IF(ISBLANK(BT50),"",BT50)</f>
        <v>0.51304</v>
      </c>
      <c r="R50" s="0" t="n">
        <v>1</v>
      </c>
      <c r="S50" s="0" t="n">
        <v>2</v>
      </c>
      <c r="T50" s="0" t="n">
        <v>0</v>
      </c>
      <c r="V50" s="0" t="n">
        <v>-129.85619362</v>
      </c>
      <c r="W50" s="0" t="n">
        <v>-130.194305337423</v>
      </c>
      <c r="X50" s="0" t="n">
        <v>-129.93815829</v>
      </c>
      <c r="Y50" s="0" t="n">
        <v>-130.193825575434</v>
      </c>
      <c r="Z50" s="0" t="n">
        <v>-129.8491992</v>
      </c>
      <c r="AA50" s="0" t="n">
        <v>-130.150869927057</v>
      </c>
      <c r="AB50" s="0" t="n">
        <v>-129.86568107</v>
      </c>
      <c r="AC50" s="0" t="n">
        <v>-130.164969516169</v>
      </c>
      <c r="AD50" s="0" t="n">
        <v>-129.85579868</v>
      </c>
      <c r="AE50" s="0" t="n">
        <v>-129.79161073</v>
      </c>
      <c r="AF50" s="0" t="n">
        <v>-130.195514013068</v>
      </c>
      <c r="AG50" s="0" t="n">
        <v>-130.152742882992</v>
      </c>
      <c r="AH50" s="0" t="n">
        <v>-129.93344693</v>
      </c>
      <c r="AI50" s="0" t="n">
        <v>-129.82039995</v>
      </c>
      <c r="AJ50" s="0" t="n">
        <v>-130.193604158008</v>
      </c>
      <c r="AK50" s="0" t="n">
        <v>-130.148200231518</v>
      </c>
      <c r="AL50" s="0" t="n">
        <v>-130.15983146</v>
      </c>
      <c r="AM50" s="0" t="n">
        <v>-130.199947954198</v>
      </c>
      <c r="AN50" s="0" t="n">
        <v>-129.88969689</v>
      </c>
      <c r="AO50" s="0" t="n">
        <v>-130.165362793665</v>
      </c>
      <c r="AP50" s="0" t="n">
        <v>-130.03771192</v>
      </c>
      <c r="AQ50" s="0" t="n">
        <v>-130.164446283025</v>
      </c>
      <c r="AR50" s="0" t="n">
        <v>-130.13697359</v>
      </c>
      <c r="AS50" s="0" t="n">
        <v>-130.169797958456</v>
      </c>
      <c r="AT50" s="0" t="n">
        <v>-130.158490043352</v>
      </c>
      <c r="AU50" s="0" t="n">
        <v>-130.12994628</v>
      </c>
      <c r="AV50" s="0" t="n">
        <v>-130.199515487677</v>
      </c>
      <c r="AW50" s="0" t="n">
        <v>-130.167635299161</v>
      </c>
      <c r="AY50" s="0" t="n">
        <f aca="false">IF(OR(ISBLANK(O50),ISBLANK(N50)),"",(O50-N50)*EP50)</f>
        <v>0.316338454228878</v>
      </c>
      <c r="AZ50" s="0" t="n">
        <f aca="false">IF(OR(ISBLANK(Z50),ISBLANK(V50)),"",(Z50-V50)*EP50)</f>
        <v>0.190327864186997</v>
      </c>
      <c r="BA50" s="3" t="n">
        <f aca="false">IF(OR(ISBLANK(AA50),ISBLANK(W50)),"",(AA50-W50)*EP50)</f>
        <v>1.18193772822264</v>
      </c>
      <c r="BB50" s="3" t="n">
        <f aca="false">IF(OR(ISBLANK(Z50),ISBLANK(X50)),"",(Z50-X50)*EP50)</f>
        <v>2.42070015808169</v>
      </c>
      <c r="BC50" s="3" t="n">
        <f aca="false">IF(OR(ISBLANK(AA50),ISBLANK(Y50)),"",(AA50-Y50)*EP50)</f>
        <v>1.16888273943386</v>
      </c>
      <c r="BD50" s="3" t="n">
        <f aca="false">IF(OR(ISBLANK(AB50),ISBLANK(V50)),"",(AB50-V50)*EP50)</f>
        <v>-0.258166666439353</v>
      </c>
      <c r="BE50" s="3" t="n">
        <f aca="false">IF(OR(ISBLANK(AC50),ISBLANK(W50)),"",(AC50-W50)*EP50)</f>
        <v>0.798268362985702</v>
      </c>
      <c r="BF50" s="3" t="n">
        <f aca="false">IF(OR(ISBLANK(AB50),ISBLANK(X50)),"",(AB50-X50)*EP50)</f>
        <v>1.97220562745534</v>
      </c>
      <c r="BG50" s="3" t="n">
        <f aca="false">IF(OR(ISBLANK(AC50),ISBLANK(Y50)),"",(AC50-Y50)*EP50)</f>
        <v>0.785213374196921</v>
      </c>
      <c r="BH50" s="3" t="n">
        <f aca="false">IF(OR(ISBLANK(AE50),ISBLANK(AD50)),"",(AE50-AD50)*EP50)</f>
        <v>1.7466430997879</v>
      </c>
      <c r="BI50" s="3" t="n">
        <f aca="false">IF(OR(ISBLANK(AF50),ISBLANK(AG50)),"",(AG50-AF50)*EP50)</f>
        <v>1.16386174067557</v>
      </c>
      <c r="BJ50" s="3" t="n">
        <f aca="false">IF(OR(ISBLANK(AI50),ISBLANK(AH50)),"",(AI50-AH50)*EP50)</f>
        <v>3.07616503672267</v>
      </c>
      <c r="BK50" s="3" t="n">
        <f aca="false">IF(OR(ISBLANK(AJ50),ISBLANK(AK50)),"",(AK50-AJ50)*EP50)</f>
        <v>1.23550378080373</v>
      </c>
      <c r="BL50" s="3" t="n">
        <f aca="false">IF(OR(ISBLANK(AN50),ISBLANK(AD50)),"",(AN50-AD50)*EP50)</f>
        <v>-0.922417285358103</v>
      </c>
      <c r="BM50" s="3" t="n">
        <f aca="false">IF(OR(ISBLANK(AO50),ISBLANK(AF50)),"",(AO50-AF50)*EP50)</f>
        <v>0.820456476962435</v>
      </c>
      <c r="BN50" s="3" t="n">
        <f aca="false">IF(OR(ISBLANK(AP50),ISBLANK(AH50)),"",(AP50-AH50)*EP50)</f>
        <v>-2.83719491482381</v>
      </c>
      <c r="BO50" s="3" t="n">
        <f aca="false">IF(OR(ISBLANK(AQ50),ISBLANK(AJ50)),"",(AQ50-AJ50)*EP50)</f>
        <v>0.793426198274243</v>
      </c>
      <c r="BP50" s="3" t="n">
        <f aca="false">IF(OR(ISBLANK(AR50),ISBLANK(AL50)),"",(AR50-AL50)*EP50)</f>
        <v>0.621994329330466</v>
      </c>
      <c r="BQ50" s="3" t="n">
        <f aca="false">IF(OR(ISBLANK(AM50),ISBLANK(AS50)),"",(AS50-AM50)*EP50)</f>
        <v>0.820423179450279</v>
      </c>
      <c r="BR50" s="0" t="n">
        <f aca="false">=IF(OR(ISBLANK(AU50),ISBLANK(AT50)),"",(AU50-AT50)*EP50)</f>
        <v>0.77671536948509</v>
      </c>
      <c r="BS50" s="0" t="n">
        <f aca="false">=IF(OR(ISBLANK(AW50),ISBLANK(AV50)),"",(AW50-AV50)*EP50)</f>
        <v>0.867504123303746</v>
      </c>
      <c r="BT50" s="0" t="n">
        <v>0.51304</v>
      </c>
      <c r="BW50" s="0" t="n">
        <f aca="false">IF(OR(ISBLANK(O50),ISBLANK(N50)),"",(O50-N50)*EP50-M50)</f>
        <v>-0.553661545771122</v>
      </c>
      <c r="BX50" s="0" t="n">
        <f aca="false">IF(OR(ISBLANK(Z50),ISBLANK(V50)),"",(Z50-V50)*EP50-M50)</f>
        <v>-0.679672135813003</v>
      </c>
      <c r="BY50" s="3" t="n">
        <f aca="false">IF(OR(ISBLANK(AA50),ISBLANK(W50)),"",(AA50-W50)*EP50-M50)</f>
        <v>0.311937728222639</v>
      </c>
      <c r="BZ50" s="3" t="n">
        <f aca="false">IF(OR(ISBLANK(Z50),ISBLANK(X50)),"",(Z50-X50)*EP50-M50)</f>
        <v>1.55070015808169</v>
      </c>
      <c r="CA50" s="3" t="n">
        <f aca="false">IF(OR(ISBLANK(AA50),ISBLANK(Y50)),"",(AA50-Y50)*EP50-M50)</f>
        <v>0.298882739433858</v>
      </c>
      <c r="CB50" s="3" t="n">
        <f aca="false">IF(OR(ISBLANK(AB50),ISBLANK(V50)),"",(AB50-V50)*EP50-M50)</f>
        <v>-1.12816666643935</v>
      </c>
      <c r="CC50" s="3" t="n">
        <f aca="false">IF(OR(ISBLANK(AC50),ISBLANK(W50)),"",(AC50-W50)*EP50-M50)</f>
        <v>-0.0717316370142983</v>
      </c>
      <c r="CD50" s="3" t="n">
        <f aca="false">IF(OR(ISBLANK(AB50),ISBLANK(X50)),"",(AB50-X50)*EP50-M50)</f>
        <v>1.10220562745534</v>
      </c>
      <c r="CE50" s="3" t="n">
        <f aca="false">IF(OR(ISBLANK(AC50),ISBLANK(Y50)),"",(AC50-Y50)*EP50-M50)</f>
        <v>-0.0847866258030789</v>
      </c>
      <c r="CF50" s="3" t="n">
        <f aca="false">IF(OR(ISBLANK(AE50),ISBLANK(AD50)),"",(AE50-AD50)*EP50-M50)</f>
        <v>0.876643099787899</v>
      </c>
      <c r="CG50" s="3" t="n">
        <f aca="false">IF(OR(ISBLANK(AF50),ISBLANK(AG50)),"",(AG50-AF50)*EP50-M50)</f>
        <v>0.293861740675571</v>
      </c>
      <c r="CH50" s="3" t="n">
        <f aca="false">IF(OR(ISBLANK(AI50),ISBLANK(AH50)),"",(AI50-AH50)*EP50-M50)</f>
        <v>2.20616503672267</v>
      </c>
      <c r="CI50" s="3" t="n">
        <f aca="false">IF(OR(ISBLANK(AJ50),ISBLANK(AK50)),"",(AK50-AJ50)*EP50-M50)</f>
        <v>0.365503780803731</v>
      </c>
      <c r="CJ50" s="3" t="n">
        <f aca="false">IF(OR(ISBLANK(AN50),ISBLANK(AD50)),"",(AN50-AD50)*EP50-M50)</f>
        <v>-1.7924172853581</v>
      </c>
      <c r="CK50" s="3" t="n">
        <f aca="false">IF(OR(ISBLANK(AO50),ISBLANK(AF50)),"",(AO50-AF50)*EP50-M50)</f>
        <v>-0.0495435230375654</v>
      </c>
      <c r="CL50" s="3" t="n">
        <f aca="false">IF(OR(ISBLANK(AP50),ISBLANK(AH50)),"",(AP50-AH50)*EP50-M50)</f>
        <v>-3.70719491482381</v>
      </c>
      <c r="CM50" s="3" t="n">
        <f aca="false">IF(OR(ISBLANK(AQ50),ISBLANK(AJ50)),"",(AQ50-AJ50)*EP50-M50)</f>
        <v>-0.0765738017257569</v>
      </c>
      <c r="CN50" s="3" t="n">
        <f aca="false">IF(OR(ISBLANK(AR50),ISBLANK(AL50)),"",(AR50-AL50)*EP50-M50)</f>
        <v>-0.248005670669534</v>
      </c>
      <c r="CO50" s="3" t="n">
        <f aca="false">IF(OR(ISBLANK(AM50),ISBLANK(AS50)),"",(AS50-AM50)*EP50-M50)</f>
        <v>-0.0495768205497211</v>
      </c>
      <c r="CP50" s="0" t="n">
        <f aca="false">IF(OR(ISBLANK(AU50),ISBLANK(AT50)),"",(AU50-AT50)*EP50-M50)</f>
        <v>-0.0932846305149097</v>
      </c>
      <c r="CQ50" s="0" t="n">
        <f aca="false">IF(OR(ISBLANK(AW50),ISBLANK(AV50)),"",(AW50-AV50)*EP50-M50)</f>
        <v>-0.00249587669625395</v>
      </c>
      <c r="CR50" s="0" t="n">
        <f aca="false">IF(ISBLANK(BT50),"",BT50-M50)</f>
        <v>-0.35696</v>
      </c>
      <c r="CU50" s="0" t="n">
        <f aca="false">IF(OR(ISBLANK(O50),ISBLANK(N50)),"",ABS((O50-N50)*EP50-M50))</f>
        <v>0.553661545771122</v>
      </c>
      <c r="CV50" s="0" t="n">
        <f aca="false">IF(OR(ISBLANK(Z50),ISBLANK(V50)),"",ABS((Z50-V50)*EP50-M50))</f>
        <v>0.679672135813003</v>
      </c>
      <c r="CW50" s="3" t="n">
        <f aca="false">IF(OR(ISBLANK(AA50),ISBLANK(W50)),"",ABS((AA50-W50)*EP50-M50))</f>
        <v>0.311937728222639</v>
      </c>
      <c r="CX50" s="3" t="n">
        <f aca="false">IF(OR(ISBLANK(Z50),ISBLANK(X50)),"",ABS((Z50-X50)*EP50-M50))</f>
        <v>1.55070015808169</v>
      </c>
      <c r="CY50" s="3" t="n">
        <f aca="false">IF(OR(ISBLANK(AA50),ISBLANK(Y50)),"",ABS((AA50-Y50)*EP50-M50))</f>
        <v>0.298882739433858</v>
      </c>
      <c r="CZ50" s="3" t="n">
        <f aca="false">IF(OR(ISBLANK(AB50),ISBLANK(V50)),"",ABS((AB50-V50)*EP50-M50))</f>
        <v>1.12816666643935</v>
      </c>
      <c r="DA50" s="3" t="n">
        <f aca="false">IF(OR(ISBLANK(AC50),ISBLANK(W50)),"",ABS((AC50-W50)*EP50-M50))</f>
        <v>0.0717316370142983</v>
      </c>
      <c r="DB50" s="3" t="n">
        <f aca="false">IF(OR(ISBLANK(AB50),ISBLANK(X50)),"",ABS((AB50-X50)*EP50-M50))</f>
        <v>1.10220562745534</v>
      </c>
      <c r="DC50" s="3" t="n">
        <f aca="false">IF(OR(ISBLANK(AC50),ISBLANK(Y50)),"",ABS((AC50-Y50)*EP50-M50))</f>
        <v>0.0847866258030789</v>
      </c>
      <c r="DD50" s="3" t="n">
        <f aca="false">IF(OR(ISBLANK(AE50),ISBLANK(AD50)),"",ABS((AE50-AD50)*EP50-M50))</f>
        <v>0.876643099787899</v>
      </c>
      <c r="DE50" s="3" t="n">
        <f aca="false">IF(OR(ISBLANK(AG50),ISBLANK(AF50)),"",ABS((AG50-AF50)*EP50-M50))</f>
        <v>0.293861740675571</v>
      </c>
      <c r="DF50" s="3" t="n">
        <f aca="false">IF(OR(ISBLANK(AI50),ISBLANK(AH50)),"",ABS((AI50-AH50)*EP50-M50))</f>
        <v>2.20616503672267</v>
      </c>
      <c r="DG50" s="3" t="n">
        <f aca="false">IF(OR(ISBLANK(AJ50),ISBLANK(AK50)),"",ABS((AK50-AJ50)*EP50-M50))</f>
        <v>0.365503780803731</v>
      </c>
      <c r="DH50" s="3" t="n">
        <f aca="false">IF(OR(ISBLANK(AN50),ISBLANK(AD50)),"",ABS((AN50-AD50)*EP50-M50))</f>
        <v>1.7924172853581</v>
      </c>
      <c r="DI50" s="3" t="n">
        <f aca="false">IF(OR(ISBLANK(AF50),ISBLANK(AO50)),"",ABS((AO50-AF50)*EP50-M50))</f>
        <v>0.0495435230375654</v>
      </c>
      <c r="DJ50" s="3" t="n">
        <f aca="false">IF(OR(ISBLANK(AP50),ISBLANK(AH50)),"",ABS((AP50-AH50)*EP50-M50))</f>
        <v>3.70719491482381</v>
      </c>
      <c r="DK50" s="3" t="n">
        <f aca="false">IF(OR(ISBLANK(AQ50),ISBLANK(AJ50)),"",ABS((AQ50-AJ50)*EP50-M50))</f>
        <v>0.0765738017257569</v>
      </c>
      <c r="DL50" s="3" t="n">
        <f aca="false">IF(OR(ISBLANK(AR50),ISBLANK(AL50)),"",ABS((AR50-AL50)*EP50-M50))</f>
        <v>0.248005670669534</v>
      </c>
      <c r="DM50" s="3" t="n">
        <f aca="false">IF(OR(ISBLANK(AM50),ISBLANK(AS50)),"",ABS((AS50-AM50)*EP50-M50))</f>
        <v>0.0495768205497211</v>
      </c>
      <c r="DN50" s="0" t="n">
        <f aca="false">IF(OR(ISBLANK(AU50),ISBLANK(AT50)),"",ABS((AU50-AT50)*EP50-M50))</f>
        <v>0.0932846305149097</v>
      </c>
      <c r="DO50" s="0" t="n">
        <f aca="false">IF(OR(ISBLANK(AV50),ISBLANK(AW50)),"",ABS((AW50-AV50)*EP50-M50))</f>
        <v>0.00249587669625395</v>
      </c>
      <c r="DP50" s="0" t="n">
        <f aca="false">IF(ISBLANK(BT50),"",ABS(BT50-M50))</f>
        <v>0.35696</v>
      </c>
      <c r="DS50" s="0" t="n">
        <f aca="false">IF(OR(ISBLANK(O50),ISBLANK(N50)),"",((O50-N50)*EP50-M50)^2)</f>
        <v>0.306541107265668</v>
      </c>
      <c r="DT50" s="0" t="n">
        <f aca="false">IF(OR(ISBLANK(Z50),ISBLANK(V50)),"",ABS((Z50-V50)*EP50-M50)^2)</f>
        <v>0.461954212200609</v>
      </c>
      <c r="DU50" s="3" t="n">
        <f aca="false">IF(OR(ISBLANK(AA50),ISBLANK(W50)),"",ABS((AA50-W50)*EP50-M50)^2)</f>
        <v>0.0973051462887009</v>
      </c>
      <c r="DV50" s="3" t="n">
        <f aca="false">IF(OR(ISBLANK(Z50),ISBLANK(X50)),"",ABS((Z50-X50)*EP50-M50)^2)</f>
        <v>2.40467098027458</v>
      </c>
      <c r="DW50" s="3" t="n">
        <f aca="false">IF(OR(ISBLANK(AA50),ISBLANK(Y50)),"",ABS((AA50-Y50)*EP50-M50)^2)</f>
        <v>0.0893308919314877</v>
      </c>
      <c r="DX50" s="3" t="n">
        <f aca="false">IF(OR(ISBLANK(AB50),ISBLANK(V50)),"",ABS((AB50-V50)*EP50-M50)^2)</f>
        <v>1.27276002726488</v>
      </c>
      <c r="DY50" s="3" t="n">
        <f aca="false">IF(OR(ISBLANK(AC50),ISBLANK(W50)),"",ABS((AC50-W50)*EP50-M50)^2)</f>
        <v>0.00514542774875105</v>
      </c>
      <c r="DZ50" s="3" t="n">
        <f aca="false">IF(OR(ISBLANK(AB50),ISBLANK(X50)),"",ABS((AB50-X50)*EP50-M50)^2)</f>
        <v>1.21485724519422</v>
      </c>
      <c r="EA50" s="3" t="n">
        <f aca="false">IF(OR(ISBLANK(AC50),ISBLANK(Y50)),"",ABS((AC50-Y50)*EP50-M50)^2)</f>
        <v>0.00718877191507133</v>
      </c>
      <c r="EB50" s="3" t="n">
        <f aca="false">IF(OR(ISBLANK(AE50),ISBLANK(AD50)),"",ABS((AE50-AD50)*EP50-M50)^2)</f>
        <v>0.768503124405737</v>
      </c>
      <c r="EC50" s="3" t="n">
        <f aca="false">IF(OR(ISBLANK(AF50),ISBLANK(AG50)),"",ABS((AG50-AF50)*EP50-M50)^2)</f>
        <v>0.0863547226328767</v>
      </c>
      <c r="ED50" s="3" t="n">
        <f aca="false">IF(OR(ISBLANK(AI50),ISBLANK(AH50)),"",ABS((AI50-AH50)*EP50-M50)^2)</f>
        <v>4.86716416925756</v>
      </c>
      <c r="EE50" s="3" t="n">
        <f aca="false">IF(OR(ISBLANK(AJ50),ISBLANK(AK50)),"",ABS((AK50-AJ50)*EP50-M50)^2)</f>
        <v>0.133593013781822</v>
      </c>
      <c r="EF50" s="3" t="n">
        <f aca="false">IF(OR(ISBLANK(AN50),ISBLANK(AD50)),"",ABS((AN50-AD50)*EP50-M50)^2)</f>
        <v>3.21275972485051</v>
      </c>
      <c r="EG50" s="3" t="n">
        <f aca="false">IF(OR(ISBLANK(AF50),ISBLANK(AO50)),"",ABS((AO50-AF50)*EP50-M50)^2)</f>
        <v>0.00245456067497377</v>
      </c>
      <c r="EH50" s="3" t="n">
        <f aca="false">IF(OR(ISBLANK(AP50),ISBLANK(AH50)),"",ABS((AP50-AH50)*EP50-M50)^2)</f>
        <v>13.7432941364955</v>
      </c>
      <c r="EI50" s="3" t="n">
        <f aca="false">IF(OR(ISBLANK(AJ50),ISBLANK(AQ50)),"",ABS((AQ50-AJ50)*EP50-M50)^2)</f>
        <v>0.00586354711073553</v>
      </c>
      <c r="EJ50" s="3" t="n">
        <f aca="false">IF(OR(ISBLANK(AR50),ISBLANK(AL50)),"",ABS((AR50-AL50)*EP50-M50)^2)</f>
        <v>0.0615068126842456</v>
      </c>
      <c r="EK50" s="3" t="n">
        <f aca="false">IF(OR(ISBLANK(AS50),ISBLANK(AM50)),"",ABS((AS50-AM50)*EP50-M50)^2)</f>
        <v>0.00245786113581925</v>
      </c>
      <c r="EL50" s="0" t="n">
        <f aca="false">IF(OR(ISBLANK(AU50),ISBLANK(AT50)),"",((AU50-AT50)*EP50-M50)^2)</f>
        <v>0.00870202229030321</v>
      </c>
      <c r="EM50" s="0" t="n">
        <f aca="false">IF(OR(ISBLANK(AV50),ISBLANK(AW50)),"",((AW50-AV50)*EP50-M50)^2)</f>
        <v>6.22940048290354E-006</v>
      </c>
      <c r="EN50" s="0" t="n">
        <f aca="false">IF(ISBLANK(BT50),"",(BT50-M50)^2)</f>
        <v>0.1274204416</v>
      </c>
      <c r="EP50" s="0" t="n">
        <v>27.211386245988</v>
      </c>
    </row>
    <row r="51" customFormat="false" ht="12.8" hidden="false" customHeight="false" outlineLevel="0" collapsed="false">
      <c r="A51" s="1"/>
      <c r="B51" s="0" t="n">
        <v>16</v>
      </c>
      <c r="C51" s="0" t="n">
        <v>4</v>
      </c>
      <c r="D51" s="0" t="n">
        <f aca="false">B51-C51</f>
        <v>12</v>
      </c>
      <c r="E51" s="0" t="s">
        <v>71</v>
      </c>
      <c r="F51" s="0" t="n">
        <v>2</v>
      </c>
      <c r="G51" s="0" t="n">
        <v>13</v>
      </c>
      <c r="H51" s="0" t="s">
        <v>139</v>
      </c>
      <c r="I51" s="0" t="n">
        <v>3</v>
      </c>
      <c r="J51" s="0" t="s">
        <v>95</v>
      </c>
      <c r="K51" s="0" t="s">
        <v>96</v>
      </c>
      <c r="L51" s="0" t="s">
        <v>108</v>
      </c>
      <c r="M51" s="0" t="n">
        <v>5.62</v>
      </c>
      <c r="N51" s="0" t="n">
        <v>-129.810466805</v>
      </c>
      <c r="O51" s="0" t="n">
        <v>-129.677456330185</v>
      </c>
      <c r="P51" s="0" t="s">
        <v>76</v>
      </c>
      <c r="Q51" s="0" t="n">
        <f aca="false">=IF(ISBLANK(BT51),"",BT51)</f>
        <v>3.81257</v>
      </c>
      <c r="R51" s="0" t="n">
        <v>2</v>
      </c>
      <c r="S51" s="0" t="n">
        <v>2</v>
      </c>
      <c r="T51" s="0" t="n">
        <v>1</v>
      </c>
      <c r="V51" s="0" t="n">
        <v>-129.85619362</v>
      </c>
      <c r="W51" s="0" t="n">
        <v>-130.194305337423</v>
      </c>
      <c r="X51" s="0" t="n">
        <v>-129.93815829</v>
      </c>
      <c r="Y51" s="0" t="n">
        <v>-130.193825575434</v>
      </c>
      <c r="Z51" s="0" t="n">
        <v>-129.70318116</v>
      </c>
      <c r="AA51" s="0" t="n">
        <v>-129.967991116906</v>
      </c>
      <c r="AB51" s="0" t="n">
        <v>-129.71180329</v>
      </c>
      <c r="AC51" s="0" t="n">
        <v>-129.978558759501</v>
      </c>
      <c r="AD51" s="0" t="n">
        <v>-129.85579868</v>
      </c>
      <c r="AE51" s="0" t="n">
        <v>-129.67035505</v>
      </c>
      <c r="AF51" s="0" t="n">
        <v>-130.195514013068</v>
      </c>
      <c r="AG51" s="0" t="n">
        <v>-129.964237340846</v>
      </c>
      <c r="AH51" s="0" t="n">
        <v>-129.93344693</v>
      </c>
      <c r="AI51" s="0" t="n">
        <v>-129.67987408</v>
      </c>
      <c r="AJ51" s="0" t="n">
        <v>-130.193604158008</v>
      </c>
      <c r="AK51" s="0" t="n">
        <v>-129.964068135639</v>
      </c>
      <c r="AL51" s="0" t="n">
        <v>-130.15983146</v>
      </c>
      <c r="AM51" s="0" t="n">
        <v>-130.199947954198</v>
      </c>
      <c r="AN51" s="0" t="n">
        <v>-129.72497641</v>
      </c>
      <c r="AO51" s="0" t="n">
        <v>-129.979747497086</v>
      </c>
      <c r="AP51" s="0" t="n">
        <v>-129.8574867</v>
      </c>
      <c r="AQ51" s="0" t="n">
        <v>-129.983246043803</v>
      </c>
      <c r="AR51" s="0" t="n">
        <v>-129.9727258</v>
      </c>
      <c r="AS51" s="0" t="n">
        <v>-129.995039076781</v>
      </c>
      <c r="AT51" s="0" t="n">
        <v>-130.158490043352</v>
      </c>
      <c r="AU51" s="0" t="n">
        <v>-129.97063563</v>
      </c>
      <c r="AV51" s="0" t="n">
        <v>-130.199515487677</v>
      </c>
      <c r="AW51" s="0" t="n">
        <v>-129.994546479767</v>
      </c>
      <c r="AY51" s="0" t="n">
        <f aca="false">IF(OR(ISBLANK(O51),ISBLANK(N51)),"",(O51-N51)*EP51)</f>
        <v>3.61939940495309</v>
      </c>
      <c r="AZ51" s="0" t="n">
        <f aca="false">IF(OR(ISBLANK(Z51),ISBLANK(V51)),"",(Z51-V51)*EP51)</f>
        <v>4.16368114950839</v>
      </c>
      <c r="BA51" s="3" t="n">
        <f aca="false">IF(OR(ISBLANK(AA51),ISBLANK(W51)),"",(AA51-W51)*EP51)</f>
        <v>6.15832366744771</v>
      </c>
      <c r="BB51" s="3" t="n">
        <f aca="false">IF(OR(ISBLANK(Z51),ISBLANK(X51)),"",(Z51-X51)*EP51)</f>
        <v>6.39405344340308</v>
      </c>
      <c r="BC51" s="3" t="n">
        <f aca="false">IF(OR(ISBLANK(AA51),ISBLANK(Y51)),"",(AA51-Y51)*EP51)</f>
        <v>6.14526867865893</v>
      </c>
      <c r="BD51" s="3" t="n">
        <f aca="false">IF(OR(ISBLANK(AB51),ISBLANK(V51)),"",(AB51-V51)*EP51)</f>
        <v>3.92906103981548</v>
      </c>
      <c r="BE51" s="3" t="n">
        <f aca="false">IF(OR(ISBLANK(AC51),ISBLANK(W51)),"",(AC51-W51)*EP51)</f>
        <v>5.87076346308582</v>
      </c>
      <c r="BF51" s="3" t="n">
        <f aca="false">IF(OR(ISBLANK(AB51),ISBLANK(X51)),"",(AB51-X51)*EP51)</f>
        <v>6.15943333371018</v>
      </c>
      <c r="BG51" s="3" t="n">
        <f aca="false">IF(OR(ISBLANK(AC51),ISBLANK(Y51)),"",(AC51-Y51)*EP51)</f>
        <v>5.85770847429704</v>
      </c>
      <c r="BH51" s="3" t="n">
        <f aca="false">IF(OR(ISBLANK(AE51),ISBLANK(AD51)),"",(AE51-AD51)*EP51)</f>
        <v>5.04617824278756</v>
      </c>
      <c r="BI51" s="3" t="n">
        <f aca="false">IF(OR(ISBLANK(AF51),ISBLANK(AG51)),"",(AG51-AF51)*EP51)</f>
        <v>6.29335885751908</v>
      </c>
      <c r="BJ51" s="3" t="n">
        <f aca="false">IF(OR(ISBLANK(AI51),ISBLANK(AH51)),"",(AI51-AH51)*EP51)</f>
        <v>6.9000687628463</v>
      </c>
      <c r="BK51" s="3" t="n">
        <f aca="false">IF(OR(ISBLANK(AJ51),ISBLANK(AK51)),"",(AK51-AJ51)*EP51)</f>
        <v>6.24599336205032</v>
      </c>
      <c r="BL51" s="3" t="n">
        <f aca="false">IF(OR(ISBLANK(AN51),ISBLANK(AD51)),"",(AN51-AD51)*EP51)</f>
        <v>3.55985531854643</v>
      </c>
      <c r="BM51" s="3" t="n">
        <f aca="false">IF(OR(ISBLANK(AO51),ISBLANK(AF51)),"",(AO51-AF51)*EP51)</f>
        <v>5.87130600533688</v>
      </c>
      <c r="BN51" s="3" t="n">
        <f aca="false">IF(OR(ISBLANK(AP51),ISBLANK(AH51)),"",(AP51-AH51)*EP51)</f>
        <v>2.06698315786388</v>
      </c>
      <c r="BO51" s="3" t="n">
        <f aca="false">IF(OR(ISBLANK(AQ51),ISBLANK(AJ51)),"",(AQ51-AJ51)*EP51)</f>
        <v>5.72413589560934</v>
      </c>
      <c r="BP51" s="3" t="n">
        <f aca="false">IF(OR(ISBLANK(AR51),ISBLANK(AL51)),"",(AR51-AL51)*EP51)</f>
        <v>5.09140438307013</v>
      </c>
      <c r="BQ51" s="3" t="n">
        <f aca="false">IF(OR(ISBLANK(AM51),ISBLANK(AS51)),"",(AS51-AM51)*EP51)</f>
        <v>5.57585460862534</v>
      </c>
      <c r="BR51" s="0" t="n">
        <f aca="false">=IF(OR(ISBLANK(AU51),ISBLANK(AT51)),"",(AU51-AT51)*EP51)</f>
        <v>5.11177899973474</v>
      </c>
      <c r="BS51" s="0" t="n">
        <f aca="false">=IF(OR(ISBLANK(AW51),ISBLANK(AV51)),"",(AW51-AV51)*EP51)</f>
        <v>5.57749084269583</v>
      </c>
      <c r="BT51" s="0" t="n">
        <v>3.81257</v>
      </c>
      <c r="BW51" s="0" t="n">
        <f aca="false">IF(OR(ISBLANK(O51),ISBLANK(N51)),"",(O51-N51)*EP51-M51)</f>
        <v>-2.00060059504691</v>
      </c>
      <c r="BX51" s="0" t="n">
        <f aca="false">IF(OR(ISBLANK(Z51),ISBLANK(V51)),"",(Z51-V51)*EP51-M51)</f>
        <v>-1.45631885049162</v>
      </c>
      <c r="BY51" s="3" t="n">
        <f aca="false">IF(OR(ISBLANK(AA51),ISBLANK(W51)),"",(AA51-W51)*EP51-M51)</f>
        <v>0.538323667447707</v>
      </c>
      <c r="BZ51" s="3" t="n">
        <f aca="false">IF(OR(ISBLANK(Z51),ISBLANK(X51)),"",(Z51-X51)*EP51-M51)</f>
        <v>0.774053443403078</v>
      </c>
      <c r="CA51" s="3" t="n">
        <f aca="false">IF(OR(ISBLANK(AA51),ISBLANK(Y51)),"",(AA51-Y51)*EP51-M51)</f>
        <v>0.525268678658927</v>
      </c>
      <c r="CB51" s="3" t="n">
        <f aca="false">IF(OR(ISBLANK(AB51),ISBLANK(V51)),"",(AB51-V51)*EP51-M51)</f>
        <v>-1.69093896018452</v>
      </c>
      <c r="CC51" s="3" t="n">
        <f aca="false">IF(OR(ISBLANK(AC51),ISBLANK(W51)),"",(AC51-W51)*EP51-M51)</f>
        <v>0.250763463085816</v>
      </c>
      <c r="CD51" s="3" t="n">
        <f aca="false">IF(OR(ISBLANK(AB51),ISBLANK(X51)),"",(AB51-X51)*EP51-M51)</f>
        <v>0.539433333710175</v>
      </c>
      <c r="CE51" s="3" t="n">
        <f aca="false">IF(OR(ISBLANK(AC51),ISBLANK(Y51)),"",(AC51-Y51)*EP51-M51)</f>
        <v>0.237708474297036</v>
      </c>
      <c r="CF51" s="3" t="n">
        <f aca="false">IF(OR(ISBLANK(AE51),ISBLANK(AD51)),"",(AE51-AD51)*EP51-M51)</f>
        <v>-0.573821757212445</v>
      </c>
      <c r="CG51" s="3" t="n">
        <f aca="false">IF(OR(ISBLANK(AF51),ISBLANK(AG51)),"",(AG51-AF51)*EP51-M51)</f>
        <v>0.673358857519077</v>
      </c>
      <c r="CH51" s="3" t="n">
        <f aca="false">IF(OR(ISBLANK(AI51),ISBLANK(AH51)),"",(AI51-AH51)*EP51-M51)</f>
        <v>1.2800687628463</v>
      </c>
      <c r="CI51" s="3" t="n">
        <f aca="false">IF(OR(ISBLANK(AJ51),ISBLANK(AK51)),"",(AK51-AJ51)*EP51-M51)</f>
        <v>0.625993362050321</v>
      </c>
      <c r="CJ51" s="3" t="n">
        <f aca="false">IF(OR(ISBLANK(AN51),ISBLANK(AD51)),"",(AN51-AD51)*EP51-M51)</f>
        <v>-2.06014468145357</v>
      </c>
      <c r="CK51" s="3" t="n">
        <f aca="false">IF(OR(ISBLANK(AO51),ISBLANK(AF51)),"",(AO51-AF51)*EP51-M51)</f>
        <v>0.251306005336877</v>
      </c>
      <c r="CL51" s="3" t="n">
        <f aca="false">IF(OR(ISBLANK(AP51),ISBLANK(AH51)),"",(AP51-AH51)*EP51-M51)</f>
        <v>-3.55301684213612</v>
      </c>
      <c r="CM51" s="3" t="n">
        <f aca="false">IF(OR(ISBLANK(AQ51),ISBLANK(AJ51)),"",(AQ51-AJ51)*EP51-M51)</f>
        <v>0.10413589560934</v>
      </c>
      <c r="CN51" s="3" t="n">
        <f aca="false">IF(OR(ISBLANK(AR51),ISBLANK(AL51)),"",(AR51-AL51)*EP51-M51)</f>
        <v>-0.528595616929872</v>
      </c>
      <c r="CO51" s="3" t="n">
        <f aca="false">IF(OR(ISBLANK(AM51),ISBLANK(AS51)),"",(AS51-AM51)*EP51-M51)</f>
        <v>-0.0441453913746637</v>
      </c>
      <c r="CP51" s="0" t="n">
        <f aca="false">IF(OR(ISBLANK(AU51),ISBLANK(AT51)),"",(AU51-AT51)*EP51-M51)</f>
        <v>-0.508221000265257</v>
      </c>
      <c r="CQ51" s="0" t="n">
        <f aca="false">IF(OR(ISBLANK(AW51),ISBLANK(AV51)),"",(AW51-AV51)*EP51-M51)</f>
        <v>-0.0425091573041669</v>
      </c>
      <c r="CR51" s="0" t="n">
        <f aca="false">IF(ISBLANK(BT51),"",BT51-M51)</f>
        <v>-1.80743</v>
      </c>
      <c r="CU51" s="0" t="n">
        <f aca="false">IF(OR(ISBLANK(O51),ISBLANK(N51)),"",ABS((O51-N51)*EP51-M51))</f>
        <v>2.00060059504691</v>
      </c>
      <c r="CV51" s="0" t="n">
        <f aca="false">IF(OR(ISBLANK(Z51),ISBLANK(V51)),"",ABS((Z51-V51)*EP51-M51))</f>
        <v>1.45631885049162</v>
      </c>
      <c r="CW51" s="3" t="n">
        <f aca="false">IF(OR(ISBLANK(AA51),ISBLANK(W51)),"",ABS((AA51-W51)*EP51-M51))</f>
        <v>0.538323667447707</v>
      </c>
      <c r="CX51" s="3" t="n">
        <f aca="false">IF(OR(ISBLANK(Z51),ISBLANK(X51)),"",ABS((Z51-X51)*EP51-M51))</f>
        <v>0.774053443403078</v>
      </c>
      <c r="CY51" s="3" t="n">
        <f aca="false">IF(OR(ISBLANK(AA51),ISBLANK(Y51)),"",ABS((AA51-Y51)*EP51-M51))</f>
        <v>0.525268678658927</v>
      </c>
      <c r="CZ51" s="3" t="n">
        <f aca="false">IF(OR(ISBLANK(AB51),ISBLANK(V51)),"",ABS((AB51-V51)*EP51-M51))</f>
        <v>1.69093896018452</v>
      </c>
      <c r="DA51" s="3" t="n">
        <f aca="false">IF(OR(ISBLANK(AC51),ISBLANK(W51)),"",ABS((AC51-W51)*EP51-M51))</f>
        <v>0.250763463085816</v>
      </c>
      <c r="DB51" s="3" t="n">
        <f aca="false">IF(OR(ISBLANK(AB51),ISBLANK(X51)),"",ABS((AB51-X51)*EP51-M51))</f>
        <v>0.539433333710175</v>
      </c>
      <c r="DC51" s="3" t="n">
        <f aca="false">IF(OR(ISBLANK(AC51),ISBLANK(Y51)),"",ABS((AC51-Y51)*EP51-M51))</f>
        <v>0.237708474297036</v>
      </c>
      <c r="DD51" s="3" t="n">
        <f aca="false">IF(OR(ISBLANK(AE51),ISBLANK(AD51)),"",ABS((AE51-AD51)*EP51-M51))</f>
        <v>0.573821757212445</v>
      </c>
      <c r="DE51" s="3" t="n">
        <f aca="false">IF(OR(ISBLANK(AG51),ISBLANK(AF51)),"",ABS((AG51-AF51)*EP51-M51))</f>
        <v>0.673358857519077</v>
      </c>
      <c r="DF51" s="3" t="n">
        <f aca="false">IF(OR(ISBLANK(AI51),ISBLANK(AH51)),"",ABS((AI51-AH51)*EP51-M51))</f>
        <v>1.2800687628463</v>
      </c>
      <c r="DG51" s="3" t="n">
        <f aca="false">IF(OR(ISBLANK(AJ51),ISBLANK(AK51)),"",ABS((AK51-AJ51)*EP51-M51))</f>
        <v>0.625993362050321</v>
      </c>
      <c r="DH51" s="3" t="n">
        <f aca="false">IF(OR(ISBLANK(AN51),ISBLANK(AD51)),"",ABS((AN51-AD51)*EP51-M51))</f>
        <v>2.06014468145357</v>
      </c>
      <c r="DI51" s="3" t="n">
        <f aca="false">IF(OR(ISBLANK(AF51),ISBLANK(AO51)),"",ABS((AO51-AF51)*EP51-M51))</f>
        <v>0.251306005336877</v>
      </c>
      <c r="DJ51" s="3" t="n">
        <f aca="false">IF(OR(ISBLANK(AP51),ISBLANK(AH51)),"",ABS((AP51-AH51)*EP51-M51))</f>
        <v>3.55301684213612</v>
      </c>
      <c r="DK51" s="3" t="n">
        <f aca="false">IF(OR(ISBLANK(AQ51),ISBLANK(AJ51)),"",ABS((AQ51-AJ51)*EP51-M51))</f>
        <v>0.10413589560934</v>
      </c>
      <c r="DL51" s="3" t="n">
        <f aca="false">IF(OR(ISBLANK(AR51),ISBLANK(AL51)),"",ABS((AR51-AL51)*EP51-M51))</f>
        <v>0.528595616929872</v>
      </c>
      <c r="DM51" s="3" t="n">
        <f aca="false">IF(OR(ISBLANK(AM51),ISBLANK(AS51)),"",ABS((AS51-AM51)*EP51-M51))</f>
        <v>0.0441453913746637</v>
      </c>
      <c r="DN51" s="0" t="n">
        <f aca="false">IF(OR(ISBLANK(AU51),ISBLANK(AT51)),"",ABS((AU51-AT51)*EP51-M51))</f>
        <v>0.508221000265257</v>
      </c>
      <c r="DO51" s="0" t="n">
        <f aca="false">IF(OR(ISBLANK(AV51),ISBLANK(AW51)),"",ABS((AW51-AV51)*EP51-M51))</f>
        <v>0.0425091573041669</v>
      </c>
      <c r="DP51" s="0" t="n">
        <f aca="false">IF(ISBLANK(BT51),"",ABS(BT51-M51))</f>
        <v>1.80743</v>
      </c>
      <c r="DS51" s="0" t="n">
        <f aca="false">IF(OR(ISBLANK(O51),ISBLANK(N51)),"",((O51-N51)*EP51-M51)^2)</f>
        <v>4.00240274090206</v>
      </c>
      <c r="DT51" s="0" t="n">
        <f aca="false">IF(OR(ISBLANK(Z51),ISBLANK(V51)),"",ABS((Z51-V51)*EP51-M51)^2)</f>
        <v>2.12086459429722</v>
      </c>
      <c r="DU51" s="3" t="n">
        <f aca="false">IF(OR(ISBLANK(AA51),ISBLANK(W51)),"",ABS((AA51-W51)*EP51-M51)^2)</f>
        <v>0.289792370934349</v>
      </c>
      <c r="DV51" s="3" t="n">
        <f aca="false">IF(OR(ISBLANK(Z51),ISBLANK(X51)),"",ABS((Z51-X51)*EP51-M51)^2)</f>
        <v>0.599158733244162</v>
      </c>
      <c r="DW51" s="3" t="n">
        <f aca="false">IF(OR(ISBLANK(AA51),ISBLANK(Y51)),"",ABS((AA51-Y51)*EP51-M51)^2)</f>
        <v>0.275907184780095</v>
      </c>
      <c r="DX51" s="3" t="n">
        <f aca="false">IF(OR(ISBLANK(AB51),ISBLANK(V51)),"",ABS((AB51-V51)*EP51-M51)^2)</f>
        <v>2.8592745670699</v>
      </c>
      <c r="DY51" s="3" t="n">
        <f aca="false">IF(OR(ISBLANK(AC51),ISBLANK(W51)),"",ABS((AC51-W51)*EP51-M51)^2)</f>
        <v>0.0628823144187914</v>
      </c>
      <c r="DZ51" s="3" t="n">
        <f aca="false">IF(OR(ISBLANK(AB51),ISBLANK(X51)),"",ABS((AB51-X51)*EP51-M51)^2)</f>
        <v>0.290988321517673</v>
      </c>
      <c r="EA51" s="3" t="n">
        <f aca="false">IF(OR(ISBLANK(AC51),ISBLANK(Y51)),"",ABS((AC51-Y51)*EP51-M51)^2)</f>
        <v>0.0565053187526246</v>
      </c>
      <c r="EB51" s="3" t="n">
        <f aca="false">IF(OR(ISBLANK(AE51),ISBLANK(AD51)),"",ABS((AE51-AD51)*EP51-M51)^2)</f>
        <v>0.329271409050379</v>
      </c>
      <c r="EC51" s="3" t="n">
        <f aca="false">IF(OR(ISBLANK(AF51),ISBLANK(AG51)),"",ABS((AG51-AF51)*EP51-M51)^2)</f>
        <v>0.453412150999396</v>
      </c>
      <c r="ED51" s="3" t="n">
        <f aca="false">IF(OR(ISBLANK(AI51),ISBLANK(AH51)),"",ABS((AI51-AH51)*EP51-M51)^2)</f>
        <v>1.63857603761486</v>
      </c>
      <c r="EE51" s="3" t="n">
        <f aca="false">IF(OR(ISBLANK(AJ51),ISBLANK(AK51)),"",ABS((AK51-AJ51)*EP51-M51)^2)</f>
        <v>0.391867689331064</v>
      </c>
      <c r="EF51" s="3" t="n">
        <f aca="false">IF(OR(ISBLANK(AN51),ISBLANK(AD51)),"",ABS((AN51-AD51)*EP51-M51)^2)</f>
        <v>4.24419610852143</v>
      </c>
      <c r="EG51" s="3" t="n">
        <f aca="false">IF(OR(ISBLANK(AF51),ISBLANK(AO51)),"",ABS((AO51-AF51)*EP51-M51)^2)</f>
        <v>0.0631547083183786</v>
      </c>
      <c r="EH51" s="3" t="n">
        <f aca="false">IF(OR(ISBLANK(AP51),ISBLANK(AH51)),"",ABS((AP51-AH51)*EP51-M51)^2)</f>
        <v>12.6239286805029</v>
      </c>
      <c r="EI51" s="3" t="n">
        <f aca="false">IF(OR(ISBLANK(AJ51),ISBLANK(AQ51)),"",ABS((AQ51-AJ51)*EP51-M51)^2)</f>
        <v>0.0108442847543593</v>
      </c>
      <c r="EJ51" s="3" t="n">
        <f aca="false">IF(OR(ISBLANK(AR51),ISBLANK(AL51)),"",ABS((AR51-AL51)*EP51-M51)^2)</f>
        <v>0.279413326237472</v>
      </c>
      <c r="EK51" s="3" t="n">
        <f aca="false">IF(OR(ISBLANK(AS51),ISBLANK(AM51)),"",ABS((AS51-AM51)*EP51-M51)^2)</f>
        <v>0.00194881557962223</v>
      </c>
      <c r="EL51" s="0" t="n">
        <f aca="false">IF(OR(ISBLANK(AU51),ISBLANK(AT51)),"",((AU51-AT51)*EP51-M51)^2)</f>
        <v>0.258288585110618</v>
      </c>
      <c r="EM51" s="0" t="n">
        <f aca="false">IF(OR(ISBLANK(AV51),ISBLANK(AW51)),"",((AW51-AV51)*EP51-M51)^2)</f>
        <v>0.00180702845471041</v>
      </c>
      <c r="EN51" s="0" t="n">
        <f aca="false">IF(ISBLANK(BT51),"",(BT51-M51)^2)</f>
        <v>3.2668032049</v>
      </c>
      <c r="EP51" s="0" t="n">
        <v>27.211386245988</v>
      </c>
    </row>
    <row r="52" customFormat="false" ht="12.8" hidden="false" customHeight="false" outlineLevel="0" collapsed="false">
      <c r="A52" s="1"/>
      <c r="Q52" s="3"/>
      <c r="BA52" s="3" t="str">
        <f aca="false">IF(OR(ISBLANK(AA52),ISBLANK(W52)),"",(AA52-W52)*EP52)</f>
        <v/>
      </c>
      <c r="BB52" s="3"/>
      <c r="BC52" s="3" t="str">
        <f aca="false">IF(OR(ISBLANK(AA52),ISBLANK(Y52)),"",(AA52-Y52)*EP52)</f>
        <v/>
      </c>
      <c r="BD52" s="3"/>
      <c r="BE52" s="3" t="str">
        <f aca="false">IF(OR(ISBLANK(AC52),ISBLANK(W52)),"",(AC52-W52)*EP52)</f>
        <v/>
      </c>
      <c r="BF52" s="3"/>
      <c r="BG52" s="3" t="str">
        <f aca="false">IF(OR(ISBLANK(AC52),ISBLANK(Y52)),"",(AC52-Y52)*EP52)</f>
        <v/>
      </c>
      <c r="BH52" s="3"/>
      <c r="BI52" s="3" t="str">
        <f aca="false">IF(OR(ISBLANK(AF52),ISBLANK(AG52)),"",(AG52-AF52)*EP52)</f>
        <v/>
      </c>
      <c r="BJ52" s="3"/>
      <c r="BK52" s="3" t="str">
        <f aca="false">IF(OR(ISBLANK(AJ52),ISBLANK(AK52)),"",(AK52-AJ52)*EP52)</f>
        <v/>
      </c>
      <c r="BL52" s="3"/>
      <c r="BM52" s="3" t="str">
        <f aca="false">IF(OR(ISBLANK(AO52),ISBLANK(AF52)),"",(AO52-AF52)*EP52)</f>
        <v/>
      </c>
      <c r="BN52" s="3"/>
      <c r="BO52" s="3" t="str">
        <f aca="false">IF(OR(ISBLANK(AQ52),ISBLANK(AJ52)),"",(AQ52-AJ52)*EP52)</f>
        <v/>
      </c>
      <c r="BP52" s="3"/>
      <c r="BQ52" s="3" t="str">
        <f aca="false">IF(OR(ISBLANK(AM52),ISBLANK(AS52)),"",(AS52-AM52)*EP52)</f>
        <v/>
      </c>
      <c r="BS52" s="0" t="str">
        <f aca="false">=IF(OR(ISBLANK(AW52),ISBLANK(AV52)),"",(AW52-AV52)*EP52)</f>
        <v/>
      </c>
      <c r="BY52" s="3" t="str">
        <f aca="false">IF(OR(ISBLANK(AA52),ISBLANK(W52)),"",(AA52-W52)*EP52-M52)</f>
        <v/>
      </c>
      <c r="BZ52" s="3"/>
      <c r="CA52" s="3" t="str">
        <f aca="false">IF(OR(ISBLANK(AA52),ISBLANK(Y52)),"",(AA52-Y52)*EP52-M52)</f>
        <v/>
      </c>
      <c r="CB52" s="3"/>
      <c r="CC52" s="3" t="str">
        <f aca="false">IF(OR(ISBLANK(AC52),ISBLANK(W52)),"",(AC52-W52)*EP52-M52)</f>
        <v/>
      </c>
      <c r="CD52" s="3"/>
      <c r="CE52" s="3" t="str">
        <f aca="false">IF(OR(ISBLANK(AC52),ISBLANK(Y52)),"",(AC52-Y52)*EP52-M52)</f>
        <v/>
      </c>
      <c r="CF52" s="3"/>
      <c r="CG52" s="3" t="str">
        <f aca="false">IF(OR(ISBLANK(AF52),ISBLANK(AG52)),"",(AG52-AF52)*EP52-M52)</f>
        <v/>
      </c>
      <c r="CH52" s="3"/>
      <c r="CI52" s="3" t="str">
        <f aca="false">IF(OR(ISBLANK(AJ52),ISBLANK(AK52)),"",(AK52-AJ52)*EP52-M52)</f>
        <v/>
      </c>
      <c r="CJ52" s="3"/>
      <c r="CK52" s="3" t="str">
        <f aca="false">IF(OR(ISBLANK(AO52),ISBLANK(AF52)),"",(AO52-AF52)*EP52-M52)</f>
        <v/>
      </c>
      <c r="CL52" s="3"/>
      <c r="CM52" s="3" t="str">
        <f aca="false">IF(OR(ISBLANK(AQ52),ISBLANK(AJ52)),"",(AQ52-AJ52)*EP52-M52)</f>
        <v/>
      </c>
      <c r="CN52" s="3"/>
      <c r="CO52" s="3" t="str">
        <f aca="false">IF(OR(ISBLANK(AM52),ISBLANK(AS52)),"",(AS52-AM52)*EP52-M52)</f>
        <v/>
      </c>
      <c r="CQ52" s="0" t="str">
        <f aca="false">IF(OR(ISBLANK(AW52),ISBLANK(AV52)),"",(AW52-AV52)*EP52-M52)</f>
        <v/>
      </c>
      <c r="CR52" s="3"/>
      <c r="CW52" s="3" t="str">
        <f aca="false">IF(OR(ISBLANK(AA52),ISBLANK(W52)),"",ABS((AA52-W52)*EP52-M52))</f>
        <v/>
      </c>
      <c r="CX52" s="3"/>
      <c r="CY52" s="3" t="str">
        <f aca="false">IF(OR(ISBLANK(AA52),ISBLANK(Y52)),"",ABS((AA52-Y52)*EP52-M52))</f>
        <v/>
      </c>
      <c r="CZ52" s="3"/>
      <c r="DA52" s="3" t="str">
        <f aca="false">IF(OR(ISBLANK(AC52),ISBLANK(W52)),"",ABS((AC52-W52)*EP52-M52))</f>
        <v/>
      </c>
      <c r="DB52" s="3"/>
      <c r="DC52" s="3" t="str">
        <f aca="false">IF(OR(ISBLANK(AC52),ISBLANK(Y52)),"",ABS((AC52-Y52)*EP52-M52))</f>
        <v/>
      </c>
      <c r="DD52" s="3"/>
      <c r="DE52" s="3" t="str">
        <f aca="false">IF(OR(ISBLANK(AG52),ISBLANK(AF52)),"",ABS((AG52-AF52)*EP52-M52))</f>
        <v/>
      </c>
      <c r="DF52" s="3"/>
      <c r="DG52" s="3" t="str">
        <f aca="false">IF(OR(ISBLANK(AJ52),ISBLANK(AK52)),"",ABS((AK52-AJ52)*EP52-M52))</f>
        <v/>
      </c>
      <c r="DH52" s="3"/>
      <c r="DI52" s="3" t="str">
        <f aca="false">IF(OR(ISBLANK(AF52),ISBLANK(AO52)),"",ABS((AO52-AF52)*EP52-M52))</f>
        <v/>
      </c>
      <c r="DJ52" s="3"/>
      <c r="DK52" s="3" t="str">
        <f aca="false">IF(OR(ISBLANK(AQ52),ISBLANK(AJ52)),"",ABS((AQ52-AJ52)*EP52-M52))</f>
        <v/>
      </c>
      <c r="DL52" s="3"/>
      <c r="DM52" s="3" t="str">
        <f aca="false">IF(OR(ISBLANK(AM52),ISBLANK(AS52)),"",ABS((AS52-AM52)*EP52-M52))</f>
        <v/>
      </c>
      <c r="DO52" s="0" t="str">
        <f aca="false">IF(OR(ISBLANK(AV52),ISBLANK(AW52)),"",ABS((AW52-AV52)*EP52-M52))</f>
        <v/>
      </c>
      <c r="DP52" s="3"/>
      <c r="DU52" s="3" t="str">
        <f aca="false">IF(OR(ISBLANK(AA52),ISBLANK(W52)),"",ABS((AA52-W52)*EP52-M52)^2)</f>
        <v/>
      </c>
      <c r="DV52" s="3"/>
      <c r="DW52" s="3" t="str">
        <f aca="false">IF(OR(ISBLANK(AA52),ISBLANK(Y52)),"",ABS((AA52-Y52)*EP52-M52)^2)</f>
        <v/>
      </c>
      <c r="DX52" s="3"/>
      <c r="DY52" s="3" t="str">
        <f aca="false">IF(OR(ISBLANK(AC52),ISBLANK(W52)),"",ABS((AC52-W52)*EP52-M52)^2)</f>
        <v/>
      </c>
      <c r="DZ52" s="3"/>
      <c r="EA52" s="3" t="str">
        <f aca="false">IF(OR(ISBLANK(AC52),ISBLANK(Y52)),"",ABS((AC52-Y52)*EP52-M52)^2)</f>
        <v/>
      </c>
      <c r="EB52" s="3"/>
      <c r="EC52" s="3" t="str">
        <f aca="false">IF(OR(ISBLANK(AF52),ISBLANK(AG52)),"",ABS((AG52-AF52)*EP52-M52)^2)</f>
        <v/>
      </c>
      <c r="ED52" s="3"/>
      <c r="EE52" s="3" t="str">
        <f aca="false">IF(OR(ISBLANK(AJ52),ISBLANK(AK52)),"",ABS((AK52-AJ52)*EP52-M52)^2)</f>
        <v/>
      </c>
      <c r="EF52" s="3"/>
      <c r="EG52" s="3" t="str">
        <f aca="false">IF(OR(ISBLANK(AF52),ISBLANK(AO52)),"",ABS((AO52-AF52)*EP52-M52)^2)</f>
        <v/>
      </c>
      <c r="EH52" s="3"/>
      <c r="EI52" s="3" t="str">
        <f aca="false">IF(OR(ISBLANK(AJ52),ISBLANK(AQ52)),"",ABS((AQ52-AJ52)*EP52-M52)^2)</f>
        <v/>
      </c>
      <c r="EJ52" s="3"/>
      <c r="EK52" s="3" t="str">
        <f aca="false">IF(OR(ISBLANK(AS52),ISBLANK(AM52)),"",ABS((AS52-AM52)*EP52-M52)^2)</f>
        <v/>
      </c>
      <c r="EM52" s="0" t="str">
        <f aca="false">IF(OR(ISBLANK(AV52),ISBLANK(AW52)),"",((AW52-AV52)*EP52-M52)^2)</f>
        <v/>
      </c>
      <c r="EN52" s="3"/>
      <c r="EO52" s="3"/>
    </row>
    <row r="53" customFormat="false" ht="12.8" hidden="false" customHeight="false" outlineLevel="0" collapsed="false">
      <c r="A53" s="1"/>
      <c r="Q53" s="3"/>
      <c r="BA53" s="3" t="str">
        <f aca="false">IF(OR(ISBLANK(AA53),ISBLANK(W53)),"",(AA53-W53)*EP53)</f>
        <v/>
      </c>
      <c r="BB53" s="3"/>
      <c r="BC53" s="3" t="str">
        <f aca="false">IF(OR(ISBLANK(AA53),ISBLANK(Y53)),"",(AA53-Y53)*EP53)</f>
        <v/>
      </c>
      <c r="BD53" s="3"/>
      <c r="BE53" s="3" t="str">
        <f aca="false">IF(OR(ISBLANK(AC53),ISBLANK(W53)),"",(AC53-W53)*EP53)</f>
        <v/>
      </c>
      <c r="BF53" s="3"/>
      <c r="BG53" s="3" t="str">
        <f aca="false">IF(OR(ISBLANK(AC53),ISBLANK(Y53)),"",(AC53-Y53)*EP53)</f>
        <v/>
      </c>
      <c r="BH53" s="3"/>
      <c r="BI53" s="3" t="str">
        <f aca="false">IF(OR(ISBLANK(AF53),ISBLANK(AG53)),"",(AG53-AF53)*EP53)</f>
        <v/>
      </c>
      <c r="BJ53" s="3"/>
      <c r="BK53" s="3" t="str">
        <f aca="false">IF(OR(ISBLANK(AJ53),ISBLANK(AK53)),"",(AK53-AJ53)*EP53)</f>
        <v/>
      </c>
      <c r="BL53" s="3"/>
      <c r="BM53" s="3" t="str">
        <f aca="false">IF(OR(ISBLANK(AO53),ISBLANK(AF53)),"",(AO53-AF53)*EP53)</f>
        <v/>
      </c>
      <c r="BN53" s="3"/>
      <c r="BO53" s="3" t="str">
        <f aca="false">IF(OR(ISBLANK(AQ53),ISBLANK(AJ53)),"",(AQ53-AJ53)*EP53)</f>
        <v/>
      </c>
      <c r="BP53" s="3"/>
      <c r="BQ53" s="3" t="str">
        <f aca="false">IF(OR(ISBLANK(AM53),ISBLANK(AS53)),"",(AS53-AM53)*EP53)</f>
        <v/>
      </c>
      <c r="BS53" s="0" t="str">
        <f aca="false">=IF(OR(ISBLANK(AW53),ISBLANK(AV53)),"",(AW53-AV53)*EP53)</f>
        <v/>
      </c>
      <c r="BY53" s="3" t="str">
        <f aca="false">IF(OR(ISBLANK(AA53),ISBLANK(W53)),"",(AA53-W53)*EP53-M53)</f>
        <v/>
      </c>
      <c r="BZ53" s="3"/>
      <c r="CA53" s="3" t="str">
        <f aca="false">IF(OR(ISBLANK(AA53),ISBLANK(Y53)),"",(AA53-Y53)*EP53-M53)</f>
        <v/>
      </c>
      <c r="CB53" s="3"/>
      <c r="CC53" s="3" t="str">
        <f aca="false">IF(OR(ISBLANK(AC53),ISBLANK(W53)),"",(AC53-W53)*EP53-M53)</f>
        <v/>
      </c>
      <c r="CD53" s="3"/>
      <c r="CE53" s="3" t="str">
        <f aca="false">IF(OR(ISBLANK(AC53),ISBLANK(Y53)),"",(AC53-Y53)*EP53-M53)</f>
        <v/>
      </c>
      <c r="CF53" s="3"/>
      <c r="CG53" s="3" t="str">
        <f aca="false">IF(OR(ISBLANK(AF53),ISBLANK(AG53)),"",(AG53-AF53)*EP53-M53)</f>
        <v/>
      </c>
      <c r="CH53" s="3"/>
      <c r="CI53" s="3" t="str">
        <f aca="false">IF(OR(ISBLANK(AJ53),ISBLANK(AK53)),"",(AK53-AJ53)*EP53-M53)</f>
        <v/>
      </c>
      <c r="CJ53" s="3"/>
      <c r="CK53" s="3" t="str">
        <f aca="false">IF(OR(ISBLANK(AO53),ISBLANK(AF53)),"",(AO53-AF53)*EP53-M53)</f>
        <v/>
      </c>
      <c r="CL53" s="3"/>
      <c r="CM53" s="3" t="str">
        <f aca="false">IF(OR(ISBLANK(AQ53),ISBLANK(AJ53)),"",(AQ53-AJ53)*EP53-M53)</f>
        <v/>
      </c>
      <c r="CN53" s="3"/>
      <c r="CO53" s="3" t="str">
        <f aca="false">IF(OR(ISBLANK(AM53),ISBLANK(AS53)),"",(AS53-AM53)*EP53-M53)</f>
        <v/>
      </c>
      <c r="CQ53" s="0" t="str">
        <f aca="false">IF(OR(ISBLANK(AW53),ISBLANK(AV53)),"",(AW53-AV53)*EP53-M53)</f>
        <v/>
      </c>
      <c r="CR53" s="3"/>
      <c r="CW53" s="3" t="str">
        <f aca="false">IF(OR(ISBLANK(AA53),ISBLANK(W53)),"",ABS((AA53-W53)*EP53-M53))</f>
        <v/>
      </c>
      <c r="CX53" s="3"/>
      <c r="CY53" s="3" t="str">
        <f aca="false">IF(OR(ISBLANK(AA53),ISBLANK(Y53)),"",ABS((AA53-Y53)*EP53-M53))</f>
        <v/>
      </c>
      <c r="CZ53" s="3"/>
      <c r="DA53" s="3" t="str">
        <f aca="false">IF(OR(ISBLANK(AC53),ISBLANK(W53)),"",ABS((AC53-W53)*EP53-M53))</f>
        <v/>
      </c>
      <c r="DB53" s="3"/>
      <c r="DC53" s="3" t="str">
        <f aca="false">IF(OR(ISBLANK(AC53),ISBLANK(Y53)),"",ABS((AC53-Y53)*EP53-M53))</f>
        <v/>
      </c>
      <c r="DD53" s="3"/>
      <c r="DE53" s="3" t="str">
        <f aca="false">IF(OR(ISBLANK(AG53),ISBLANK(AF53)),"",ABS((AG53-AF53)*EP53-M53))</f>
        <v/>
      </c>
      <c r="DF53" s="3"/>
      <c r="DG53" s="3" t="str">
        <f aca="false">IF(OR(ISBLANK(AJ53),ISBLANK(AK53)),"",ABS((AK53-AJ53)*EP53-M53))</f>
        <v/>
      </c>
      <c r="DH53" s="3"/>
      <c r="DI53" s="3" t="str">
        <f aca="false">IF(OR(ISBLANK(AF53),ISBLANK(AO53)),"",ABS((AO53-AF53)*EP53-M53))</f>
        <v/>
      </c>
      <c r="DJ53" s="3"/>
      <c r="DK53" s="3" t="str">
        <f aca="false">IF(OR(ISBLANK(AQ53),ISBLANK(AJ53)),"",ABS((AQ53-AJ53)*EP53-M53))</f>
        <v/>
      </c>
      <c r="DL53" s="3"/>
      <c r="DM53" s="3" t="str">
        <f aca="false">IF(OR(ISBLANK(AM53),ISBLANK(AS53)),"",ABS((AS53-AM53)*EP53-M53))</f>
        <v/>
      </c>
      <c r="DO53" s="0" t="str">
        <f aca="false">IF(OR(ISBLANK(AV53),ISBLANK(AW53)),"",ABS((AW53-AV53)*EP53-M53))</f>
        <v/>
      </c>
      <c r="DP53" s="3"/>
      <c r="DU53" s="3" t="str">
        <f aca="false">IF(OR(ISBLANK(AA53),ISBLANK(W53)),"",ABS((AA53-W53)*EP53-M53)^2)</f>
        <v/>
      </c>
      <c r="DV53" s="3"/>
      <c r="DW53" s="3" t="str">
        <f aca="false">IF(OR(ISBLANK(AA53),ISBLANK(Y53)),"",ABS((AA53-Y53)*EP53-M53)^2)</f>
        <v/>
      </c>
      <c r="DX53" s="3"/>
      <c r="DY53" s="3" t="str">
        <f aca="false">IF(OR(ISBLANK(AC53),ISBLANK(W53)),"",ABS((AC53-W53)*EP53-M53)^2)</f>
        <v/>
      </c>
      <c r="DZ53" s="3"/>
      <c r="EA53" s="3" t="str">
        <f aca="false">IF(OR(ISBLANK(AC53),ISBLANK(Y53)),"",ABS((AC53-Y53)*EP53-M53)^2)</f>
        <v/>
      </c>
      <c r="EB53" s="3"/>
      <c r="EC53" s="3" t="str">
        <f aca="false">IF(OR(ISBLANK(AF53),ISBLANK(AG53)),"",ABS((AG53-AF53)*EP53-M53)^2)</f>
        <v/>
      </c>
      <c r="ED53" s="3"/>
      <c r="EE53" s="3" t="str">
        <f aca="false">IF(OR(ISBLANK(AJ53),ISBLANK(AK53)),"",ABS((AK53-AJ53)*EP53-M53)^2)</f>
        <v/>
      </c>
      <c r="EF53" s="3"/>
      <c r="EG53" s="3" t="str">
        <f aca="false">IF(OR(ISBLANK(AF53),ISBLANK(AO53)),"",ABS((AO53-AF53)*EP53-M53)^2)</f>
        <v/>
      </c>
      <c r="EH53" s="3"/>
      <c r="EI53" s="3" t="str">
        <f aca="false">IF(OR(ISBLANK(AJ53),ISBLANK(AQ53)),"",ABS((AQ53-AJ53)*EP53-M53)^2)</f>
        <v/>
      </c>
      <c r="EJ53" s="3"/>
      <c r="EK53" s="3" t="str">
        <f aca="false">IF(OR(ISBLANK(AS53),ISBLANK(AM53)),"",ABS((AS53-AM53)*EP53-M53)^2)</f>
        <v/>
      </c>
      <c r="EM53" s="0" t="str">
        <f aca="false">IF(OR(ISBLANK(AV53),ISBLANK(AW53)),"",((AW53-AV53)*EP53-M53)^2)</f>
        <v/>
      </c>
      <c r="EN53" s="3"/>
      <c r="EO53" s="3"/>
    </row>
    <row r="54" customFormat="false" ht="12.8" hidden="false" customHeight="false" outlineLevel="0" collapsed="false">
      <c r="A54" s="1" t="s">
        <v>140</v>
      </c>
      <c r="B54" s="0" t="n">
        <v>5</v>
      </c>
      <c r="C54" s="0" t="n">
        <v>0</v>
      </c>
      <c r="D54" s="0" t="n">
        <f aca="false">B54-C54</f>
        <v>5</v>
      </c>
      <c r="E54" s="0" t="s">
        <v>71</v>
      </c>
      <c r="F54" s="0" t="n">
        <v>1</v>
      </c>
      <c r="G54" s="0" t="n">
        <v>13</v>
      </c>
      <c r="H54" s="0" t="s">
        <v>141</v>
      </c>
      <c r="I54" s="0" t="n">
        <v>2</v>
      </c>
      <c r="L54" s="0" t="s">
        <v>75</v>
      </c>
      <c r="M54" s="0" t="n">
        <v>2.52</v>
      </c>
      <c r="N54" s="0" t="n">
        <v>-15.1499756462</v>
      </c>
      <c r="O54" s="0" t="n">
        <v>-15.0473596348255</v>
      </c>
      <c r="P54" s="0" t="s">
        <v>76</v>
      </c>
      <c r="Q54" s="0" t="n">
        <f aca="false">=IF(ISBLANK(BT54),"",BT54)</f>
        <v>2.65491254125684</v>
      </c>
      <c r="R54" s="0" t="n">
        <v>12</v>
      </c>
      <c r="S54" s="0" t="n">
        <v>1</v>
      </c>
      <c r="T54" s="0" t="n">
        <v>2</v>
      </c>
      <c r="V54" s="0" t="n">
        <v>-15.16448627</v>
      </c>
      <c r="W54" s="0" t="n">
        <v>-15.188398774159</v>
      </c>
      <c r="X54" s="0" t="n">
        <v>-15.16448627</v>
      </c>
      <c r="Y54" s="0" t="n">
        <v>-15.188398774159</v>
      </c>
      <c r="Z54" s="0" t="n">
        <v>-15.06367356</v>
      </c>
      <c r="AA54" s="0" t="n">
        <v>-15.0933689863544</v>
      </c>
      <c r="AB54" s="0" t="n">
        <v>-15.06324293</v>
      </c>
      <c r="AC54" s="0" t="n">
        <v>-15.0941893401411</v>
      </c>
      <c r="AD54" s="0" t="n">
        <v>-15.16437114</v>
      </c>
      <c r="AE54" s="0" t="n">
        <v>-15.05460837</v>
      </c>
      <c r="AF54" s="0" t="n">
        <v>-15.1883538682895</v>
      </c>
      <c r="AG54" s="0" t="n">
        <v>-15.0929484823381</v>
      </c>
      <c r="AH54" s="0" t="n">
        <v>-15.19042732</v>
      </c>
      <c r="AI54" s="0" t="n">
        <v>-15.08297404</v>
      </c>
      <c r="AJ54" s="0" t="n">
        <v>-15.1911776586498</v>
      </c>
      <c r="AK54" s="0" t="n">
        <v>-15.0960484879202</v>
      </c>
      <c r="AL54" s="0" t="n">
        <v>-15.19122339</v>
      </c>
      <c r="AM54" s="0" t="n">
        <v>-15.1912580524347</v>
      </c>
      <c r="AN54" s="0" t="n">
        <v>-15.06573048</v>
      </c>
      <c r="AO54" s="0" t="n">
        <v>-15.0942730638395</v>
      </c>
      <c r="AP54" s="0" t="n">
        <v>-15.09719749</v>
      </c>
      <c r="AQ54" s="0" t="n">
        <v>-15.0986485013219</v>
      </c>
      <c r="AR54" s="0" t="n">
        <v>-15.09871856</v>
      </c>
      <c r="AS54" s="0" t="n">
        <v>-15.0987933308056</v>
      </c>
      <c r="AT54" s="0" t="n">
        <v>-15.1905436638667</v>
      </c>
      <c r="AU54" s="0" t="n">
        <v>-15.09780039</v>
      </c>
      <c r="AV54" s="0" t="n">
        <v>-15.1911370892435</v>
      </c>
      <c r="AW54" s="0" t="n">
        <v>-15.0986377856318</v>
      </c>
      <c r="AY54" s="0" t="n">
        <f aca="false">IF(OR(ISBLANK(O54),ISBLANK(N54)),"",(O54-N54)*EP54)</f>
        <v>2.79232392053419</v>
      </c>
      <c r="AZ54" s="0" t="n">
        <f aca="false">IF(OR(ISBLANK(Z54),ISBLANK(V54)),"",(Z54-V54)*EP54)</f>
        <v>2.74325359031477</v>
      </c>
      <c r="BA54" s="3" t="n">
        <f aca="false">IF(OR(ISBLANK(AA54),ISBLANK(W54)),"",(AA54-W54)*EP54)</f>
        <v>2.58589226082521</v>
      </c>
      <c r="BB54" s="3" t="n">
        <f aca="false">IF(OR(ISBLANK(Z54),ISBLANK(X54)),"",(Z54-X54)*EP54)</f>
        <v>2.74325359031477</v>
      </c>
      <c r="BC54" s="3" t="n">
        <f aca="false">IF(OR(ISBLANK(AA54),ISBLANK(Y54)),"",(AA54-Y54)*EP54)</f>
        <v>2.58589226082521</v>
      </c>
      <c r="BD54" s="3" t="n">
        <f aca="false">IF(OR(ISBLANK(AB54),ISBLANK(V54)),"",(AB54-V54)*EP54)</f>
        <v>2.75497162957388</v>
      </c>
      <c r="BE54" s="3" t="n">
        <f aca="false">IF(OR(ISBLANK(AC54),ISBLANK(W54)),"",(AC54-W54)*EP54)</f>
        <v>2.563569297077</v>
      </c>
      <c r="BF54" s="3" t="n">
        <f aca="false">IF(OR(ISBLANK(AB54),ISBLANK(X54)),"",(AB54-X54)*EP54)</f>
        <v>2.75497162957388</v>
      </c>
      <c r="BG54" s="3" t="n">
        <f aca="false">IF(OR(ISBLANK(AC54),ISBLANK(Y54)),"",(AC54-Y54)*EP54)</f>
        <v>2.563569297077</v>
      </c>
      <c r="BH54" s="3" t="n">
        <f aca="false">IF(OR(ISBLANK(AE54),ISBLANK(AD54)),"",(AE54-AD54)*EP54)</f>
        <v>2.98679712989954</v>
      </c>
      <c r="BI54" s="3" t="n">
        <f aca="false">IF(OR(ISBLANK(AF54),ISBLANK(AG54)),"",(AG54-AF54)*EP54)</f>
        <v>2.59611280707111</v>
      </c>
      <c r="BJ54" s="3" t="n">
        <f aca="false">IF(OR(ISBLANK(AI54),ISBLANK(AH54)),"",(AI54-AH54)*EP54)</f>
        <v>2.92395270547829</v>
      </c>
      <c r="BK54" s="3" t="n">
        <f aca="false">IF(OR(ISBLANK(AJ54),ISBLANK(AK54)),"",(AK54-AJ54)*EP54)</f>
        <v>2.58859660798366</v>
      </c>
      <c r="BL54" s="3" t="n">
        <f aca="false">IF(OR(ISBLANK(AN54),ISBLANK(AD54)),"",(AN54-AD54)*EP54)</f>
        <v>2.6841490988192</v>
      </c>
      <c r="BM54" s="3" t="n">
        <f aca="false">IF(OR(ISBLANK(AO54),ISBLANK(AF54)),"",(AO54-AF54)*EP54)</f>
        <v>2.56006910822221</v>
      </c>
      <c r="BN54" s="3" t="n">
        <f aca="false">IF(OR(ISBLANK(AP54),ISBLANK(AH54)),"",(AP54-AH54)*EP54)</f>
        <v>2.53691291377781</v>
      </c>
      <c r="BO54" s="3" t="n">
        <f aca="false">IF(OR(ISBLANK(AQ54),ISBLANK(AJ54)),"",(AQ54-AJ54)*EP54)</f>
        <v>2.51784663906525</v>
      </c>
      <c r="BP54" s="3" t="n">
        <f aca="false">IF(OR(ISBLANK(AR54),ISBLANK(AL54)),"",(AR54-AL54)*EP54)</f>
        <v>2.51718465874944</v>
      </c>
      <c r="BQ54" s="3" t="n">
        <f aca="false">IF(OR(ISBLANK(AM54),ISBLANK(AS54)),"",(AS54-AM54)*EP54)</f>
        <v>2.51609325437718</v>
      </c>
      <c r="BR54" s="0" t="n">
        <f aca="false">=IF(OR(ISBLANK(AU54),ISBLANK(AT54)),"",(AU54-AT54)*EP54)</f>
        <v>2.52367304690423</v>
      </c>
      <c r="BS54" s="0" t="n">
        <f aca="false">=IF(OR(ISBLANK(AW54),ISBLANK(AV54)),"",(AW54-AV54)*EP54)</f>
        <v>2.51703427806287</v>
      </c>
      <c r="BT54" s="0" t="n">
        <v>2.65491254125684</v>
      </c>
      <c r="BW54" s="0" t="n">
        <f aca="false">IF(OR(ISBLANK(O54),ISBLANK(N54)),"",(O54-N54)*EP54-M54)</f>
        <v>0.272323920534189</v>
      </c>
      <c r="BX54" s="0" t="n">
        <f aca="false">IF(OR(ISBLANK(Z54),ISBLANK(V54)),"",(Z54-V54)*EP54-M54)</f>
        <v>0.223253590314766</v>
      </c>
      <c r="BY54" s="3" t="n">
        <f aca="false">IF(OR(ISBLANK(AA54),ISBLANK(W54)),"",(AA54-W54)*EP54-M54)</f>
        <v>0.065892260825215</v>
      </c>
      <c r="BZ54" s="3" t="n">
        <f aca="false">IF(OR(ISBLANK(Z54),ISBLANK(X54)),"",(Z54-X54)*EP54-M54)</f>
        <v>0.223253590314766</v>
      </c>
      <c r="CA54" s="3" t="n">
        <f aca="false">IF(OR(ISBLANK(AA54),ISBLANK(Y54)),"",(AA54-Y54)*EP54-M54)</f>
        <v>0.065892260825215</v>
      </c>
      <c r="CB54" s="3" t="n">
        <f aca="false">IF(OR(ISBLANK(AB54),ISBLANK(V54)),"",(AB54-V54)*EP54-M54)</f>
        <v>0.234971629573884</v>
      </c>
      <c r="CC54" s="3" t="n">
        <f aca="false">IF(OR(ISBLANK(AC54),ISBLANK(W54)),"",(AC54-W54)*EP54-M54)</f>
        <v>0.0435692970769992</v>
      </c>
      <c r="CD54" s="3" t="n">
        <f aca="false">IF(OR(ISBLANK(AB54),ISBLANK(X54)),"",(AB54-X54)*EP54-M54)</f>
        <v>0.234971629573884</v>
      </c>
      <c r="CE54" s="3" t="n">
        <f aca="false">IF(OR(ISBLANK(AC54),ISBLANK(Y54)),"",(AC54-Y54)*EP54-M54)</f>
        <v>0.0435692970769992</v>
      </c>
      <c r="CF54" s="3" t="n">
        <f aca="false">IF(OR(ISBLANK(AE54),ISBLANK(AD54)),"",(AE54-AD54)*EP54-M54)</f>
        <v>0.466797129899535</v>
      </c>
      <c r="CG54" s="3" t="n">
        <f aca="false">IF(OR(ISBLANK(AF54),ISBLANK(AG54)),"",(AG54-AF54)*EP54-M54)</f>
        <v>0.0761128070711061</v>
      </c>
      <c r="CH54" s="3" t="n">
        <f aca="false">IF(OR(ISBLANK(AI54),ISBLANK(AH54)),"",(AI54-AH54)*EP54-M54)</f>
        <v>0.403952705478288</v>
      </c>
      <c r="CI54" s="3" t="n">
        <f aca="false">IF(OR(ISBLANK(AJ54),ISBLANK(AK54)),"",(AK54-AJ54)*EP54-M54)</f>
        <v>0.0685966079836642</v>
      </c>
      <c r="CJ54" s="3" t="n">
        <f aca="false">IF(OR(ISBLANK(AN54),ISBLANK(AD54)),"",(AN54-AD54)*EP54-M54)</f>
        <v>0.164149098819204</v>
      </c>
      <c r="CK54" s="3" t="n">
        <f aca="false">IF(OR(ISBLANK(AO54),ISBLANK(AF54)),"",(AO54-AF54)*EP54-M54)</f>
        <v>0.0400691082222133</v>
      </c>
      <c r="CL54" s="3" t="n">
        <f aca="false">IF(OR(ISBLANK(AP54),ISBLANK(AH54)),"",(AP54-AH54)*EP54-M54)</f>
        <v>0.0169129137778072</v>
      </c>
      <c r="CM54" s="3" t="n">
        <f aca="false">IF(OR(ISBLANK(AQ54),ISBLANK(AJ54)),"",(AQ54-AJ54)*EP54-M54)</f>
        <v>-0.00215336093474905</v>
      </c>
      <c r="CN54" s="3" t="n">
        <f aca="false">IF(OR(ISBLANK(AR54),ISBLANK(AL54)),"",(AR54-AL54)*EP54-M54)</f>
        <v>-0.00281534125056071</v>
      </c>
      <c r="CO54" s="3" t="n">
        <f aca="false">IF(OR(ISBLANK(AM54),ISBLANK(AS54)),"",(AS54-AM54)*EP54-M54)</f>
        <v>-0.00390674562281967</v>
      </c>
      <c r="CP54" s="0" t="n">
        <f aca="false">IF(OR(ISBLANK(AU54),ISBLANK(AT54)),"",(AU54-AT54)*EP54-M54)</f>
        <v>0.00367304690423076</v>
      </c>
      <c r="CQ54" s="0" t="n">
        <f aca="false">IF(OR(ISBLANK(AW54),ISBLANK(AV54)),"",(AW54-AV54)*EP54-M54)</f>
        <v>-0.00296572193713374</v>
      </c>
      <c r="CR54" s="0" t="n">
        <f aca="false">IF(ISBLANK(BT54),"",BT54-M54)</f>
        <v>0.13491254125684</v>
      </c>
      <c r="CU54" s="0" t="n">
        <f aca="false">IF(OR(ISBLANK(O54),ISBLANK(N54)),"",ABS((O54-N54)*EP54-M54))</f>
        <v>0.272323920534189</v>
      </c>
      <c r="CV54" s="0" t="n">
        <f aca="false">IF(OR(ISBLANK(Z54),ISBLANK(V54)),"",ABS((Z54-V54)*EP54-M54))</f>
        <v>0.223253590314766</v>
      </c>
      <c r="CW54" s="3" t="n">
        <f aca="false">IF(OR(ISBLANK(AA54),ISBLANK(W54)),"",ABS((AA54-W54)*EP54-M54))</f>
        <v>0.065892260825215</v>
      </c>
      <c r="CX54" s="3" t="n">
        <f aca="false">IF(OR(ISBLANK(Z54),ISBLANK(X54)),"",ABS((Z54-X54)*EP54-M54))</f>
        <v>0.223253590314766</v>
      </c>
      <c r="CY54" s="3" t="n">
        <f aca="false">IF(OR(ISBLANK(AA54),ISBLANK(Y54)),"",ABS((AA54-Y54)*EP54-M54))</f>
        <v>0.065892260825215</v>
      </c>
      <c r="CZ54" s="3" t="n">
        <f aca="false">IF(OR(ISBLANK(AB54),ISBLANK(V54)),"",ABS((AB54-V54)*EP54-M54))</f>
        <v>0.234971629573884</v>
      </c>
      <c r="DA54" s="3" t="n">
        <f aca="false">IF(OR(ISBLANK(AC54),ISBLANK(W54)),"",ABS((AC54-W54)*EP54-M54))</f>
        <v>0.0435692970769992</v>
      </c>
      <c r="DB54" s="3" t="n">
        <f aca="false">IF(OR(ISBLANK(AB54),ISBLANK(X54)),"",ABS((AB54-X54)*EP54-M54))</f>
        <v>0.234971629573884</v>
      </c>
      <c r="DC54" s="3" t="n">
        <f aca="false">IF(OR(ISBLANK(AC54),ISBLANK(Y54)),"",ABS((AC54-Y54)*EP54-M54))</f>
        <v>0.0435692970769992</v>
      </c>
      <c r="DD54" s="3" t="n">
        <f aca="false">IF(OR(ISBLANK(AE54),ISBLANK(AD54)),"",ABS((AE54-AD54)*EP54-M54))</f>
        <v>0.466797129899535</v>
      </c>
      <c r="DE54" s="3" t="n">
        <f aca="false">IF(OR(ISBLANK(AG54),ISBLANK(AF54)),"",ABS((AG54-AF54)*EP54-M54))</f>
        <v>0.0761128070711061</v>
      </c>
      <c r="DF54" s="3" t="n">
        <f aca="false">IF(OR(ISBLANK(AI54),ISBLANK(AH54)),"",ABS((AI54-AH54)*EP54-M54))</f>
        <v>0.403952705478288</v>
      </c>
      <c r="DG54" s="3" t="n">
        <f aca="false">IF(OR(ISBLANK(AJ54),ISBLANK(AK54)),"",ABS((AK54-AJ54)*EP54-M54))</f>
        <v>0.0685966079836642</v>
      </c>
      <c r="DH54" s="3" t="n">
        <f aca="false">IF(OR(ISBLANK(AN54),ISBLANK(AD54)),"",ABS((AN54-AD54)*EP54-M54))</f>
        <v>0.164149098819204</v>
      </c>
      <c r="DI54" s="3" t="n">
        <f aca="false">IF(OR(ISBLANK(AF54),ISBLANK(AO54)),"",ABS((AO54-AF54)*EP54-M54))</f>
        <v>0.0400691082222133</v>
      </c>
      <c r="DJ54" s="3" t="n">
        <f aca="false">IF(OR(ISBLANK(AP54),ISBLANK(AH54)),"",ABS((AP54-AH54)*EP54-M54))</f>
        <v>0.0169129137778072</v>
      </c>
      <c r="DK54" s="3" t="n">
        <f aca="false">IF(OR(ISBLANK(AQ54),ISBLANK(AJ54)),"",ABS((AQ54-AJ54)*EP54-M54))</f>
        <v>0.00215336093474905</v>
      </c>
      <c r="DL54" s="3" t="n">
        <f aca="false">IF(OR(ISBLANK(AR54),ISBLANK(AL54)),"",ABS((AR54-AL54)*EP54-M54))</f>
        <v>0.00281534125056071</v>
      </c>
      <c r="DM54" s="3" t="n">
        <f aca="false">IF(OR(ISBLANK(AM54),ISBLANK(AS54)),"",ABS((AS54-AM54)*EP54-M54))</f>
        <v>0.00390674562281967</v>
      </c>
      <c r="DN54" s="0" t="n">
        <f aca="false">IF(OR(ISBLANK(AU54),ISBLANK(AT54)),"",ABS((AU54-AT54)*EP54-M54))</f>
        <v>0.00367304690423076</v>
      </c>
      <c r="DO54" s="0" t="n">
        <f aca="false">IF(OR(ISBLANK(AV54),ISBLANK(AW54)),"",ABS((AW54-AV54)*EP54-M54))</f>
        <v>0.00296572193713374</v>
      </c>
      <c r="DP54" s="0" t="n">
        <f aca="false">IF(ISBLANK(BT54),"",ABS(BT54-M54))</f>
        <v>0.13491254125684</v>
      </c>
      <c r="DS54" s="0" t="n">
        <f aca="false">IF(OR(ISBLANK(O54),ISBLANK(N54)),"",((O54-N54)*EP54-M54)^2)</f>
        <v>0.074160317695111</v>
      </c>
      <c r="DT54" s="0" t="n">
        <f aca="false">IF(OR(ISBLANK(Z54),ISBLANK(V54)),"",ABS((Z54-V54)*EP54-M54)^2)</f>
        <v>0.0498421655884332</v>
      </c>
      <c r="DU54" s="3" t="n">
        <f aca="false">IF(OR(ISBLANK(AA54),ISBLANK(W54)),"",ABS((AA54-W54)*EP54-M54)^2)</f>
        <v>0.00434179003665817</v>
      </c>
      <c r="DV54" s="3" t="n">
        <f aca="false">IF(OR(ISBLANK(Z54),ISBLANK(X54)),"",ABS((Z54-X54)*EP54-M54)^2)</f>
        <v>0.0498421655884332</v>
      </c>
      <c r="DW54" s="3" t="n">
        <f aca="false">IF(OR(ISBLANK(AA54),ISBLANK(Y54)),"",ABS((AA54-Y54)*EP54-M54)^2)</f>
        <v>0.00434179003665817</v>
      </c>
      <c r="DX54" s="3" t="n">
        <f aca="false">IF(OR(ISBLANK(AB54),ISBLANK(V54)),"",ABS((AB54-V54)*EP54-M54)^2)</f>
        <v>0.0552116667046065</v>
      </c>
      <c r="DY54" s="3" t="n">
        <f aca="false">IF(OR(ISBLANK(AC54),ISBLANK(W54)),"",ABS((AC54-W54)*EP54-M54)^2)</f>
        <v>0.00189828364778381</v>
      </c>
      <c r="DZ54" s="3" t="n">
        <f aca="false">IF(OR(ISBLANK(AB54),ISBLANK(X54)),"",ABS((AB54-X54)*EP54-M54)^2)</f>
        <v>0.0552116667046065</v>
      </c>
      <c r="EA54" s="3" t="n">
        <f aca="false">IF(OR(ISBLANK(AC54),ISBLANK(Y54)),"",ABS((AC54-Y54)*EP54-M54)^2)</f>
        <v>0.00189828364778381</v>
      </c>
      <c r="EB54" s="3" t="n">
        <f aca="false">IF(OR(ISBLANK(AE54),ISBLANK(AD54)),"",ABS((AE54-AD54)*EP54-M54)^2)</f>
        <v>0.217899560482444</v>
      </c>
      <c r="EC54" s="3" t="n">
        <f aca="false">IF(OR(ISBLANK(AF54),ISBLANK(AG54)),"",ABS((AG54-AF54)*EP54-M54)^2)</f>
        <v>0.00579315940024342</v>
      </c>
      <c r="ED54" s="3" t="n">
        <f aca="false">IF(OR(ISBLANK(AI54),ISBLANK(AH54)),"",ABS((AI54-AH54)*EP54-M54)^2)</f>
        <v>0.163177788263228</v>
      </c>
      <c r="EE54" s="3" t="n">
        <f aca="false">IF(OR(ISBLANK(AJ54),ISBLANK(AK54)),"",ABS((AK54-AJ54)*EP54-M54)^2)</f>
        <v>0.0047054946268645</v>
      </c>
      <c r="EF54" s="3" t="n">
        <f aca="false">IF(OR(ISBLANK(AN54),ISBLANK(AD54)),"",ABS((AN54-AD54)*EP54-M54)^2)</f>
        <v>0.0269449266431568</v>
      </c>
      <c r="EG54" s="3" t="n">
        <f aca="false">IF(OR(ISBLANK(AF54),ISBLANK(AO54)),"",ABS((AO54-AF54)*EP54-M54)^2)</f>
        <v>0.00160553343372344</v>
      </c>
      <c r="EH54" s="3" t="n">
        <f aca="false">IF(OR(ISBLANK(AP54),ISBLANK(AH54)),"",ABS((AP54-AH54)*EP54-M54)^2)</f>
        <v>0.000286046652455542</v>
      </c>
      <c r="EI54" s="3" t="n">
        <f aca="false">IF(OR(ISBLANK(AJ54),ISBLANK(AQ54)),"",ABS((AQ54-AJ54)*EP54-M54)^2)</f>
        <v>4.6369633153033E-006</v>
      </c>
      <c r="EJ54" s="3" t="n">
        <f aca="false">IF(OR(ISBLANK(AR54),ISBLANK(AL54)),"",ABS((AR54-AL54)*EP54-M54)^2)</f>
        <v>7.92614635710874E-006</v>
      </c>
      <c r="EK54" s="3" t="n">
        <f aca="false">IF(OR(ISBLANK(AS54),ISBLANK(AM54)),"",ABS((AS54-AM54)*EP54-M54)^2)</f>
        <v>1.52626613614207E-005</v>
      </c>
      <c r="EL54" s="0" t="n">
        <f aca="false">IF(OR(ISBLANK(AU54),ISBLANK(AT54)),"",((AU54-AT54)*EP54-M54)^2)</f>
        <v>1.34912735606792E-005</v>
      </c>
      <c r="EM54" s="0" t="n">
        <f aca="false">IF(OR(ISBLANK(AV54),ISBLANK(AW54)),"",((AW54-AV54)*EP54-M54)^2)</f>
        <v>8.79550660839628E-006</v>
      </c>
      <c r="EN54" s="0" t="n">
        <f aca="false">IF(ISBLANK(BT54),"",(BT54-M54)^2)</f>
        <v>0.0182013937883785</v>
      </c>
      <c r="EP54" s="0" t="n">
        <v>27.211386245988</v>
      </c>
    </row>
    <row r="55" customFormat="false" ht="12.8" hidden="false" customHeight="false" outlineLevel="0" collapsed="false">
      <c r="A55" s="1"/>
      <c r="B55" s="0" t="n">
        <v>5</v>
      </c>
      <c r="C55" s="0" t="n">
        <v>0</v>
      </c>
      <c r="D55" s="0" t="n">
        <f aca="false">B55-C55</f>
        <v>5</v>
      </c>
      <c r="E55" s="0" t="s">
        <v>71</v>
      </c>
      <c r="F55" s="0" t="n">
        <v>1</v>
      </c>
      <c r="G55" s="0" t="n">
        <v>13</v>
      </c>
      <c r="H55" s="0" t="s">
        <v>141</v>
      </c>
      <c r="I55" s="0" t="n">
        <v>2</v>
      </c>
      <c r="L55" s="0" t="s">
        <v>75</v>
      </c>
      <c r="M55" s="0" t="n">
        <v>6.43</v>
      </c>
      <c r="N55" s="0" t="n">
        <v>-15.1499756462</v>
      </c>
      <c r="O55" s="0" t="n">
        <v>-14.9183868231641</v>
      </c>
      <c r="P55" s="0" t="s">
        <v>76</v>
      </c>
      <c r="Q55" s="0" t="n">
        <f aca="false">=IF(ISBLANK(BT55),"",BT55)</f>
        <v>6.4429151248914</v>
      </c>
      <c r="R55" s="0" t="n">
        <v>67</v>
      </c>
      <c r="S55" s="0" t="n">
        <v>1</v>
      </c>
      <c r="T55" s="0" t="n">
        <v>6</v>
      </c>
      <c r="V55" s="0" t="n">
        <v>-15.16448627</v>
      </c>
      <c r="W55" s="0" t="n">
        <v>-15.188398774159</v>
      </c>
      <c r="X55" s="0" t="n">
        <v>-15.16448627</v>
      </c>
      <c r="Y55" s="0" t="n">
        <v>-15.188398774159</v>
      </c>
      <c r="Z55" s="0" t="n">
        <v>-14.92348509</v>
      </c>
      <c r="AA55" s="0" t="n">
        <v>-14.9539795812926</v>
      </c>
      <c r="AB55" s="0" t="n">
        <v>-14.92996798</v>
      </c>
      <c r="AC55" s="0" t="n">
        <v>-14.9532735253318</v>
      </c>
      <c r="AD55" s="0" t="n">
        <v>-15.16437114</v>
      </c>
      <c r="AE55" s="0" t="n">
        <v>-14.91377489</v>
      </c>
      <c r="AF55" s="0" t="n">
        <v>-15.1883538682895</v>
      </c>
      <c r="AG55" s="0" t="n">
        <v>-14.9538045749994</v>
      </c>
      <c r="AH55" s="0" t="n">
        <v>-15.19042732</v>
      </c>
      <c r="AI55" s="0" t="n">
        <v>-14.93936644</v>
      </c>
      <c r="AJ55" s="0" t="n">
        <v>-15.1911776586498</v>
      </c>
      <c r="AK55" s="0" t="n">
        <v>-14.9555597116427</v>
      </c>
      <c r="AL55" s="0" t="n">
        <v>-15.19122339</v>
      </c>
      <c r="AM55" s="0" t="n">
        <v>-15.1912580524347</v>
      </c>
      <c r="AN55" s="0" t="n">
        <v>-14.92950555</v>
      </c>
      <c r="AO55" s="0" t="n">
        <v>-14.9532310099676</v>
      </c>
      <c r="AP55" s="0" t="n">
        <v>-14.95672462</v>
      </c>
      <c r="AQ55" s="0" t="n">
        <v>-14.9574363141357</v>
      </c>
      <c r="AR55" s="0" t="n">
        <v>-14.95752991</v>
      </c>
      <c r="AS55" s="0" t="n">
        <v>-14.9575782326794</v>
      </c>
      <c r="AT55" s="0" t="n">
        <v>-15.1905436638667</v>
      </c>
      <c r="AU55" s="0" t="n">
        <v>-14.95702064</v>
      </c>
      <c r="AV55" s="0" t="n">
        <v>-15.1911370892435</v>
      </c>
      <c r="AW55" s="0" t="n">
        <v>-14.9574465425311</v>
      </c>
      <c r="AY55" s="0" t="n">
        <f aca="false">IF(OR(ISBLANK(O55),ISBLANK(N55)),"",(O55-N55)*EP55)</f>
        <v>6.30185291388362</v>
      </c>
      <c r="AZ55" s="0" t="n">
        <f aca="false">IF(OR(ISBLANK(Z55),ISBLANK(V55)),"",(Z55-V55)*EP55)</f>
        <v>6.55797619471887</v>
      </c>
      <c r="BA55" s="3" t="n">
        <f aca="false">IF(OR(ISBLANK(AA55),ISBLANK(W55)),"",(AA55-W55)*EP55)</f>
        <v>6.37887120056034</v>
      </c>
      <c r="BB55" s="3" t="n">
        <f aca="false">IF(OR(ISBLANK(Z55),ISBLANK(X55)),"",(Z55-X55)*EP55)</f>
        <v>6.55797619471887</v>
      </c>
      <c r="BC55" s="3" t="n">
        <f aca="false">IF(OR(ISBLANK(AA55),ISBLANK(Y55)),"",(AA55-Y55)*EP55)</f>
        <v>6.37887120056034</v>
      </c>
      <c r="BD55" s="3" t="n">
        <f aca="false">IF(OR(ISBLANK(AB55),ISBLANK(V55)),"",(AB55-V55)*EP55)</f>
        <v>6.38156777093859</v>
      </c>
      <c r="BE55" s="3" t="n">
        <f aca="false">IF(OR(ISBLANK(AC55),ISBLANK(W55)),"",(AC55-W55)*EP55)</f>
        <v>6.39808396202095</v>
      </c>
      <c r="BF55" s="3" t="n">
        <f aca="false">IF(OR(ISBLANK(AB55),ISBLANK(X55)),"",(AB55-X55)*EP55)</f>
        <v>6.38156777093859</v>
      </c>
      <c r="BG55" s="3" t="n">
        <f aca="false">IF(OR(ISBLANK(AC55),ISBLANK(Y55)),"",(AC55-Y55)*EP55)</f>
        <v>6.39808396202095</v>
      </c>
      <c r="BH55" s="3" t="n">
        <f aca="false">IF(OR(ISBLANK(AE55),ISBLANK(AD55)),"",(AE55-AD55)*EP55)</f>
        <v>6.8190713505462</v>
      </c>
      <c r="BI55" s="3" t="n">
        <f aca="false">IF(OR(ISBLANK(AF55),ISBLANK(AG55)),"",(AG55-AF55)*EP55)</f>
        <v>6.38241141344041</v>
      </c>
      <c r="BJ55" s="3" t="n">
        <f aca="false">IF(OR(ISBLANK(AI55),ISBLANK(AH55)),"",(AI55-AH55)*EP55)</f>
        <v>6.83171457693761</v>
      </c>
      <c r="BK55" s="3" t="n">
        <f aca="false">IF(OR(ISBLANK(AJ55),ISBLANK(AK55)),"",(AK55-AJ55)*EP55)</f>
        <v>6.41149096249693</v>
      </c>
      <c r="BL55" s="3" t="n">
        <f aca="false">IF(OR(ISBLANK(AN55),ISBLANK(AD55)),"",(AN55-AD55)*EP55)</f>
        <v>6.39101828538186</v>
      </c>
      <c r="BM55" s="3" t="n">
        <f aca="false">IF(OR(ISBLANK(AO55),ISBLANK(AF55)),"",(AO55-AF55)*EP55)</f>
        <v>6.39801891305792</v>
      </c>
      <c r="BN55" s="3" t="n">
        <f aca="false">IF(OR(ISBLANK(AP55),ISBLANK(AH55)),"",(AP55-AH55)*EP55)</f>
        <v>6.35937443643027</v>
      </c>
      <c r="BO55" s="3" t="n">
        <f aca="false">IF(OR(ISBLANK(AQ55),ISBLANK(AJ55)),"",(AQ55-AJ55)*EP55)</f>
        <v>6.3604260072297</v>
      </c>
      <c r="BP55" s="3" t="n">
        <f aca="false">IF(OR(ISBLANK(AR55),ISBLANK(AL55)),"",(AR55-AL55)*EP55)</f>
        <v>6.35912354744906</v>
      </c>
      <c r="BQ55" s="3" t="n">
        <f aca="false">IF(OR(ISBLANK(AM55),ISBLANK(AS55)),"",(AS55-AM55)*EP55)</f>
        <v>6.35875183325434</v>
      </c>
      <c r="BR55" s="0" t="n">
        <f aca="false">=IF(OR(ISBLANK(AU55),ISBLANK(AT55)),"",(AU55-AT55)*EP55)</f>
        <v>6.35448519976786</v>
      </c>
      <c r="BS55" s="0" t="n">
        <f aca="false">=IF(OR(ISBLANK(AW55),ISBLANK(AV55)),"",(AW55-AV55)*EP55)</f>
        <v>6.35904372862719</v>
      </c>
      <c r="BT55" s="0" t="n">
        <v>6.4429151248914</v>
      </c>
      <c r="BW55" s="0" t="n">
        <f aca="false">IF(OR(ISBLANK(O55),ISBLANK(N55)),"",(O55-N55)*EP55-M55)</f>
        <v>-0.12814708611638</v>
      </c>
      <c r="BX55" s="0" t="n">
        <f aca="false">IF(OR(ISBLANK(Z55),ISBLANK(V55)),"",(Z55-V55)*EP55-M55)</f>
        <v>0.127976194718867</v>
      </c>
      <c r="BY55" s="3" t="n">
        <f aca="false">IF(OR(ISBLANK(AA55),ISBLANK(W55)),"",(AA55-W55)*EP55-M55)</f>
        <v>-0.0511287994396561</v>
      </c>
      <c r="BZ55" s="3" t="n">
        <f aca="false">IF(OR(ISBLANK(Z55),ISBLANK(X55)),"",(Z55-X55)*EP55-M55)</f>
        <v>0.127976194718867</v>
      </c>
      <c r="CA55" s="3" t="n">
        <f aca="false">IF(OR(ISBLANK(AA55),ISBLANK(Y55)),"",(AA55-Y55)*EP55-M55)</f>
        <v>-0.0511287994396561</v>
      </c>
      <c r="CB55" s="3" t="n">
        <f aca="false">IF(OR(ISBLANK(AB55),ISBLANK(V55)),"",(AB55-V55)*EP55-M55)</f>
        <v>-0.0484322290614108</v>
      </c>
      <c r="CC55" s="3" t="n">
        <f aca="false">IF(OR(ISBLANK(AC55),ISBLANK(W55)),"",(AC55-W55)*EP55-M55)</f>
        <v>-0.0319160379790544</v>
      </c>
      <c r="CD55" s="3" t="n">
        <f aca="false">IF(OR(ISBLANK(AB55),ISBLANK(X55)),"",(AB55-X55)*EP55-M55)</f>
        <v>-0.0484322290614108</v>
      </c>
      <c r="CE55" s="3" t="n">
        <f aca="false">IF(OR(ISBLANK(AC55),ISBLANK(Y55)),"",(AC55-Y55)*EP55-M55)</f>
        <v>-0.0319160379790544</v>
      </c>
      <c r="CF55" s="3" t="n">
        <f aca="false">IF(OR(ISBLANK(AE55),ISBLANK(AD55)),"",(AE55-AD55)*EP55-M55)</f>
        <v>0.389071350546197</v>
      </c>
      <c r="CG55" s="3" t="n">
        <f aca="false">IF(OR(ISBLANK(AF55),ISBLANK(AG55)),"",(AG55-AF55)*EP55-M55)</f>
        <v>-0.0475885865595886</v>
      </c>
      <c r="CH55" s="3" t="n">
        <f aca="false">IF(OR(ISBLANK(AI55),ISBLANK(AH55)),"",(AI55-AH55)*EP55-M55)</f>
        <v>0.401714576937614</v>
      </c>
      <c r="CI55" s="3" t="n">
        <f aca="false">IF(OR(ISBLANK(AJ55),ISBLANK(AK55)),"",(AK55-AJ55)*EP55-M55)</f>
        <v>-0.0185090375030743</v>
      </c>
      <c r="CJ55" s="3" t="n">
        <f aca="false">IF(OR(ISBLANK(AN55),ISBLANK(AD55)),"",(AN55-AD55)*EP55-M55)</f>
        <v>-0.0389817146181413</v>
      </c>
      <c r="CK55" s="3" t="n">
        <f aca="false">IF(OR(ISBLANK(AO55),ISBLANK(AF55)),"",(AO55-AF55)*EP55-M55)</f>
        <v>-0.031981086942082</v>
      </c>
      <c r="CL55" s="3" t="n">
        <f aca="false">IF(OR(ISBLANK(AP55),ISBLANK(AH55)),"",(AP55-AH55)*EP55-M55)</f>
        <v>-0.0706255635697328</v>
      </c>
      <c r="CM55" s="3" t="n">
        <f aca="false">IF(OR(ISBLANK(AQ55),ISBLANK(AJ55)),"",(AQ55-AJ55)*EP55-M55)</f>
        <v>-0.0695739927702981</v>
      </c>
      <c r="CN55" s="3" t="n">
        <f aca="false">IF(OR(ISBLANK(AR55),ISBLANK(AL55)),"",(AR55-AL55)*EP55-M55)</f>
        <v>-0.0708764525509427</v>
      </c>
      <c r="CO55" s="3" t="n">
        <f aca="false">IF(OR(ISBLANK(AM55),ISBLANK(AS55)),"",(AS55-AM55)*EP55-M55)</f>
        <v>-0.0712481667456606</v>
      </c>
      <c r="CP55" s="0" t="n">
        <f aca="false">IF(OR(ISBLANK(AU55),ISBLANK(AT55)),"",(AU55-AT55)*EP55-M55)</f>
        <v>-0.0755148002321375</v>
      </c>
      <c r="CQ55" s="0" t="n">
        <f aca="false">IF(OR(ISBLANK(AW55),ISBLANK(AV55)),"",(AW55-AV55)*EP55-M55)</f>
        <v>-0.0709562713728076</v>
      </c>
      <c r="CR55" s="0" t="n">
        <f aca="false">IF(ISBLANK(BT55),"",BT55-M55)</f>
        <v>0.0129151248913999</v>
      </c>
      <c r="CU55" s="0" t="n">
        <f aca="false">IF(OR(ISBLANK(O55),ISBLANK(N55)),"",ABS((O55-N55)*EP55-M55))</f>
        <v>0.12814708611638</v>
      </c>
      <c r="CV55" s="0" t="n">
        <f aca="false">IF(OR(ISBLANK(Z55),ISBLANK(V55)),"",ABS((Z55-V55)*EP55-M55))</f>
        <v>0.127976194718867</v>
      </c>
      <c r="CW55" s="3" t="n">
        <f aca="false">IF(OR(ISBLANK(AA55),ISBLANK(W55)),"",ABS((AA55-W55)*EP55-M55))</f>
        <v>0.0511287994396561</v>
      </c>
      <c r="CX55" s="3" t="n">
        <f aca="false">IF(OR(ISBLANK(Z55),ISBLANK(X55)),"",ABS((Z55-X55)*EP55-M55))</f>
        <v>0.127976194718867</v>
      </c>
      <c r="CY55" s="3" t="n">
        <f aca="false">IF(OR(ISBLANK(AA55),ISBLANK(Y55)),"",ABS((AA55-Y55)*EP55-M55))</f>
        <v>0.0511287994396561</v>
      </c>
      <c r="CZ55" s="3" t="n">
        <f aca="false">IF(OR(ISBLANK(AB55),ISBLANK(V55)),"",ABS((AB55-V55)*EP55-M55))</f>
        <v>0.0484322290614108</v>
      </c>
      <c r="DA55" s="3" t="n">
        <f aca="false">IF(OR(ISBLANK(AC55),ISBLANK(W55)),"",ABS((AC55-W55)*EP55-M55))</f>
        <v>0.0319160379790544</v>
      </c>
      <c r="DB55" s="3" t="n">
        <f aca="false">IF(OR(ISBLANK(AB55),ISBLANK(X55)),"",ABS((AB55-X55)*EP55-M55))</f>
        <v>0.0484322290614108</v>
      </c>
      <c r="DC55" s="3" t="n">
        <f aca="false">IF(OR(ISBLANK(AC55),ISBLANK(Y55)),"",ABS((AC55-Y55)*EP55-M55))</f>
        <v>0.0319160379790544</v>
      </c>
      <c r="DD55" s="3" t="n">
        <f aca="false">IF(OR(ISBLANK(AE55),ISBLANK(AD55)),"",ABS((AE55-AD55)*EP55-M55))</f>
        <v>0.389071350546197</v>
      </c>
      <c r="DE55" s="3" t="n">
        <f aca="false">IF(OR(ISBLANK(AG55),ISBLANK(AF55)),"",ABS((AG55-AF55)*EP55-M55))</f>
        <v>0.0475885865595886</v>
      </c>
      <c r="DF55" s="3" t="n">
        <f aca="false">IF(OR(ISBLANK(AI55),ISBLANK(AH55)),"",ABS((AI55-AH55)*EP55-M55))</f>
        <v>0.401714576937614</v>
      </c>
      <c r="DG55" s="3" t="n">
        <f aca="false">IF(OR(ISBLANK(AJ55),ISBLANK(AK55)),"",ABS((AK55-AJ55)*EP55-M55))</f>
        <v>0.0185090375030743</v>
      </c>
      <c r="DH55" s="3" t="n">
        <f aca="false">IF(OR(ISBLANK(AN55),ISBLANK(AD55)),"",ABS((AN55-AD55)*EP55-M55))</f>
        <v>0.0389817146181413</v>
      </c>
      <c r="DI55" s="3" t="n">
        <f aca="false">IF(OR(ISBLANK(AF55),ISBLANK(AO55)),"",ABS((AO55-AF55)*EP55-M55))</f>
        <v>0.031981086942082</v>
      </c>
      <c r="DJ55" s="3" t="n">
        <f aca="false">IF(OR(ISBLANK(AP55),ISBLANK(AH55)),"",ABS((AP55-AH55)*EP55-M55))</f>
        <v>0.0706255635697328</v>
      </c>
      <c r="DK55" s="3" t="n">
        <f aca="false">IF(OR(ISBLANK(AQ55),ISBLANK(AJ55)),"",ABS((AQ55-AJ55)*EP55-M55))</f>
        <v>0.0695739927702981</v>
      </c>
      <c r="DL55" s="3" t="n">
        <f aca="false">IF(OR(ISBLANK(AR55),ISBLANK(AL55)),"",ABS((AR55-AL55)*EP55-M55))</f>
        <v>0.0708764525509427</v>
      </c>
      <c r="DM55" s="3" t="n">
        <f aca="false">IF(OR(ISBLANK(AM55),ISBLANK(AS55)),"",ABS((AS55-AM55)*EP55-M55))</f>
        <v>0.0712481667456606</v>
      </c>
      <c r="DN55" s="0" t="n">
        <f aca="false">IF(OR(ISBLANK(AU55),ISBLANK(AT55)),"",ABS((AU55-AT55)*EP55-M55))</f>
        <v>0.0755148002321375</v>
      </c>
      <c r="DO55" s="0" t="n">
        <f aca="false">IF(OR(ISBLANK(AV55),ISBLANK(AW55)),"",ABS((AW55-AV55)*EP55-M55))</f>
        <v>0.0709562713728076</v>
      </c>
      <c r="DP55" s="0" t="n">
        <f aca="false">IF(ISBLANK(BT55),"",ABS(BT55-M55))</f>
        <v>0.0129151248913999</v>
      </c>
      <c r="DS55" s="0" t="n">
        <f aca="false">IF(OR(ISBLANK(O55),ISBLANK(N55)),"",((O55-N55)*EP55-M55)^2)</f>
        <v>0.0164216756801189</v>
      </c>
      <c r="DT55" s="0" t="n">
        <f aca="false">IF(OR(ISBLANK(Z55),ISBLANK(V55)),"",ABS((Z55-V55)*EP55-M55)^2)</f>
        <v>0.0163779064147214</v>
      </c>
      <c r="DU55" s="3" t="n">
        <f aca="false">IF(OR(ISBLANK(AA55),ISBLANK(W55)),"",ABS((AA55-W55)*EP55-M55)^2)</f>
        <v>0.00261415413214058</v>
      </c>
      <c r="DV55" s="3" t="n">
        <f aca="false">IF(OR(ISBLANK(Z55),ISBLANK(X55)),"",ABS((Z55-X55)*EP55-M55)^2)</f>
        <v>0.0163779064147214</v>
      </c>
      <c r="DW55" s="3" t="n">
        <f aca="false">IF(OR(ISBLANK(AA55),ISBLANK(Y55)),"",ABS((AA55-Y55)*EP55-M55)^2)</f>
        <v>0.00261415413214058</v>
      </c>
      <c r="DX55" s="3" t="n">
        <f aca="false">IF(OR(ISBLANK(AB55),ISBLANK(V55)),"",ABS((AB55-V55)*EP55-M55)^2)</f>
        <v>0.00234568081185696</v>
      </c>
      <c r="DY55" s="3" t="n">
        <f aca="false">IF(OR(ISBLANK(AC55),ISBLANK(W55)),"",ABS((AC55-W55)*EP55-M55)^2)</f>
        <v>0.00101863348028044</v>
      </c>
      <c r="DZ55" s="3" t="n">
        <f aca="false">IF(OR(ISBLANK(AB55),ISBLANK(X55)),"",ABS((AB55-X55)*EP55-M55)^2)</f>
        <v>0.00234568081185696</v>
      </c>
      <c r="EA55" s="3" t="n">
        <f aca="false">IF(OR(ISBLANK(AC55),ISBLANK(Y55)),"",ABS((AC55-Y55)*EP55-M55)^2)</f>
        <v>0.00101863348028044</v>
      </c>
      <c r="EB55" s="3" t="n">
        <f aca="false">IF(OR(ISBLANK(AE55),ISBLANK(AD55)),"",ABS((AE55-AD55)*EP55-M55)^2)</f>
        <v>0.151376515815842</v>
      </c>
      <c r="EC55" s="3" t="n">
        <f aca="false">IF(OR(ISBLANK(AF55),ISBLANK(AG55)),"",ABS((AG55-AF55)*EP55-M55)^2)</f>
        <v>0.00226467357073946</v>
      </c>
      <c r="ED55" s="3" t="n">
        <f aca="false">IF(OR(ISBLANK(AI55),ISBLANK(AH55)),"",ABS((AI55-AH55)*EP55-M55)^2)</f>
        <v>0.161374601324166</v>
      </c>
      <c r="EE55" s="3" t="n">
        <f aca="false">IF(OR(ISBLANK(AJ55),ISBLANK(AK55)),"",ABS((AK55-AJ55)*EP55-M55)^2)</f>
        <v>0.000342584469290211</v>
      </c>
      <c r="EF55" s="3" t="n">
        <f aca="false">IF(OR(ISBLANK(AN55),ISBLANK(AD55)),"",ABS((AN55-AD55)*EP55-M55)^2)</f>
        <v>0.00151957407457021</v>
      </c>
      <c r="EG55" s="3" t="n">
        <f aca="false">IF(OR(ISBLANK(AF55),ISBLANK(AO55)),"",ABS((AO55-AF55)*EP55-M55)^2)</f>
        <v>0.00102278992199701</v>
      </c>
      <c r="EH55" s="3" t="n">
        <f aca="false">IF(OR(ISBLANK(AP55),ISBLANK(AH55)),"",ABS((AP55-AH55)*EP55-M55)^2)</f>
        <v>0.00498797022954237</v>
      </c>
      <c r="EI55" s="3" t="n">
        <f aca="false">IF(OR(ISBLANK(AJ55),ISBLANK(AQ55)),"",ABS((AQ55-AJ55)*EP55-M55)^2)</f>
        <v>0.00484054047000149</v>
      </c>
      <c r="EJ55" s="3" t="n">
        <f aca="false">IF(OR(ISBLANK(AR55),ISBLANK(AL55)),"",ABS((AR55-AL55)*EP55-M55)^2)</f>
        <v>0.00502347152620603</v>
      </c>
      <c r="EK55" s="3" t="n">
        <f aca="false">IF(OR(ISBLANK(AS55),ISBLANK(AM55)),"",ABS((AS55-AM55)*EP55-M55)^2)</f>
        <v>0.00507630126461746</v>
      </c>
      <c r="EL55" s="0" t="n">
        <f aca="false">IF(OR(ISBLANK(AU55),ISBLANK(AT55)),"",((AU55-AT55)*EP55-M55)^2)</f>
        <v>0.00570248505409964</v>
      </c>
      <c r="EM55" s="0" t="n">
        <f aca="false">IF(OR(ISBLANK(AV55),ISBLANK(AW55)),"",((AW55-AV55)*EP55-M55)^2)</f>
        <v>0.00503479244713151</v>
      </c>
      <c r="EN55" s="0" t="n">
        <f aca="false">IF(ISBLANK(BT55),"",(BT55-M55)^2)</f>
        <v>0.000166800450960457</v>
      </c>
      <c r="EP55" s="0" t="n">
        <v>27.211386245988</v>
      </c>
    </row>
    <row r="56" customFormat="false" ht="12.8" hidden="false" customHeight="false" outlineLevel="0" collapsed="false">
      <c r="A56" s="1" t="s">
        <v>142</v>
      </c>
      <c r="B56" s="0" t="n">
        <v>23</v>
      </c>
      <c r="C56" s="0" t="n">
        <v>6</v>
      </c>
      <c r="D56" s="0" t="n">
        <f aca="false">B56-C56</f>
        <v>17</v>
      </c>
      <c r="E56" s="0" t="s">
        <v>71</v>
      </c>
      <c r="F56" s="0" t="n">
        <v>3</v>
      </c>
      <c r="G56" s="0" t="n">
        <v>13</v>
      </c>
      <c r="H56" s="0" t="s">
        <v>143</v>
      </c>
      <c r="I56" s="0" t="n">
        <v>2</v>
      </c>
      <c r="L56" s="0" t="s">
        <v>108</v>
      </c>
      <c r="M56" s="0" t="n">
        <v>3.46</v>
      </c>
      <c r="N56" s="0" t="n">
        <v>-116.459737359</v>
      </c>
      <c r="O56" s="0" t="n">
        <v>-116.283568780361</v>
      </c>
      <c r="P56" s="0" t="s">
        <v>76</v>
      </c>
      <c r="Q56" s="0" t="n">
        <f aca="false">=IF(ISBLANK(BT56),"",BT56)</f>
        <v>3.91773693408013</v>
      </c>
      <c r="R56" s="0" t="n">
        <v>1</v>
      </c>
      <c r="S56" s="0" t="n">
        <v>2</v>
      </c>
      <c r="T56" s="0" t="n">
        <v>1</v>
      </c>
      <c r="V56" s="0" t="n">
        <v>-116.5141573</v>
      </c>
      <c r="W56" s="0" t="n">
        <v>-116.874380927597</v>
      </c>
      <c r="X56" s="0" t="n">
        <v>-116.5141573</v>
      </c>
      <c r="Y56" s="0" t="n">
        <v>-116.874380927597</v>
      </c>
      <c r="Z56" s="0" t="n">
        <v>-116.38788324</v>
      </c>
      <c r="AA56" s="0" t="n">
        <v>-116.734725795602</v>
      </c>
      <c r="AB56" s="0" t="n">
        <v>-116.39781715</v>
      </c>
      <c r="AC56" s="0" t="n">
        <v>-116.749404390943</v>
      </c>
      <c r="AD56" s="0" t="n">
        <v>-116.51377829</v>
      </c>
      <c r="AE56" s="0" t="n">
        <v>-116.37091796</v>
      </c>
      <c r="AF56" s="0" t="n">
        <v>-116.87436950774</v>
      </c>
      <c r="AG56" s="0" t="n">
        <v>-116.729989383988</v>
      </c>
      <c r="AH56" s="0" t="n">
        <v>-116.62219145</v>
      </c>
      <c r="AI56" s="0" t="n">
        <v>-116.43538742</v>
      </c>
      <c r="AJ56" s="0" t="n">
        <v>-116.891777200006</v>
      </c>
      <c r="AK56" s="0" t="n">
        <v>-116.739176480158</v>
      </c>
      <c r="AL56" s="0" t="n">
        <v>-116.86288393</v>
      </c>
      <c r="AM56" s="0" t="n">
        <v>-116.918828322229</v>
      </c>
      <c r="AN56" s="0" t="n">
        <v>-116.4008982</v>
      </c>
      <c r="AO56" s="0" t="n">
        <v>-116.749627659725</v>
      </c>
      <c r="AP56" s="0" t="n">
        <v>-116.49593259</v>
      </c>
      <c r="AQ56" s="0" t="n">
        <v>-116.766340906382</v>
      </c>
      <c r="AR56" s="0" t="n">
        <v>-116.7391165</v>
      </c>
      <c r="AS56" s="0" t="n">
        <v>-116.793826195992</v>
      </c>
      <c r="AT56" s="0" t="n">
        <v>-116.861230675565</v>
      </c>
      <c r="AU56" s="0" t="n">
        <v>-116.73614868</v>
      </c>
      <c r="AV56" s="0" t="n">
        <v>-116.918380886413</v>
      </c>
      <c r="AW56" s="0" t="n">
        <v>-116.792499737235</v>
      </c>
      <c r="AY56" s="0" t="n">
        <f aca="false">IF(OR(ISBLANK(O56),ISBLANK(N56)),"",(O56-N56)*EP56)</f>
        <v>4.79379123775274</v>
      </c>
      <c r="AZ56" s="0" t="n">
        <f aca="false">IF(OR(ISBLANK(Z56),ISBLANK(V56)),"",(Z56-V56)*EP56)</f>
        <v>3.43609221950907</v>
      </c>
      <c r="BA56" s="3" t="n">
        <f aca="false">IF(OR(ISBLANK(AA56),ISBLANK(W56)),"",(AA56-W56)*EP56)</f>
        <v>3.80020973795036</v>
      </c>
      <c r="BB56" s="3" t="n">
        <f aca="false">IF(OR(ISBLANK(Z56),ISBLANK(X56)),"",(Z56-X56)*EP56)</f>
        <v>3.43609221950907</v>
      </c>
      <c r="BC56" s="3" t="n">
        <f aca="false">IF(OR(ISBLANK(AA56),ISBLANK(Y56)),"",(AA56-Y56)*EP56)</f>
        <v>3.80020973795036</v>
      </c>
      <c r="BD56" s="3" t="n">
        <f aca="false">IF(OR(ISBLANK(AB56),ISBLANK(V56)),"",(AB56-V56)*EP56)</f>
        <v>3.16577675756616</v>
      </c>
      <c r="BE56" s="3" t="n">
        <f aca="false">IF(OR(ISBLANK(AC56),ISBLANK(W56)),"",(AC56-W56)*EP56)</f>
        <v>3.40078481057796</v>
      </c>
      <c r="BF56" s="3" t="n">
        <f aca="false">IF(OR(ISBLANK(AB56),ISBLANK(X56)),"",(AB56-X56)*EP56)</f>
        <v>3.16577675756616</v>
      </c>
      <c r="BG56" s="3" t="n">
        <f aca="false">IF(OR(ISBLANK(AC56),ISBLANK(Y56)),"",(AC56-Y56)*EP56)</f>
        <v>3.40078481057796</v>
      </c>
      <c r="BH56" s="3" t="n">
        <f aca="false">IF(OR(ISBLANK(AE56),ISBLANK(AD56)),"",(AE56-AD56)*EP56)</f>
        <v>3.88742761885944</v>
      </c>
      <c r="BI56" s="3" t="n">
        <f aca="false">IF(OR(ISBLANK(AF56),ISBLANK(AG56)),"",(AG56-AF56)*EP56)</f>
        <v>3.92878331365923</v>
      </c>
      <c r="BJ56" s="3" t="n">
        <f aca="false">IF(OR(ISBLANK(AI56),ISBLANK(AH56)),"",(AI56-AH56)*EP56)</f>
        <v>5.08319661263726</v>
      </c>
      <c r="BK56" s="3" t="n">
        <f aca="false">IF(OR(ISBLANK(AJ56),ISBLANK(AK56)),"",(AK56-AJ56)*EP56)</f>
        <v>4.15247712920001</v>
      </c>
      <c r="BL56" s="3" t="n">
        <f aca="false">IF(OR(ISBLANK(AN56),ISBLANK(AD56)),"",(AN56-AD56)*EP56)</f>
        <v>3.07162372847201</v>
      </c>
      <c r="BM56" s="3" t="n">
        <f aca="false">IF(OR(ISBLANK(AO56),ISBLANK(AF56)),"",(AO56-AF56)*EP56)</f>
        <v>3.39439860737466</v>
      </c>
      <c r="BN56" s="3" t="n">
        <f aca="false">IF(OR(ISBLANK(AP56),ISBLANK(AH56)),"",(AP56-AH56)*EP56)</f>
        <v>3.43567860643832</v>
      </c>
      <c r="BO56" s="3" t="n">
        <f aca="false">IF(OR(ISBLANK(AQ56),ISBLANK(AJ56)),"",(AQ56-AJ56)*EP56)</f>
        <v>3.41329543506798</v>
      </c>
      <c r="BP56" s="3" t="n">
        <f aca="false">IF(OR(ISBLANK(AR56),ISBLANK(AL56)),"",(AR56-AL56)*EP56)</f>
        <v>3.36788334240331</v>
      </c>
      <c r="BQ56" s="3" t="n">
        <f aca="false">IF(OR(ISBLANK(AM56),ISBLANK(AS56)),"",(AS56-AM56)*EP56)</f>
        <v>3.40148113860495</v>
      </c>
      <c r="BR56" s="0" t="n">
        <f aca="false">=IF(OR(ISBLANK(AU56),ISBLANK(AT56)),"",(AU56-AT56)*EP56)</f>
        <v>3.4036544937381</v>
      </c>
      <c r="BS56" s="0" t="n">
        <f aca="false">=IF(OR(ISBLANK(AW56),ISBLANK(AV56)),"",(AW56-AV56)*EP56)</f>
        <v>3.42540057137138</v>
      </c>
      <c r="BT56" s="0" t="n">
        <v>3.91773693408013</v>
      </c>
      <c r="BW56" s="0" t="n">
        <f aca="false">IF(OR(ISBLANK(O56),ISBLANK(N56)),"",(O56-N56)*EP56-M56)</f>
        <v>1.33379123775274</v>
      </c>
      <c r="BX56" s="0" t="n">
        <f aca="false">IF(OR(ISBLANK(Z56),ISBLANK(V56)),"",(Z56-V56)*EP56-M56)</f>
        <v>-0.0239077804909344</v>
      </c>
      <c r="BY56" s="3" t="n">
        <f aca="false">IF(OR(ISBLANK(AA56),ISBLANK(W56)),"",(AA56-W56)*EP56-M56)</f>
        <v>0.340209737950361</v>
      </c>
      <c r="BZ56" s="3" t="n">
        <f aca="false">IF(OR(ISBLANK(Z56),ISBLANK(X56)),"",(Z56-X56)*EP56-M56)</f>
        <v>-0.0239077804909344</v>
      </c>
      <c r="CA56" s="3" t="n">
        <f aca="false">IF(OR(ISBLANK(AA56),ISBLANK(Y56)),"",(AA56-Y56)*EP56-M56)</f>
        <v>0.340209737950361</v>
      </c>
      <c r="CB56" s="3" t="n">
        <f aca="false">IF(OR(ISBLANK(AB56),ISBLANK(V56)),"",(AB56-V56)*EP56-M56)</f>
        <v>-0.294223242433841</v>
      </c>
      <c r="CC56" s="3" t="n">
        <f aca="false">IF(OR(ISBLANK(AC56),ISBLANK(W56)),"",(AC56-W56)*EP56-M56)</f>
        <v>-0.0592151894220421</v>
      </c>
      <c r="CD56" s="3" t="n">
        <f aca="false">IF(OR(ISBLANK(AB56),ISBLANK(X56)),"",(AB56-X56)*EP56-M56)</f>
        <v>-0.294223242433841</v>
      </c>
      <c r="CE56" s="3" t="n">
        <f aca="false">IF(OR(ISBLANK(AC56),ISBLANK(Y56)),"",(AC56-Y56)*EP56-M56)</f>
        <v>-0.0592151894220421</v>
      </c>
      <c r="CF56" s="3" t="n">
        <f aca="false">IF(OR(ISBLANK(AE56),ISBLANK(AD56)),"",(AE56-AD56)*EP56-M56)</f>
        <v>0.427427618859439</v>
      </c>
      <c r="CG56" s="3" t="n">
        <f aca="false">IF(OR(ISBLANK(AF56),ISBLANK(AG56)),"",(AG56-AF56)*EP56-M56)</f>
        <v>0.468783313659234</v>
      </c>
      <c r="CH56" s="3" t="n">
        <f aca="false">IF(OR(ISBLANK(AI56),ISBLANK(AH56)),"",(AI56-AH56)*EP56-M56)</f>
        <v>1.62319661263726</v>
      </c>
      <c r="CI56" s="3" t="n">
        <f aca="false">IF(OR(ISBLANK(AJ56),ISBLANK(AK56)),"",(AK56-AJ56)*EP56-M56)</f>
        <v>0.692477129200012</v>
      </c>
      <c r="CJ56" s="3" t="n">
        <f aca="false">IF(OR(ISBLANK(AN56),ISBLANK(AD56)),"",(AN56-AD56)*EP56-M56)</f>
        <v>-0.388376271527992</v>
      </c>
      <c r="CK56" s="3" t="n">
        <f aca="false">IF(OR(ISBLANK(AO56),ISBLANK(AF56)),"",(AO56-AF56)*EP56-M56)</f>
        <v>-0.0656013926253407</v>
      </c>
      <c r="CL56" s="3" t="n">
        <f aca="false">IF(OR(ISBLANK(AP56),ISBLANK(AH56)),"",(AP56-AH56)*EP56-M56)</f>
        <v>-0.0243213935616802</v>
      </c>
      <c r="CM56" s="3" t="n">
        <f aca="false">IF(OR(ISBLANK(AQ56),ISBLANK(AJ56)),"",(AQ56-AJ56)*EP56-M56)</f>
        <v>-0.0467045649320204</v>
      </c>
      <c r="CN56" s="3" t="n">
        <f aca="false">IF(OR(ISBLANK(AR56),ISBLANK(AL56)),"",(AR56-AL56)*EP56-M56)</f>
        <v>-0.092116657596693</v>
      </c>
      <c r="CO56" s="3" t="n">
        <f aca="false">IF(OR(ISBLANK(AM56),ISBLANK(AS56)),"",(AS56-AM56)*EP56-M56)</f>
        <v>-0.0585188613950547</v>
      </c>
      <c r="CP56" s="0" t="n">
        <f aca="false">IF(OR(ISBLANK(AU56),ISBLANK(AT56)),"",(AU56-AT56)*EP56-M56)</f>
        <v>-0.0563455062618998</v>
      </c>
      <c r="CQ56" s="0" t="n">
        <f aca="false">IF(OR(ISBLANK(AW56),ISBLANK(AV56)),"",(AW56-AV56)*EP56-M56)</f>
        <v>-0.0345994286286233</v>
      </c>
      <c r="CR56" s="0" t="n">
        <f aca="false">IF(ISBLANK(BT56),"",BT56-M56)</f>
        <v>0.45773693408013</v>
      </c>
      <c r="CU56" s="0" t="n">
        <f aca="false">IF(OR(ISBLANK(O56),ISBLANK(N56)),"",ABS((O56-N56)*EP56-M56))</f>
        <v>1.33379123775274</v>
      </c>
      <c r="CV56" s="0" t="n">
        <f aca="false">IF(OR(ISBLANK(Z56),ISBLANK(V56)),"",ABS((Z56-V56)*EP56-M56))</f>
        <v>0.0239077804909344</v>
      </c>
      <c r="CW56" s="3" t="n">
        <f aca="false">IF(OR(ISBLANK(AA56),ISBLANK(W56)),"",ABS((AA56-W56)*EP56-M56))</f>
        <v>0.340209737950361</v>
      </c>
      <c r="CX56" s="3" t="n">
        <f aca="false">IF(OR(ISBLANK(Z56),ISBLANK(X56)),"",ABS((Z56-X56)*EP56-M56))</f>
        <v>0.0239077804909344</v>
      </c>
      <c r="CY56" s="3" t="n">
        <f aca="false">IF(OR(ISBLANK(AA56),ISBLANK(Y56)),"",ABS((AA56-Y56)*EP56-M56))</f>
        <v>0.340209737950361</v>
      </c>
      <c r="CZ56" s="3" t="n">
        <f aca="false">IF(OR(ISBLANK(AB56),ISBLANK(V56)),"",ABS((AB56-V56)*EP56-M56))</f>
        <v>0.294223242433841</v>
      </c>
      <c r="DA56" s="3" t="n">
        <f aca="false">IF(OR(ISBLANK(AC56),ISBLANK(W56)),"",ABS((AC56-W56)*EP56-M56))</f>
        <v>0.0592151894220421</v>
      </c>
      <c r="DB56" s="3" t="n">
        <f aca="false">IF(OR(ISBLANK(AB56),ISBLANK(X56)),"",ABS((AB56-X56)*EP56-M56))</f>
        <v>0.294223242433841</v>
      </c>
      <c r="DC56" s="3" t="n">
        <f aca="false">IF(OR(ISBLANK(AC56),ISBLANK(Y56)),"",ABS((AC56-Y56)*EP56-M56))</f>
        <v>0.0592151894220421</v>
      </c>
      <c r="DD56" s="3" t="n">
        <f aca="false">IF(OR(ISBLANK(AE56),ISBLANK(AD56)),"",ABS((AE56-AD56)*EP56-M56))</f>
        <v>0.427427618859439</v>
      </c>
      <c r="DE56" s="3" t="n">
        <f aca="false">IF(OR(ISBLANK(AG56),ISBLANK(AF56)),"",ABS((AG56-AF56)*EP56-M56))</f>
        <v>0.468783313659234</v>
      </c>
      <c r="DF56" s="3" t="n">
        <f aca="false">IF(OR(ISBLANK(AI56),ISBLANK(AH56)),"",ABS((AI56-AH56)*EP56-M56))</f>
        <v>1.62319661263726</v>
      </c>
      <c r="DG56" s="3" t="n">
        <f aca="false">IF(OR(ISBLANK(AJ56),ISBLANK(AK56)),"",ABS((AK56-AJ56)*EP56-M56))</f>
        <v>0.692477129200012</v>
      </c>
      <c r="DH56" s="3" t="n">
        <f aca="false">IF(OR(ISBLANK(AN56),ISBLANK(AD56)),"",ABS((AN56-AD56)*EP56-M56))</f>
        <v>0.388376271527992</v>
      </c>
      <c r="DI56" s="3" t="n">
        <f aca="false">IF(OR(ISBLANK(AF56),ISBLANK(AO56)),"",ABS((AO56-AF56)*EP56-M56))</f>
        <v>0.0656013926253407</v>
      </c>
      <c r="DJ56" s="3" t="n">
        <f aca="false">IF(OR(ISBLANK(AP56),ISBLANK(AH56)),"",ABS((AP56-AH56)*EP56-M56))</f>
        <v>0.0243213935616802</v>
      </c>
      <c r="DK56" s="3" t="n">
        <f aca="false">IF(OR(ISBLANK(AQ56),ISBLANK(AJ56)),"",ABS((AQ56-AJ56)*EP56-M56))</f>
        <v>0.0467045649320204</v>
      </c>
      <c r="DL56" s="3" t="n">
        <f aca="false">IF(OR(ISBLANK(AR56),ISBLANK(AL56)),"",ABS((AR56-AL56)*EP56-M56))</f>
        <v>0.092116657596693</v>
      </c>
      <c r="DM56" s="3" t="n">
        <f aca="false">IF(OR(ISBLANK(AM56),ISBLANK(AS56)),"",ABS((AS56-AM56)*EP56-M56))</f>
        <v>0.0585188613950547</v>
      </c>
      <c r="DN56" s="0" t="n">
        <f aca="false">IF(OR(ISBLANK(AU56),ISBLANK(AT56)),"",ABS((AU56-AT56)*EP56-M56))</f>
        <v>0.0563455062618998</v>
      </c>
      <c r="DO56" s="0" t="n">
        <f aca="false">IF(OR(ISBLANK(AV56),ISBLANK(AW56)),"",ABS((AW56-AV56)*EP56-M56))</f>
        <v>0.0345994286286233</v>
      </c>
      <c r="DP56" s="0" t="n">
        <f aca="false">IF(ISBLANK(BT56),"",ABS(BT56-M56))</f>
        <v>0.45773693408013</v>
      </c>
      <c r="DS56" s="0" t="n">
        <f aca="false">IF(OR(ISBLANK(O56),ISBLANK(N56)),"",((O56-N56)*EP56-M56)^2)</f>
        <v>1.778999065906</v>
      </c>
      <c r="DT56" s="0" t="n">
        <f aca="false">IF(OR(ISBLANK(Z56),ISBLANK(V56)),"",ABS((Z56-V56)*EP56-M56)^2)</f>
        <v>0.000571581968002706</v>
      </c>
      <c r="DU56" s="3" t="n">
        <f aca="false">IF(OR(ISBLANK(AA56),ISBLANK(W56)),"",ABS((AA56-W56)*EP56-M56)^2)</f>
        <v>0.115742665796253</v>
      </c>
      <c r="DV56" s="3" t="n">
        <f aca="false">IF(OR(ISBLANK(Z56),ISBLANK(X56)),"",ABS((Z56-X56)*EP56-M56)^2)</f>
        <v>0.000571581968002706</v>
      </c>
      <c r="DW56" s="3" t="n">
        <f aca="false">IF(OR(ISBLANK(AA56),ISBLANK(Y56)),"",ABS((AA56-Y56)*EP56-M56)^2)</f>
        <v>0.115742665796253</v>
      </c>
      <c r="DX56" s="3" t="n">
        <f aca="false">IF(OR(ISBLANK(AB56),ISBLANK(V56)),"",ABS((AB56-V56)*EP56-M56)^2)</f>
        <v>0.0865673163882829</v>
      </c>
      <c r="DY56" s="3" t="n">
        <f aca="false">IF(OR(ISBLANK(AC56),ISBLANK(W56)),"",ABS((AC56-W56)*EP56-M56)^2)</f>
        <v>0.00350643865828832</v>
      </c>
      <c r="DZ56" s="3" t="n">
        <f aca="false">IF(OR(ISBLANK(AB56),ISBLANK(X56)),"",ABS((AB56-X56)*EP56-M56)^2)</f>
        <v>0.0865673163882829</v>
      </c>
      <c r="EA56" s="3" t="n">
        <f aca="false">IF(OR(ISBLANK(AC56),ISBLANK(Y56)),"",ABS((AC56-Y56)*EP56-M56)^2)</f>
        <v>0.00350643865828832</v>
      </c>
      <c r="EB56" s="3" t="n">
        <f aca="false">IF(OR(ISBLANK(AE56),ISBLANK(AD56)),"",ABS((AE56-AD56)*EP56-M56)^2)</f>
        <v>0.18269436936385</v>
      </c>
      <c r="EC56" s="3" t="n">
        <f aca="false">IF(OR(ISBLANK(AF56),ISBLANK(AG56)),"",ABS((AG56-AF56)*EP56-M56)^2)</f>
        <v>0.219757795165332</v>
      </c>
      <c r="ED56" s="3" t="n">
        <f aca="false">IF(OR(ISBLANK(AI56),ISBLANK(AH56)),"",ABS((AI56-AH56)*EP56-M56)^2)</f>
        <v>2.63476724327706</v>
      </c>
      <c r="EE56" s="3" t="n">
        <f aca="false">IF(OR(ISBLANK(AJ56),ISBLANK(AK56)),"",ABS((AK56-AJ56)*EP56-M56)^2)</f>
        <v>0.47952457446509</v>
      </c>
      <c r="EF56" s="3" t="n">
        <f aca="false">IF(OR(ISBLANK(AN56),ISBLANK(AD56)),"",ABS((AN56-AD56)*EP56-M56)^2)</f>
        <v>0.150836128285985</v>
      </c>
      <c r="EG56" s="3" t="n">
        <f aca="false">IF(OR(ISBLANK(AF56),ISBLANK(AO56)),"",ABS((AO56-AF56)*EP56-M56)^2)</f>
        <v>0.00430354271438411</v>
      </c>
      <c r="EH56" s="3" t="n">
        <f aca="false">IF(OR(ISBLANK(AP56),ISBLANK(AH56)),"",ABS((AP56-AH56)*EP56-M56)^2)</f>
        <v>0.000591530184782138</v>
      </c>
      <c r="EI56" s="3" t="n">
        <f aca="false">IF(OR(ISBLANK(AJ56),ISBLANK(AQ56)),"",ABS((AQ56-AJ56)*EP56-M56)^2)</f>
        <v>0.00218131638548931</v>
      </c>
      <c r="EJ56" s="3" t="n">
        <f aca="false">IF(OR(ISBLANK(AR56),ISBLANK(AL56)),"",ABS((AR56-AL56)*EP56-M56)^2)</f>
        <v>0.00848547860678637</v>
      </c>
      <c r="EK56" s="3" t="n">
        <f aca="false">IF(OR(ISBLANK(AS56),ISBLANK(AM56)),"",ABS((AS56-AM56)*EP56-M56)^2)</f>
        <v>0.00342445713897362</v>
      </c>
      <c r="EL56" s="0" t="n">
        <f aca="false">IF(OR(ISBLANK(AU56),ISBLANK(AT56)),"",((AU56-AT56)*EP56-M56)^2)</f>
        <v>0.00317481607590979</v>
      </c>
      <c r="EM56" s="0" t="n">
        <f aca="false">IF(OR(ISBLANK(AV56),ISBLANK(AW56)),"",((AW56-AV56)*EP56-M56)^2)</f>
        <v>0.0011971204614272</v>
      </c>
      <c r="EN56" s="0" t="n">
        <f aca="false">IF(ISBLANK(BT56),"",(BT56-M56)^2)</f>
        <v>0.209523100821078</v>
      </c>
      <c r="EP56" s="0" t="n">
        <v>27.211386245988</v>
      </c>
    </row>
    <row r="57" customFormat="false" ht="12.8" hidden="false" customHeight="false" outlineLevel="0" collapsed="false">
      <c r="A57" s="1"/>
      <c r="B57" s="0" t="n">
        <v>23</v>
      </c>
      <c r="C57" s="0" t="n">
        <v>6</v>
      </c>
      <c r="D57" s="0" t="n">
        <f aca="false">B57-C57</f>
        <v>17</v>
      </c>
      <c r="E57" s="0" t="s">
        <v>71</v>
      </c>
      <c r="F57" s="0" t="n">
        <v>3</v>
      </c>
      <c r="G57" s="0" t="n">
        <v>13</v>
      </c>
      <c r="H57" s="0" t="s">
        <v>144</v>
      </c>
      <c r="I57" s="0" t="n">
        <v>2</v>
      </c>
      <c r="L57" s="0" t="s">
        <v>108</v>
      </c>
      <c r="M57" s="0" t="n">
        <v>4.88</v>
      </c>
      <c r="N57" s="0" t="n">
        <v>-116.459737359</v>
      </c>
      <c r="O57" s="0" t="n">
        <v>-116.302454121006</v>
      </c>
      <c r="P57" s="0" t="s">
        <v>76</v>
      </c>
      <c r="Q57" s="0" t="n">
        <f aca="false">=IF(ISBLANK(BT57),"",BT57)</f>
        <v>5.64068148506955</v>
      </c>
      <c r="R57" s="0" t="n">
        <v>2</v>
      </c>
      <c r="S57" s="0" t="n">
        <v>1</v>
      </c>
      <c r="T57" s="0" t="n">
        <v>1</v>
      </c>
      <c r="V57" s="0" t="n">
        <v>-116.5141573</v>
      </c>
      <c r="W57" s="0" t="n">
        <v>-116.874380927597</v>
      </c>
      <c r="X57" s="0" t="n">
        <v>-116.5141573</v>
      </c>
      <c r="Y57" s="0" t="n">
        <v>-116.874380927597</v>
      </c>
      <c r="Z57" s="0" t="n">
        <v>-116.32110388</v>
      </c>
      <c r="AA57" s="0" t="n">
        <v>-116.676378154731</v>
      </c>
      <c r="AB57" s="0" t="n">
        <v>-116.34343879</v>
      </c>
      <c r="AC57" s="0" t="n">
        <v>-116.688822340188</v>
      </c>
      <c r="AD57" s="0" t="n">
        <v>-116.51377829</v>
      </c>
      <c r="AE57" s="0" t="n">
        <v>-116.30150875</v>
      </c>
      <c r="AF57" s="0" t="n">
        <v>-116.87436950774</v>
      </c>
      <c r="AG57" s="0" t="n">
        <v>-116.670463682021</v>
      </c>
      <c r="AH57" s="0" t="n">
        <v>-116.62219145</v>
      </c>
      <c r="AI57" s="0" t="n">
        <v>-116.3684824</v>
      </c>
      <c r="AJ57" s="0" t="n">
        <v>-116.891777200006</v>
      </c>
      <c r="AK57" s="0" t="n">
        <v>-116.68520265849</v>
      </c>
      <c r="AL57" s="0" t="n">
        <v>-116.86288393</v>
      </c>
      <c r="AM57" s="0" t="n">
        <v>-116.918828322229</v>
      </c>
      <c r="AN57" s="0" t="n">
        <v>-116.34061546</v>
      </c>
      <c r="AO57" s="0" t="n">
        <v>-116.687866735547</v>
      </c>
      <c r="AP57" s="0" t="n">
        <v>-116.40760872</v>
      </c>
      <c r="AQ57" s="0" t="n">
        <v>-116.705899189441</v>
      </c>
      <c r="AR57" s="0" t="n">
        <v>-116.68482046</v>
      </c>
      <c r="AS57" s="0" t="n">
        <v>-116.736516425032</v>
      </c>
      <c r="AT57" s="0" t="n">
        <v>-116.861230675565</v>
      </c>
      <c r="AU57" s="0" t="n">
        <v>-116.68323768</v>
      </c>
      <c r="AV57" s="0" t="n">
        <v>-116.918380886413</v>
      </c>
      <c r="AW57" s="0" t="n">
        <v>-116.735938161448</v>
      </c>
      <c r="AY57" s="0" t="n">
        <f aca="false">IF(OR(ISBLANK(O57),ISBLANK(N57)),"",(O57-N57)*EP57)</f>
        <v>4.27989493907461</v>
      </c>
      <c r="AZ57" s="0" t="n">
        <f aca="false">IF(OR(ISBLANK(Z57),ISBLANK(V57)),"",(Z57-V57)*EP57)</f>
        <v>5.2532511777289</v>
      </c>
      <c r="BA57" s="3" t="n">
        <f aca="false">IF(OR(ISBLANK(AA57),ISBLANK(W57)),"",(AA57-W57)*EP57)</f>
        <v>5.38792993023349</v>
      </c>
      <c r="BB57" s="3" t="n">
        <f aca="false">IF(OR(ISBLANK(Z57),ISBLANK(X57)),"",(Z57-X57)*EP57)</f>
        <v>5.2532511777289</v>
      </c>
      <c r="BC57" s="3" t="n">
        <f aca="false">IF(OR(ISBLANK(AA57),ISBLANK(Y57)),"",(AA57-Y57)*EP57)</f>
        <v>5.38792993023349</v>
      </c>
      <c r="BD57" s="3" t="n">
        <f aca="false">IF(OR(ISBLANK(AB57),ISBLANK(V57)),"",(AB57-V57)*EP57)</f>
        <v>4.64548731494958</v>
      </c>
      <c r="BE57" s="3" t="n">
        <f aca="false">IF(OR(ISBLANK(AC57),ISBLANK(W57)),"",(AC57-W57)*EP57)</f>
        <v>5.04930639324637</v>
      </c>
      <c r="BF57" s="3" t="n">
        <f aca="false">IF(OR(ISBLANK(AB57),ISBLANK(X57)),"",(AB57-X57)*EP57)</f>
        <v>4.64548731494958</v>
      </c>
      <c r="BG57" s="3" t="n">
        <f aca="false">IF(OR(ISBLANK(AC57),ISBLANK(Y57)),"",(AC57-Y57)*EP57)</f>
        <v>5.04930639324637</v>
      </c>
      <c r="BH57" s="3" t="n">
        <f aca="false">IF(OR(ISBLANK(AE57),ISBLANK(AD57)),"",(AE57-AD57)*EP57)</f>
        <v>5.77614844119843</v>
      </c>
      <c r="BI57" s="3" t="n">
        <f aca="false">IF(OR(ISBLANK(AF57),ISBLANK(AG57)),"",(AG57-AF57)*EP57)</f>
        <v>5.54856018144696</v>
      </c>
      <c r="BJ57" s="3" t="n">
        <f aca="false">IF(OR(ISBLANK(AI57),ISBLANK(AH57)),"",(AI57-AH57)*EP57)</f>
        <v>6.90377495365262</v>
      </c>
      <c r="BK57" s="3" t="n">
        <f aca="false">IF(OR(ISBLANK(AJ57),ISBLANK(AK57)),"",(AK57-AJ57)*EP57)</f>
        <v>5.6211796377799</v>
      </c>
      <c r="BL57" s="3" t="n">
        <f aca="false">IF(OR(ISBLANK(AN57),ISBLANK(AD57)),"",(AN57-AD57)*EP57)</f>
        <v>4.71200065057862</v>
      </c>
      <c r="BM57" s="3" t="n">
        <f aca="false">IF(OR(ISBLANK(AO57),ISBLANK(AF57)),"",(AO57-AF57)*EP57)</f>
        <v>5.07499897009109</v>
      </c>
      <c r="BN57" s="3" t="n">
        <f aca="false">IF(OR(ISBLANK(AP57),ISBLANK(AH57)),"",(AP57-AH57)*EP57)</f>
        <v>5.83909354774865</v>
      </c>
      <c r="BO57" s="3" t="n">
        <f aca="false">IF(OR(ISBLANK(AQ57),ISBLANK(AJ57)),"",(AQ57-AJ57)*EP57)</f>
        <v>5.0579983401202</v>
      </c>
      <c r="BP57" s="3" t="n">
        <f aca="false">IF(OR(ISBLANK(AR57),ISBLANK(AL57)),"",(AR57-AL57)*EP57)</f>
        <v>4.84535385847084</v>
      </c>
      <c r="BQ57" s="3" t="n">
        <f aca="false">IF(OR(ISBLANK(AM57),ISBLANK(AS57)),"",(AS57-AM57)*EP57)</f>
        <v>4.96095945186671</v>
      </c>
      <c r="BR57" s="0" t="n">
        <f aca="false">=IF(OR(ISBLANK(AU57),ISBLANK(AT57)),"",(AU57-AT57)*EP57)</f>
        <v>4.84343615139942</v>
      </c>
      <c r="BS57" s="0" t="n">
        <f aca="false">=IF(OR(ISBLANK(AW57),ISBLANK(AV57)),"",(AW57-AV57)*EP57)</f>
        <v>4.96451945679317</v>
      </c>
      <c r="BT57" s="0" t="n">
        <v>5.64068148506955</v>
      </c>
      <c r="BW57" s="0" t="n">
        <f aca="false">IF(OR(ISBLANK(O57),ISBLANK(N57)),"",(O57-N57)*EP57-M57)</f>
        <v>-0.60010506092539</v>
      </c>
      <c r="BX57" s="0" t="n">
        <f aca="false">IF(OR(ISBLANK(Z57),ISBLANK(V57)),"",(Z57-V57)*EP57-M57)</f>
        <v>0.373251177728897</v>
      </c>
      <c r="BY57" s="3" t="n">
        <f aca="false">IF(OR(ISBLANK(AA57),ISBLANK(W57)),"",(AA57-W57)*EP57-M57)</f>
        <v>0.507929930233487</v>
      </c>
      <c r="BZ57" s="3" t="n">
        <f aca="false">IF(OR(ISBLANK(Z57),ISBLANK(X57)),"",(Z57-X57)*EP57-M57)</f>
        <v>0.373251177728897</v>
      </c>
      <c r="CA57" s="3" t="n">
        <f aca="false">IF(OR(ISBLANK(AA57),ISBLANK(Y57)),"",(AA57-Y57)*EP57-M57)</f>
        <v>0.507929930233487</v>
      </c>
      <c r="CB57" s="3" t="n">
        <f aca="false">IF(OR(ISBLANK(AB57),ISBLANK(V57)),"",(AB57-V57)*EP57-M57)</f>
        <v>-0.234512685050425</v>
      </c>
      <c r="CC57" s="3" t="n">
        <f aca="false">IF(OR(ISBLANK(AC57),ISBLANK(W57)),"",(AC57-W57)*EP57-M57)</f>
        <v>0.169306393246369</v>
      </c>
      <c r="CD57" s="3" t="n">
        <f aca="false">IF(OR(ISBLANK(AB57),ISBLANK(X57)),"",(AB57-X57)*EP57-M57)</f>
        <v>-0.234512685050425</v>
      </c>
      <c r="CE57" s="3" t="n">
        <f aca="false">IF(OR(ISBLANK(AC57),ISBLANK(Y57)),"",(AC57-Y57)*EP57-M57)</f>
        <v>0.169306393246369</v>
      </c>
      <c r="CF57" s="3" t="n">
        <f aca="false">IF(OR(ISBLANK(AE57),ISBLANK(AD57)),"",(AE57-AD57)*EP57-M57)</f>
        <v>0.896148441198426</v>
      </c>
      <c r="CG57" s="3" t="n">
        <f aca="false">IF(OR(ISBLANK(AF57),ISBLANK(AG57)),"",(AG57-AF57)*EP57-M57)</f>
        <v>0.668560181446957</v>
      </c>
      <c r="CH57" s="3" t="n">
        <f aca="false">IF(OR(ISBLANK(AI57),ISBLANK(AH57)),"",(AI57-AH57)*EP57-M57)</f>
        <v>2.02377495365262</v>
      </c>
      <c r="CI57" s="3" t="n">
        <f aca="false">IF(OR(ISBLANK(AJ57),ISBLANK(AK57)),"",(AK57-AJ57)*EP57-M57)</f>
        <v>0.741179637779901</v>
      </c>
      <c r="CJ57" s="3" t="n">
        <f aca="false">IF(OR(ISBLANK(AN57),ISBLANK(AD57)),"",(AN57-AD57)*EP57-M57)</f>
        <v>-0.167999349421379</v>
      </c>
      <c r="CK57" s="3" t="n">
        <f aca="false">IF(OR(ISBLANK(AO57),ISBLANK(AF57)),"",(AO57-AF57)*EP57-M57)</f>
        <v>0.194998970091093</v>
      </c>
      <c r="CL57" s="3" t="n">
        <f aca="false">IF(OR(ISBLANK(AP57),ISBLANK(AH57)),"",(AP57-AH57)*EP57-M57)</f>
        <v>0.959093547748655</v>
      </c>
      <c r="CM57" s="3" t="n">
        <f aca="false">IF(OR(ISBLANK(AQ57),ISBLANK(AJ57)),"",(AQ57-AJ57)*EP57-M57)</f>
        <v>0.177998340120204</v>
      </c>
      <c r="CN57" s="3" t="n">
        <f aca="false">IF(OR(ISBLANK(AR57),ISBLANK(AL57)),"",(AR57-AL57)*EP57-M57)</f>
        <v>-0.0346461415291603</v>
      </c>
      <c r="CO57" s="3" t="n">
        <f aca="false">IF(OR(ISBLANK(AM57),ISBLANK(AS57)),"",(AS57-AM57)*EP57-M57)</f>
        <v>0.0809594518667058</v>
      </c>
      <c r="CP57" s="0" t="n">
        <f aca="false">IF(OR(ISBLANK(AU57),ISBLANK(AT57)),"",(AU57-AT57)*EP57-M57)</f>
        <v>-0.0365638486005757</v>
      </c>
      <c r="CQ57" s="0" t="n">
        <f aca="false">IF(OR(ISBLANK(AW57),ISBLANK(AV57)),"",(AW57-AV57)*EP57-M57)</f>
        <v>0.0845194567931733</v>
      </c>
      <c r="CR57" s="0" t="n">
        <f aca="false">IF(ISBLANK(BT57),"",BT57-M57)</f>
        <v>0.76068148506955</v>
      </c>
      <c r="CU57" s="0" t="n">
        <f aca="false">IF(OR(ISBLANK(O57),ISBLANK(N57)),"",ABS((O57-N57)*EP57-M57))</f>
        <v>0.60010506092539</v>
      </c>
      <c r="CV57" s="0" t="n">
        <f aca="false">IF(OR(ISBLANK(Z57),ISBLANK(V57)),"",ABS((Z57-V57)*EP57-M57))</f>
        <v>0.373251177728897</v>
      </c>
      <c r="CW57" s="3" t="n">
        <f aca="false">IF(OR(ISBLANK(AA57),ISBLANK(W57)),"",ABS((AA57-W57)*EP57-M57))</f>
        <v>0.507929930233487</v>
      </c>
      <c r="CX57" s="3" t="n">
        <f aca="false">IF(OR(ISBLANK(Z57),ISBLANK(X57)),"",ABS((Z57-X57)*EP57-M57))</f>
        <v>0.373251177728897</v>
      </c>
      <c r="CY57" s="3" t="n">
        <f aca="false">IF(OR(ISBLANK(AA57),ISBLANK(Y57)),"",ABS((AA57-Y57)*EP57-M57))</f>
        <v>0.507929930233487</v>
      </c>
      <c r="CZ57" s="3" t="n">
        <f aca="false">IF(OR(ISBLANK(AB57),ISBLANK(V57)),"",ABS((AB57-V57)*EP57-M57))</f>
        <v>0.234512685050425</v>
      </c>
      <c r="DA57" s="3" t="n">
        <f aca="false">IF(OR(ISBLANK(AC57),ISBLANK(W57)),"",ABS((AC57-W57)*EP57-M57))</f>
        <v>0.169306393246369</v>
      </c>
      <c r="DB57" s="3" t="n">
        <f aca="false">IF(OR(ISBLANK(AB57),ISBLANK(X57)),"",ABS((AB57-X57)*EP57-M57))</f>
        <v>0.234512685050425</v>
      </c>
      <c r="DC57" s="3" t="n">
        <f aca="false">IF(OR(ISBLANK(AC57),ISBLANK(Y57)),"",ABS((AC57-Y57)*EP57-M57))</f>
        <v>0.169306393246369</v>
      </c>
      <c r="DD57" s="3" t="n">
        <f aca="false">IF(OR(ISBLANK(AE57),ISBLANK(AD57)),"",ABS((AE57-AD57)*EP57-M57))</f>
        <v>0.896148441198426</v>
      </c>
      <c r="DE57" s="3" t="n">
        <f aca="false">IF(OR(ISBLANK(AG57),ISBLANK(AF57)),"",ABS((AG57-AF57)*EP57-M57))</f>
        <v>0.668560181446957</v>
      </c>
      <c r="DF57" s="3" t="n">
        <f aca="false">IF(OR(ISBLANK(AI57),ISBLANK(AH57)),"",ABS((AI57-AH57)*EP57-M57))</f>
        <v>2.02377495365262</v>
      </c>
      <c r="DG57" s="3" t="n">
        <f aca="false">IF(OR(ISBLANK(AJ57),ISBLANK(AK57)),"",ABS((AK57-AJ57)*EP57-M57))</f>
        <v>0.741179637779901</v>
      </c>
      <c r="DH57" s="3" t="n">
        <f aca="false">IF(OR(ISBLANK(AN57),ISBLANK(AD57)),"",ABS((AN57-AD57)*EP57-M57))</f>
        <v>0.167999349421379</v>
      </c>
      <c r="DI57" s="3" t="n">
        <f aca="false">IF(OR(ISBLANK(AF57),ISBLANK(AO57)),"",ABS((AO57-AF57)*EP57-M57))</f>
        <v>0.194998970091093</v>
      </c>
      <c r="DJ57" s="3" t="n">
        <f aca="false">IF(OR(ISBLANK(AP57),ISBLANK(AH57)),"",ABS((AP57-AH57)*EP57-M57))</f>
        <v>0.959093547748655</v>
      </c>
      <c r="DK57" s="3" t="n">
        <f aca="false">IF(OR(ISBLANK(AQ57),ISBLANK(AJ57)),"",ABS((AQ57-AJ57)*EP57-M57))</f>
        <v>0.177998340120204</v>
      </c>
      <c r="DL57" s="3" t="n">
        <f aca="false">IF(OR(ISBLANK(AR57),ISBLANK(AL57)),"",ABS((AR57-AL57)*EP57-M57))</f>
        <v>0.0346461415291603</v>
      </c>
      <c r="DM57" s="3" t="n">
        <f aca="false">IF(OR(ISBLANK(AM57),ISBLANK(AS57)),"",ABS((AS57-AM57)*EP57-M57))</f>
        <v>0.0809594518667058</v>
      </c>
      <c r="DN57" s="0" t="n">
        <f aca="false">IF(OR(ISBLANK(AU57),ISBLANK(AT57)),"",ABS((AU57-AT57)*EP57-M57))</f>
        <v>0.0365638486005757</v>
      </c>
      <c r="DO57" s="0" t="n">
        <f aca="false">IF(OR(ISBLANK(AV57),ISBLANK(AW57)),"",ABS((AW57-AV57)*EP57-M57))</f>
        <v>0.0845194567931733</v>
      </c>
      <c r="DP57" s="0" t="n">
        <f aca="false">IF(ISBLANK(BT57),"",ABS(BT57-M57))</f>
        <v>0.76068148506955</v>
      </c>
      <c r="DS57" s="0" t="n">
        <f aca="false">IF(OR(ISBLANK(O57),ISBLANK(N57)),"",((O57-N57)*EP57-M57)^2)</f>
        <v>0.360126084148266</v>
      </c>
      <c r="DT57" s="0" t="n">
        <f aca="false">IF(OR(ISBLANK(Z57),ISBLANK(V57)),"",ABS((Z57-V57)*EP57-M57)^2)</f>
        <v>0.139316441676009</v>
      </c>
      <c r="DU57" s="3" t="n">
        <f aca="false">IF(OR(ISBLANK(AA57),ISBLANK(W57)),"",ABS((AA57-W57)*EP57-M57)^2)</f>
        <v>0.257992814026995</v>
      </c>
      <c r="DV57" s="3" t="n">
        <f aca="false">IF(OR(ISBLANK(Z57),ISBLANK(X57)),"",ABS((Z57-X57)*EP57-M57)^2)</f>
        <v>0.139316441676009</v>
      </c>
      <c r="DW57" s="3" t="n">
        <f aca="false">IF(OR(ISBLANK(AA57),ISBLANK(Y57)),"",ABS((AA57-Y57)*EP57-M57)^2)</f>
        <v>0.257992814026995</v>
      </c>
      <c r="DX57" s="3" t="n">
        <f aca="false">IF(OR(ISBLANK(AB57),ISBLANK(V57)),"",ABS((AB57-V57)*EP57-M57)^2)</f>
        <v>0.0549961994495598</v>
      </c>
      <c r="DY57" s="3" t="n">
        <f aca="false">IF(OR(ISBLANK(AC57),ISBLANK(W57)),"",ABS((AC57-W57)*EP57-M57)^2)</f>
        <v>0.0286646547940943</v>
      </c>
      <c r="DZ57" s="3" t="n">
        <f aca="false">IF(OR(ISBLANK(AB57),ISBLANK(X57)),"",ABS((AB57-X57)*EP57-M57)^2)</f>
        <v>0.0549961994495598</v>
      </c>
      <c r="EA57" s="3" t="n">
        <f aca="false">IF(OR(ISBLANK(AC57),ISBLANK(Y57)),"",ABS((AC57-Y57)*EP57-M57)^2)</f>
        <v>0.0286646547940943</v>
      </c>
      <c r="EB57" s="3" t="n">
        <f aca="false">IF(OR(ISBLANK(AE57),ISBLANK(AD57)),"",ABS((AE57-AD57)*EP57-M57)^2)</f>
        <v>0.803082028662368</v>
      </c>
      <c r="EC57" s="3" t="n">
        <f aca="false">IF(OR(ISBLANK(AF57),ISBLANK(AG57)),"",ABS((AG57-AF57)*EP57-M57)^2)</f>
        <v>0.446972716216388</v>
      </c>
      <c r="ED57" s="3" t="n">
        <f aca="false">IF(OR(ISBLANK(AI57),ISBLANK(AH57)),"",ABS((AI57-AH57)*EP57-M57)^2)</f>
        <v>4.09566506303166</v>
      </c>
      <c r="EE57" s="3" t="n">
        <f aca="false">IF(OR(ISBLANK(AJ57),ISBLANK(AK57)),"",ABS((AK57-AJ57)*EP57-M57)^2)</f>
        <v>0.549347255459545</v>
      </c>
      <c r="EF57" s="3" t="n">
        <f aca="false">IF(OR(ISBLANK(AN57),ISBLANK(AD57)),"",ABS((AN57-AD57)*EP57-M57)^2)</f>
        <v>0.0282237814060066</v>
      </c>
      <c r="EG57" s="3" t="n">
        <f aca="false">IF(OR(ISBLANK(AF57),ISBLANK(AO57)),"",ABS((AO57-AF57)*EP57-M57)^2)</f>
        <v>0.0380245983365869</v>
      </c>
      <c r="EH57" s="3" t="n">
        <f aca="false">IF(OR(ISBLANK(AP57),ISBLANK(AH57)),"",ABS((AP57-AH57)*EP57-M57)^2)</f>
        <v>0.919860433333101</v>
      </c>
      <c r="EI57" s="3" t="n">
        <f aca="false">IF(OR(ISBLANK(AJ57),ISBLANK(AQ57)),"",ABS((AQ57-AJ57)*EP57-M57)^2)</f>
        <v>0.0316834090855477</v>
      </c>
      <c r="EJ57" s="3" t="n">
        <f aca="false">IF(OR(ISBLANK(AR57),ISBLANK(AL57)),"",ABS((AR57-AL57)*EP57-M57)^2)</f>
        <v>0.00120035512285861</v>
      </c>
      <c r="EK57" s="3" t="n">
        <f aca="false">IF(OR(ISBLANK(AS57),ISBLANK(AM57)),"",ABS((AS57-AM57)*EP57-M57)^2)</f>
        <v>0.00655443284655746</v>
      </c>
      <c r="EL57" s="0" t="n">
        <f aca="false">IF(OR(ISBLANK(AU57),ISBLANK(AT57)),"",((AU57-AT57)*EP57-M57)^2)</f>
        <v>0.00133691502448582</v>
      </c>
      <c r="EM57" s="0" t="n">
        <f aca="false">IF(OR(ISBLANK(AV57),ISBLANK(AW57)),"",((AW57-AV57)*EP57-M57)^2)</f>
        <v>0.00714353857661309</v>
      </c>
      <c r="EN57" s="0" t="n">
        <f aca="false">IF(ISBLANK(BT57),"",(BT57-M57)^2)</f>
        <v>0.578636321727616</v>
      </c>
      <c r="EP57" s="0" t="n">
        <v>27.211386245988</v>
      </c>
    </row>
    <row r="58" customFormat="false" ht="12.8" hidden="false" customHeight="false" outlineLevel="0" collapsed="false">
      <c r="A58" s="1" t="s">
        <v>145</v>
      </c>
      <c r="B58" s="0" t="n">
        <v>7</v>
      </c>
      <c r="C58" s="0" t="n">
        <v>2</v>
      </c>
      <c r="D58" s="0" t="n">
        <f aca="false">B58-C58</f>
        <v>5</v>
      </c>
      <c r="E58" s="0" t="s">
        <v>71</v>
      </c>
      <c r="F58" s="0" t="n">
        <v>1</v>
      </c>
      <c r="G58" s="0" t="n">
        <v>13</v>
      </c>
      <c r="H58" s="0" t="s">
        <v>143</v>
      </c>
      <c r="I58" s="0" t="n">
        <v>2</v>
      </c>
      <c r="L58" s="0" t="s">
        <v>138</v>
      </c>
      <c r="M58" s="0" t="n">
        <v>1.2062</v>
      </c>
      <c r="N58" s="0" t="n">
        <v>-25.7522618781</v>
      </c>
      <c r="O58" s="0" t="n">
        <v>-25.6996881290778</v>
      </c>
      <c r="P58" s="0" t="s">
        <v>76</v>
      </c>
      <c r="Q58" s="0" t="n">
        <f aca="false">=IF(ISBLANK(BT58),"",BT58)</f>
        <v>1.37754307040199</v>
      </c>
      <c r="R58" s="0" t="n">
        <v>1</v>
      </c>
      <c r="S58" s="0" t="n">
        <v>1</v>
      </c>
      <c r="T58" s="0" t="n">
        <v>1</v>
      </c>
      <c r="V58" s="0" t="n">
        <v>-25.77028776</v>
      </c>
      <c r="W58" s="0" t="n">
        <v>-25.8386908623418</v>
      </c>
      <c r="X58" s="0" t="n">
        <v>-25.77028776</v>
      </c>
      <c r="Y58" s="0" t="n">
        <v>-25.8386908623418</v>
      </c>
      <c r="Z58" s="0" t="n">
        <v>-25.71946405</v>
      </c>
      <c r="AA58" s="0" t="n">
        <v>-25.7902917134668</v>
      </c>
      <c r="AB58" s="0" t="n">
        <v>-25.72117941</v>
      </c>
      <c r="AC58" s="0" t="n">
        <v>-25.796031342452</v>
      </c>
      <c r="AD58" s="0" t="n">
        <v>-25.77018566</v>
      </c>
      <c r="AE58" s="0" t="n">
        <v>-25.70813578</v>
      </c>
      <c r="AF58" s="0" t="n">
        <v>-25.8386561195517</v>
      </c>
      <c r="AG58" s="0" t="n">
        <v>-25.788091868739</v>
      </c>
      <c r="AH58" s="0" t="n">
        <v>-25.80973373</v>
      </c>
      <c r="AI58" s="0" t="n">
        <v>-25.74866763</v>
      </c>
      <c r="AJ58" s="0" t="n">
        <v>-25.8444334907615</v>
      </c>
      <c r="AK58" s="0" t="n">
        <v>-25.7924335290745</v>
      </c>
      <c r="AL58" s="0" t="n">
        <v>-25.84131072</v>
      </c>
      <c r="AM58" s="0" t="n">
        <v>-25.84370450956</v>
      </c>
      <c r="AN58" s="0" t="n">
        <v>-25.72446032</v>
      </c>
      <c r="AO58" s="0" t="n">
        <v>-25.7961868982121</v>
      </c>
      <c r="AP58" s="0" t="n">
        <v>-25.7634409</v>
      </c>
      <c r="AQ58" s="0" t="n">
        <v>-25.8007731392444</v>
      </c>
      <c r="AR58" s="0" t="n">
        <v>-25.79647526</v>
      </c>
      <c r="AS58" s="0" t="n">
        <v>-25.7994109663698</v>
      </c>
      <c r="AT58" s="0" t="n">
        <v>-25.8404638730573</v>
      </c>
      <c r="AU58" s="0" t="n">
        <v>-25.79533359</v>
      </c>
      <c r="AV58" s="0" t="n">
        <v>-25.8435516355871</v>
      </c>
      <c r="AW58" s="0" t="n">
        <v>-25.7992784447675</v>
      </c>
      <c r="AY58" s="0" t="n">
        <f aca="false">IF(OR(ISBLANK(O58),ISBLANK(N58)),"",(O58-N58)*EP58)</f>
        <v>1.43060459104276</v>
      </c>
      <c r="AZ58" s="3" t="n">
        <f aca="false">IF(OR(ISBLANK(Z58),ISBLANK(V58)),"",(Z58-V58)*EP58)</f>
        <v>1.38298360326407</v>
      </c>
      <c r="BA58" s="3" t="n">
        <f aca="false">IF(OR(ISBLANK(AA58),ISBLANK(W58)),"",(AA58-W58)*EP58)</f>
        <v>1.31700793401468</v>
      </c>
      <c r="BB58" s="3" t="n">
        <f aca="false">IF(OR(ISBLANK(Z58),ISBLANK(X58)),"",(Z58-X58)*EP58)</f>
        <v>1.38298360326407</v>
      </c>
      <c r="BC58" s="3" t="n">
        <f aca="false">IF(OR(ISBLANK(AA58),ISBLANK(Y58)),"",(AA58-Y58)*EP58)</f>
        <v>1.31700793401468</v>
      </c>
      <c r="BD58" s="3" t="n">
        <f aca="false">IF(OR(ISBLANK(AB58),ISBLANK(V58)),"",(AB58-V58)*EP58)</f>
        <v>1.33630627975309</v>
      </c>
      <c r="BE58" s="3" t="n">
        <f aca="false">IF(OR(ISBLANK(AC58),ISBLANK(W58)),"",(AC58-W58)*EP58)</f>
        <v>1.16082467278973</v>
      </c>
      <c r="BF58" s="3" t="n">
        <f aca="false">IF(OR(ISBLANK(AB58),ISBLANK(X58)),"",(AB58-X58)*EP58)</f>
        <v>1.33630627975309</v>
      </c>
      <c r="BG58" s="3" t="n">
        <f aca="false">IF(OR(ISBLANK(AC58),ISBLANK(Y58)),"",(AC58-Y58)*EP58)</f>
        <v>1.16082467278973</v>
      </c>
      <c r="BH58" s="3" t="n">
        <f aca="false">IF(OR(ISBLANK(AE58),ISBLANK(AD58)),"",(AE58-AD58)*EP58)</f>
        <v>1.68846325119721</v>
      </c>
      <c r="BI58" s="3" t="n">
        <f aca="false">IF(OR(ISBLANK(AF58),ISBLANK(AG58)),"",(AG58-AF58)*EP58)</f>
        <v>1.37592335910344</v>
      </c>
      <c r="BJ58" s="3" t="n">
        <f aca="false">IF(OR(ISBLANK(AI58),ISBLANK(AH58)),"",(AI58-AH58)*EP58)</f>
        <v>1.66169323363617</v>
      </c>
      <c r="BK58" s="3" t="n">
        <f aca="false">IF(OR(ISBLANK(AJ58),ISBLANK(AK58)),"",(AK58-AJ58)*EP58)</f>
        <v>1.4149910422415</v>
      </c>
      <c r="BL58" s="3" t="n">
        <f aca="false">IF(OR(ISBLANK(AN58),ISBLANK(AD58)),"",(AN58-AD58)*EP58)</f>
        <v>1.24424988796914</v>
      </c>
      <c r="BM58" s="3" t="n">
        <f aca="false">IF(OR(ISBLANK(AO58),ISBLANK(AF58)),"",(AO58-AF58)*EP58)</f>
        <v>1.15564638543825</v>
      </c>
      <c r="BN58" s="3" t="n">
        <f aca="false">IF(OR(ISBLANK(AP58),ISBLANK(AH58)),"",(AP58-AH58)*EP58)</f>
        <v>1.25969207754992</v>
      </c>
      <c r="BO58" s="3" t="n">
        <f aca="false">IF(OR(ISBLANK(AQ58),ISBLANK(AJ58)),"",(AQ58-AJ58)*EP58)</f>
        <v>1.18805868876744</v>
      </c>
      <c r="BP58" s="3" t="n">
        <f aca="false">IF(OR(ISBLANK(AR58),ISBLANK(AL58)),"",(AR58-AL58)*EP58)</f>
        <v>1.22003501957649</v>
      </c>
      <c r="BQ58" s="3" t="n">
        <f aca="false">IF(OR(ISBLANK(AM58),ISBLANK(AS58)),"",(AS58-AM58)*EP58)</f>
        <v>1.20528871195189</v>
      </c>
      <c r="BR58" s="0" t="n">
        <f aca="false">=IF(OR(ISBLANK(AU58),ISBLANK(AT58)),"",(AU58-AT58)*EP58)</f>
        <v>1.22805756366298</v>
      </c>
      <c r="BS58" s="0" t="n">
        <f aca="false">=IF(OR(ISBLANK(AW58),ISBLANK(AV58)),"",(AW58-AV58)*EP58)</f>
        <v>1.20473489573453</v>
      </c>
      <c r="BT58" s="0" t="n">
        <v>1.37754307040199</v>
      </c>
      <c r="BW58" s="0" t="n">
        <f aca="false">IF(OR(ISBLANK(O58),ISBLANK(N58)),"",(O58-N58)*EP58-M58)</f>
        <v>0.224404591042755</v>
      </c>
      <c r="BX58" s="3" t="n">
        <f aca="false">IF(OR(ISBLANK(Z58),ISBLANK(V58)),"",(Z58-V58)*EP58-M58)</f>
        <v>0.17678360326407</v>
      </c>
      <c r="BY58" s="3" t="n">
        <f aca="false">IF(OR(ISBLANK(AA58),ISBLANK(W58)),"",(AA58-W58)*EP58-M58)</f>
        <v>0.110807934014681</v>
      </c>
      <c r="BZ58" s="3" t="n">
        <f aca="false">IF(OR(ISBLANK(Z58),ISBLANK(X58)),"",(Z58-X58)*EP58-M58)</f>
        <v>0.17678360326407</v>
      </c>
      <c r="CA58" s="3" t="n">
        <f aca="false">IF(OR(ISBLANK(AA58),ISBLANK(Y58)),"",(AA58-Y58)*EP58-M58)</f>
        <v>0.110807934014681</v>
      </c>
      <c r="CB58" s="3" t="n">
        <f aca="false">IF(OR(ISBLANK(AB58),ISBLANK(V58)),"",(AB58-V58)*EP58-M58)</f>
        <v>0.130106279753093</v>
      </c>
      <c r="CC58" s="3" t="n">
        <f aca="false">IF(OR(ISBLANK(AC58),ISBLANK(W58)),"",(AC58-W58)*EP58-M58)</f>
        <v>-0.0453753272102662</v>
      </c>
      <c r="CD58" s="3" t="n">
        <f aca="false">IF(OR(ISBLANK(AB58),ISBLANK(X58)),"",(AB58-X58)*EP58-M58)</f>
        <v>0.130106279753093</v>
      </c>
      <c r="CE58" s="3" t="n">
        <f aca="false">IF(OR(ISBLANK(AC58),ISBLANK(Y58)),"",(AC58-Y58)*EP58-M58)</f>
        <v>-0.0453753272102662</v>
      </c>
      <c r="CF58" s="3" t="n">
        <f aca="false">IF(OR(ISBLANK(AE58),ISBLANK(AD58)),"",(AE58-AD58)*EP58-M58)</f>
        <v>0.482263251197206</v>
      </c>
      <c r="CG58" s="3" t="n">
        <f aca="false">IF(OR(ISBLANK(AF58),ISBLANK(AG58)),"",(AG58-AF58)*EP58-M58)</f>
        <v>0.169723359103441</v>
      </c>
      <c r="CH58" s="3" t="n">
        <f aca="false">IF(OR(ISBLANK(AI58),ISBLANK(AH58)),"",(AI58-AH58)*EP58-M58)</f>
        <v>0.455493233636167</v>
      </c>
      <c r="CI58" s="3" t="n">
        <f aca="false">IF(OR(ISBLANK(AJ58),ISBLANK(AK58)),"",(AK58-AJ58)*EP58-M58)</f>
        <v>0.208791042241503</v>
      </c>
      <c r="CJ58" s="3" t="n">
        <f aca="false">IF(OR(ISBLANK(AN58),ISBLANK(AD58)),"",(AN58-AD58)*EP58-M58)</f>
        <v>0.0380498879691415</v>
      </c>
      <c r="CK58" s="3" t="n">
        <f aca="false">IF(OR(ISBLANK(AO58),ISBLANK(AF58)),"",(AO58-AF58)*EP58-M58)</f>
        <v>-0.0505536145617502</v>
      </c>
      <c r="CL58" s="3" t="n">
        <f aca="false">IF(OR(ISBLANK(AP58),ISBLANK(AH58)),"",(AP58-AH58)*EP58-M58)</f>
        <v>0.0534920775499228</v>
      </c>
      <c r="CM58" s="3" t="n">
        <f aca="false">IF(OR(ISBLANK(AQ58),ISBLANK(AJ58)),"",(AQ58-AJ58)*EP58-M58)</f>
        <v>-0.0181413112325621</v>
      </c>
      <c r="CN58" s="3" t="n">
        <f aca="false">IF(OR(ISBLANK(AR58),ISBLANK(AL58)),"",(AR58-AL58)*EP58-M58)</f>
        <v>0.013835019576492</v>
      </c>
      <c r="CO58" s="3" t="n">
        <f aca="false">IF(OR(ISBLANK(AM58),ISBLANK(AS58)),"",(AS58-AM58)*EP58-M58)</f>
        <v>-0.000911288048114356</v>
      </c>
      <c r="CP58" s="0" t="n">
        <f aca="false">IF(OR(ISBLANK(AU58),ISBLANK(AT58)),"",(AU58-AT58)*EP58-M58)</f>
        <v>0.021857563662975</v>
      </c>
      <c r="CQ58" s="0" t="n">
        <f aca="false">IF(OR(ISBLANK(AW58),ISBLANK(AV58)),"",(AW58-AV58)*EP58-M58)</f>
        <v>-0.00146510426547053</v>
      </c>
      <c r="CR58" s="0" t="n">
        <f aca="false">IF(ISBLANK(BT58),"",BT58-M58)</f>
        <v>0.17134307040199</v>
      </c>
      <c r="CU58" s="0" t="n">
        <f aca="false">IF(OR(ISBLANK(O58),ISBLANK(N58)),"",ABS((O58-N58)*EP58-M58))</f>
        <v>0.224404591042755</v>
      </c>
      <c r="CV58" s="3" t="n">
        <f aca="false">IF(OR(ISBLANK(Z58),ISBLANK(V58)),"",ABS((Z58-V58)*EP58-M58))</f>
        <v>0.17678360326407</v>
      </c>
      <c r="CW58" s="3" t="n">
        <f aca="false">IF(OR(ISBLANK(AA58),ISBLANK(W58)),"",ABS((AA58-W58)*EP58-M58))</f>
        <v>0.110807934014681</v>
      </c>
      <c r="CX58" s="3" t="n">
        <f aca="false">IF(OR(ISBLANK(Z58),ISBLANK(X58)),"",ABS((Z58-X58)*EP58-M58))</f>
        <v>0.17678360326407</v>
      </c>
      <c r="CY58" s="3" t="n">
        <f aca="false">IF(OR(ISBLANK(AA58),ISBLANK(Y58)),"",ABS((AA58-Y58)*EP58-M58))</f>
        <v>0.110807934014681</v>
      </c>
      <c r="CZ58" s="3" t="n">
        <f aca="false">IF(OR(ISBLANK(AB58),ISBLANK(V58)),"",ABS((AB58-V58)*EP58-M58))</f>
        <v>0.130106279753093</v>
      </c>
      <c r="DA58" s="3" t="n">
        <f aca="false">IF(OR(ISBLANK(AC58),ISBLANK(W58)),"",ABS((AC58-W58)*EP58-M58))</f>
        <v>0.0453753272102662</v>
      </c>
      <c r="DB58" s="3" t="n">
        <f aca="false">IF(OR(ISBLANK(AB58),ISBLANK(X58)),"",ABS((AB58-X58)*EP58-M58))</f>
        <v>0.130106279753093</v>
      </c>
      <c r="DC58" s="3" t="n">
        <f aca="false">IF(OR(ISBLANK(AC58),ISBLANK(Y58)),"",ABS((AC58-Y58)*EP58-M58))</f>
        <v>0.0453753272102662</v>
      </c>
      <c r="DD58" s="3" t="n">
        <f aca="false">IF(OR(ISBLANK(AE58),ISBLANK(AD58)),"",ABS((AE58-AD58)*EP58-M58))</f>
        <v>0.482263251197206</v>
      </c>
      <c r="DE58" s="3" t="n">
        <f aca="false">IF(OR(ISBLANK(AG58),ISBLANK(AF58)),"",ABS((AG58-AF58)*EP58-M58))</f>
        <v>0.169723359103441</v>
      </c>
      <c r="DF58" s="3" t="n">
        <f aca="false">IF(OR(ISBLANK(AI58),ISBLANK(AH58)),"",ABS((AI58-AH58)*EP58-M58))</f>
        <v>0.455493233636167</v>
      </c>
      <c r="DG58" s="3" t="n">
        <f aca="false">IF(OR(ISBLANK(AJ58),ISBLANK(AK58)),"",ABS((AK58-AJ58)*EP58-M58))</f>
        <v>0.208791042241503</v>
      </c>
      <c r="DH58" s="3" t="n">
        <f aca="false">IF(OR(ISBLANK(AN58),ISBLANK(AD58)),"",ABS((AN58-AD58)*EP58-M58))</f>
        <v>0.0380498879691415</v>
      </c>
      <c r="DI58" s="3" t="n">
        <f aca="false">IF(OR(ISBLANK(AF58),ISBLANK(AO58)),"",ABS((AO58-AF58)*EP58-M58))</f>
        <v>0.0505536145617502</v>
      </c>
      <c r="DJ58" s="3" t="n">
        <f aca="false">IF(OR(ISBLANK(AP58),ISBLANK(AH58)),"",ABS((AP58-AH58)*EP58-M58))</f>
        <v>0.0534920775499228</v>
      </c>
      <c r="DK58" s="3" t="n">
        <f aca="false">IF(OR(ISBLANK(AQ58),ISBLANK(AJ58)),"",ABS((AQ58-AJ58)*EP58-M58))</f>
        <v>0.0181413112325621</v>
      </c>
      <c r="DL58" s="3" t="n">
        <f aca="false">IF(OR(ISBLANK(AR58),ISBLANK(AL58)),"",ABS((AR58-AL58)*EP58-M58))</f>
        <v>0.013835019576492</v>
      </c>
      <c r="DM58" s="3" t="n">
        <f aca="false">IF(OR(ISBLANK(AM58),ISBLANK(AS58)),"",ABS((AS58-AM58)*EP58-M58))</f>
        <v>0.000911288048114356</v>
      </c>
      <c r="DN58" s="0" t="n">
        <f aca="false">IF(OR(ISBLANK(AU58),ISBLANK(AT58)),"",ABS((AU58-AT58)*EP58-M58))</f>
        <v>0.021857563662975</v>
      </c>
      <c r="DO58" s="0" t="n">
        <f aca="false">IF(OR(ISBLANK(AV58),ISBLANK(AW58)),"",ABS((AW58-AV58)*EP58-M58))</f>
        <v>0.00146510426547053</v>
      </c>
      <c r="DP58" s="0" t="n">
        <f aca="false">IF(ISBLANK(BT58),"",ABS(BT58-M58))</f>
        <v>0.17134307040199</v>
      </c>
      <c r="DS58" s="0" t="n">
        <f aca="false">IF(OR(ISBLANK(O58),ISBLANK(N58)),"",((O58-N58)*EP58-M58)^2)</f>
        <v>0.0503574204810661</v>
      </c>
      <c r="DT58" s="3" t="n">
        <f aca="false">IF(OR(ISBLANK(Z58),ISBLANK(V58)),"",ABS((Z58-V58)*EP58-M58)^2)</f>
        <v>0.031252442383028</v>
      </c>
      <c r="DU58" s="3" t="n">
        <f aca="false">IF(OR(ISBLANK(AA58),ISBLANK(W58)),"",ABS((AA58-W58)*EP58-M58)^2)</f>
        <v>0.012278398240602</v>
      </c>
      <c r="DV58" s="3" t="n">
        <f aca="false">IF(OR(ISBLANK(Z58),ISBLANK(X58)),"",ABS((Z58-X58)*EP58-M58)^2)</f>
        <v>0.031252442383028</v>
      </c>
      <c r="DW58" s="3" t="n">
        <f aca="false">IF(OR(ISBLANK(AA58),ISBLANK(Y58)),"",ABS((AA58-Y58)*EP58-M58)^2)</f>
        <v>0.012278398240602</v>
      </c>
      <c r="DX58" s="3" t="n">
        <f aca="false">IF(OR(ISBLANK(AB58),ISBLANK(V58)),"",ABS((AB58-V58)*EP58-M58)^2)</f>
        <v>0.0169276440311901</v>
      </c>
      <c r="DY58" s="3" t="n">
        <f aca="false">IF(OR(ISBLANK(AC58),ISBLANK(W58)),"",ABS((AC58-W58)*EP58-M58)^2)</f>
        <v>0.00205892031943872</v>
      </c>
      <c r="DZ58" s="3" t="n">
        <f aca="false">IF(OR(ISBLANK(AB58),ISBLANK(X58)),"",ABS((AB58-X58)*EP58-M58)^2)</f>
        <v>0.0169276440311901</v>
      </c>
      <c r="EA58" s="3" t="n">
        <f aca="false">IF(OR(ISBLANK(AC58),ISBLANK(Y58)),"",ABS((AC58-Y58)*EP58-M58)^2)</f>
        <v>0.00205892031943872</v>
      </c>
      <c r="EB58" s="3" t="n">
        <f aca="false">IF(OR(ISBLANK(AE58),ISBLANK(AD58)),"",ABS((AE58-AD58)*EP58-M58)^2)</f>
        <v>0.232577843455299</v>
      </c>
      <c r="EC58" s="3" t="n">
        <f aca="false">IF(OR(ISBLANK(AF58),ISBLANK(AG58)),"",ABS((AG58-AF58)*EP58-M58)^2)</f>
        <v>0.0288060186253555</v>
      </c>
      <c r="ED58" s="3" t="n">
        <f aca="false">IF(OR(ISBLANK(AI58),ISBLANK(AH58)),"",ABS((AI58-AH58)*EP58-M58)^2)</f>
        <v>0.207474085888332</v>
      </c>
      <c r="EE58" s="3" t="n">
        <f aca="false">IF(OR(ISBLANK(AJ58),ISBLANK(AK58)),"",ABS((AK58-AJ58)*EP58-M58)^2)</f>
        <v>0.0435936993202931</v>
      </c>
      <c r="EF58" s="3" t="n">
        <f aca="false">IF(OR(ISBLANK(AN58),ISBLANK(AD58)),"",ABS((AN58-AD58)*EP58-M58)^2)</f>
        <v>0.00144779397446422</v>
      </c>
      <c r="EG58" s="3" t="n">
        <f aca="false">IF(OR(ISBLANK(AF58),ISBLANK(AO58)),"",ABS((AO58-AF58)*EP58-M58)^2)</f>
        <v>0.002555667945258</v>
      </c>
      <c r="EH58" s="3" t="n">
        <f aca="false">IF(OR(ISBLANK(AP58),ISBLANK(AH58)),"",ABS((AP58-AH58)*EP58-M58)^2)</f>
        <v>0.00286140236060695</v>
      </c>
      <c r="EI58" s="3" t="n">
        <f aca="false">IF(OR(ISBLANK(AJ58),ISBLANK(AQ58)),"",ABS((AQ58-AJ58)*EP58-M58)^2)</f>
        <v>0.000329107173236685</v>
      </c>
      <c r="EJ58" s="3" t="n">
        <f aca="false">IF(OR(ISBLANK(AR58),ISBLANK(AL58)),"",ABS((AR58-AL58)*EP58-M58)^2)</f>
        <v>0.000191407766681918</v>
      </c>
      <c r="EK58" s="3" t="n">
        <f aca="false">IF(OR(ISBLANK(AS58),ISBLANK(AM58)),"",ABS((AS58-AM58)*EP58-M58)^2)</f>
        <v>8.30445906636073E-007</v>
      </c>
      <c r="EL58" s="0" t="n">
        <f aca="false">IF(OR(ISBLANK(AU58),ISBLANK(AT58)),"",((AU58-AT58)*EP58-M58)^2)</f>
        <v>0.000477753089281004</v>
      </c>
      <c r="EM58" s="0" t="n">
        <f aca="false">IF(OR(ISBLANK(AV58),ISBLANK(AW58)),"",((AW58-AV58)*EP58-M58)^2)</f>
        <v>2.14653050869994E-006</v>
      </c>
      <c r="EN58" s="0" t="n">
        <f aca="false">IF(ISBLANK(BT58),"",(BT58-M58)^2)</f>
        <v>0.0293584477747813</v>
      </c>
      <c r="EP58" s="0" t="n">
        <v>27.211386245988</v>
      </c>
    </row>
    <row r="59" customFormat="false" ht="12.8" hidden="false" customHeight="false" outlineLevel="0" collapsed="false">
      <c r="A59" s="1" t="s">
        <v>146</v>
      </c>
      <c r="B59" s="0" t="n">
        <v>15</v>
      </c>
      <c r="C59" s="0" t="n">
        <v>4</v>
      </c>
      <c r="D59" s="0" t="n">
        <f aca="false">B59-C59</f>
        <v>11</v>
      </c>
      <c r="E59" s="0" t="s">
        <v>71</v>
      </c>
      <c r="F59" s="0" t="n">
        <v>2</v>
      </c>
      <c r="G59" s="0" t="n">
        <v>13</v>
      </c>
      <c r="H59" s="0" t="s">
        <v>147</v>
      </c>
      <c r="I59" s="0" t="n">
        <v>2</v>
      </c>
      <c r="L59" s="0" t="s">
        <v>93</v>
      </c>
      <c r="M59" s="0" t="n">
        <v>3.34</v>
      </c>
      <c r="N59" s="0" t="n">
        <v>-77.3932531688</v>
      </c>
      <c r="O59" s="0" t="n">
        <v>-77.2882760076036</v>
      </c>
      <c r="P59" s="0" t="s">
        <v>76</v>
      </c>
      <c r="Q59" s="0" t="n">
        <f aca="false">=IF(ISBLANK(BT59),"",BT59)</f>
        <v>3.34444236778295</v>
      </c>
      <c r="R59" s="0" t="n">
        <v>1</v>
      </c>
      <c r="S59" s="0" t="n">
        <v>1</v>
      </c>
      <c r="T59" s="0" t="n">
        <v>1</v>
      </c>
      <c r="V59" s="0" t="n">
        <v>-77.4296454</v>
      </c>
      <c r="W59" s="0" t="n">
        <v>-77.6686258656848</v>
      </c>
      <c r="X59" s="0" t="n">
        <v>-77.4296454</v>
      </c>
      <c r="Y59" s="0" t="n">
        <v>-77.6686258656848</v>
      </c>
      <c r="Z59" s="0" t="n">
        <v>-77.3153675</v>
      </c>
      <c r="AA59" s="0" t="n">
        <v>-77.5399048364204</v>
      </c>
      <c r="AB59" s="0" t="n">
        <v>-77.31229629</v>
      </c>
      <c r="AC59" s="0" t="n">
        <v>-77.543695688829</v>
      </c>
      <c r="AD59" s="0" t="n">
        <v>-77.42924296</v>
      </c>
      <c r="AE59" s="0" t="n">
        <v>-77.30179379</v>
      </c>
      <c r="AF59" s="0" t="n">
        <v>-77.6686037023542</v>
      </c>
      <c r="AG59" s="0" t="n">
        <v>-77.536739913531</v>
      </c>
      <c r="AH59" s="0" t="n">
        <v>-77.52487876</v>
      </c>
      <c r="AI59" s="0" t="n">
        <v>-77.36014786</v>
      </c>
      <c r="AJ59" s="0" t="n">
        <v>-77.6748747290504</v>
      </c>
      <c r="AK59" s="0" t="n">
        <v>-77.5406893561575</v>
      </c>
      <c r="AL59" s="0" t="n">
        <v>-77.65715774</v>
      </c>
      <c r="AM59" s="0" t="n">
        <v>-77.6838427374385</v>
      </c>
      <c r="AN59" s="0" t="n">
        <v>-77.31573752</v>
      </c>
      <c r="AO59" s="0" t="n">
        <v>-77.5434380208266</v>
      </c>
      <c r="AP59" s="0" t="n">
        <v>-77.42508281</v>
      </c>
      <c r="AQ59" s="0" t="n">
        <v>-77.5509358518405</v>
      </c>
      <c r="AR59" s="0" t="n">
        <v>-77.53780194</v>
      </c>
      <c r="AS59" s="0" t="n">
        <v>-77.5600630895302</v>
      </c>
      <c r="AT59" s="0" t="n">
        <v>-77.6553354074442</v>
      </c>
      <c r="AU59" s="0" t="n">
        <v>-77.53620136</v>
      </c>
      <c r="AV59" s="0" t="n">
        <v>-77.6832630664484</v>
      </c>
      <c r="AW59" s="0" t="n">
        <v>-77.5594731813185</v>
      </c>
      <c r="AY59" s="0" t="n">
        <f aca="false">IF(OR(ISBLANK(O59),ISBLANK(N59)),"",(O59-N59)*EP59)</f>
        <v>2.85657408032264</v>
      </c>
      <c r="AZ59" s="0" t="n">
        <f aca="false">IF(OR(ISBLANK(Z59),ISBLANK(V59)),"",(Z59-V59)*EP59)</f>
        <v>3.10966007628052</v>
      </c>
      <c r="BA59" s="3" t="n">
        <f aca="false">IF(OR(ISBLANK(AA59),ISBLANK(W59)),"",(AA59-W59)*EP59)</f>
        <v>3.50267764529465</v>
      </c>
      <c r="BB59" s="3" t="n">
        <f aca="false">IF(OR(ISBLANK(Z59),ISBLANK(X59)),"",(Z59-X59)*EP59)</f>
        <v>3.10966007628052</v>
      </c>
      <c r="BC59" s="3" t="n">
        <f aca="false">IF(OR(ISBLANK(AA59),ISBLANK(Y59)),"",(AA59-Y59)*EP59)</f>
        <v>3.50267764529465</v>
      </c>
      <c r="BD59" s="3" t="n">
        <f aca="false">IF(OR(ISBLANK(AB59),ISBLANK(V59)),"",(AB59-V59)*EP59)</f>
        <v>3.19323195783272</v>
      </c>
      <c r="BE59" s="3" t="n">
        <f aca="false">IF(OR(ISBLANK(AC59),ISBLANK(W59)),"",(AC59-W59)*EP59)</f>
        <v>3.39952329620272</v>
      </c>
      <c r="BF59" s="3" t="n">
        <f aca="false">IF(OR(ISBLANK(AB59),ISBLANK(X59)),"",(AB59-X59)*EP59)</f>
        <v>3.19323195783272</v>
      </c>
      <c r="BG59" s="3" t="n">
        <f aca="false">IF(OR(ISBLANK(AC59),ISBLANK(Y59)),"",(AC59-Y59)*EP59)</f>
        <v>3.39952329620272</v>
      </c>
      <c r="BH59" s="3" t="n">
        <f aca="false">IF(OR(ISBLANK(AE59),ISBLANK(AD59)),"",(AE59-AD59)*EP59)</f>
        <v>3.46806859160035</v>
      </c>
      <c r="BI59" s="3" t="n">
        <f aca="false">IF(OR(ISBLANK(AF59),ISBLANK(AG59)),"",(AG59-AF59)*EP59)</f>
        <v>3.58819648952777</v>
      </c>
      <c r="BJ59" s="3" t="n">
        <f aca="false">IF(OR(ISBLANK(AI59),ISBLANK(AH59)),"",(AI59-AH59)*EP59)</f>
        <v>4.48255614654948</v>
      </c>
      <c r="BK59" s="3" t="n">
        <f aca="false">IF(OR(ISBLANK(AJ59),ISBLANK(AK59)),"",(AK59-AJ59)*EP59)</f>
        <v>3.65137001035066</v>
      </c>
      <c r="BL59" s="3" t="n">
        <f aca="false">IF(OR(ISBLANK(AN59),ISBLANK(AD59)),"",(AN59-AD59)*EP59)</f>
        <v>3.08864036886074</v>
      </c>
      <c r="BM59" s="3" t="n">
        <f aca="false">IF(OR(ISBLANK(AO59),ISBLANK(AF59)),"",(AO59-AF59)*EP59)</f>
        <v>3.40593170478998</v>
      </c>
      <c r="BN59" s="3" t="n">
        <f aca="false">IF(OR(ISBLANK(AP59),ISBLANK(AH59)),"",(AP59-AH59)*EP59)</f>
        <v>2.71558614123533</v>
      </c>
      <c r="BO59" s="3" t="n">
        <f aca="false">IF(OR(ISBLANK(AQ59),ISBLANK(AJ59)),"",(AQ59-AJ59)*EP59)</f>
        <v>3.37254865865253</v>
      </c>
      <c r="BP59" s="3" t="n">
        <f aca="false">IF(OR(ISBLANK(AR59),ISBLANK(AL59)),"",(AR59-AL59)*EP59)</f>
        <v>3.24783677449912</v>
      </c>
      <c r="BQ59" s="3" t="n">
        <f aca="false">IF(OR(ISBLANK(AM59),ISBLANK(AS59)),"",(AS59-AM59)*EP59)</f>
        <v>3.36821580862496</v>
      </c>
      <c r="BR59" s="0" t="n">
        <f aca="false">=IF(OR(ISBLANK(AU59),ISBLANK(AT59)),"",(AU59-AT59)*EP59)</f>
        <v>3.24180258005176</v>
      </c>
      <c r="BS59" s="0" t="n">
        <f aca="false">=IF(OR(ISBLANK(AW59),ISBLANK(AV59)),"",(AW59-AV59)*EP59)</f>
        <v>3.36849437761645</v>
      </c>
      <c r="BT59" s="0" t="n">
        <v>3.34444236778295</v>
      </c>
      <c r="BW59" s="0" t="n">
        <f aca="false">IF(OR(ISBLANK(O59),ISBLANK(N59)),"",(O59-N59)*EP59-M59)</f>
        <v>-0.483425919677365</v>
      </c>
      <c r="BX59" s="0" t="n">
        <f aca="false">IF(OR(ISBLANK(Z59),ISBLANK(V59)),"",(Z59-V59)*EP59-M59)</f>
        <v>-0.23033992371948</v>
      </c>
      <c r="BY59" s="3" t="n">
        <f aca="false">IF(OR(ISBLANK(AA59),ISBLANK(W59)),"",(AA59-W59)*EP59-M59)</f>
        <v>0.162677645294649</v>
      </c>
      <c r="BZ59" s="3" t="n">
        <f aca="false">IF(OR(ISBLANK(Z59),ISBLANK(X59)),"",(Z59-X59)*EP59-M59)</f>
        <v>-0.23033992371948</v>
      </c>
      <c r="CA59" s="3" t="n">
        <f aca="false">IF(OR(ISBLANK(AA59),ISBLANK(Y59)),"",(AA59-Y59)*EP59-M59)</f>
        <v>0.162677645294649</v>
      </c>
      <c r="CB59" s="3" t="n">
        <f aca="false">IF(OR(ISBLANK(AB59),ISBLANK(V59)),"",(AB59-V59)*EP59-M59)</f>
        <v>-0.146768042167281</v>
      </c>
      <c r="CC59" s="3" t="n">
        <f aca="false">IF(OR(ISBLANK(AC59),ISBLANK(W59)),"",(AC59-W59)*EP59-M59)</f>
        <v>0.0595232962027219</v>
      </c>
      <c r="CD59" s="3" t="n">
        <f aca="false">IF(OR(ISBLANK(AB59),ISBLANK(X59)),"",(AB59-X59)*EP59-M59)</f>
        <v>-0.146768042167281</v>
      </c>
      <c r="CE59" s="3" t="n">
        <f aca="false">IF(OR(ISBLANK(AC59),ISBLANK(Y59)),"",(AC59-Y59)*EP59-M59)</f>
        <v>0.0595232962027219</v>
      </c>
      <c r="CF59" s="3" t="n">
        <f aca="false">IF(OR(ISBLANK(AE59),ISBLANK(AD59)),"",(AE59-AD59)*EP59-M59)</f>
        <v>0.128068591600351</v>
      </c>
      <c r="CG59" s="3" t="n">
        <f aca="false">IF(OR(ISBLANK(AF59),ISBLANK(AG59)),"",(AG59-AF59)*EP59-M59)</f>
        <v>0.248196489527773</v>
      </c>
      <c r="CH59" s="3" t="n">
        <f aca="false">IF(OR(ISBLANK(AI59),ISBLANK(AH59)),"",(AI59-AH59)*EP59-M59)</f>
        <v>1.14255614654948</v>
      </c>
      <c r="CI59" s="3" t="n">
        <f aca="false">IF(OR(ISBLANK(AJ59),ISBLANK(AK59)),"",(AK59-AJ59)*EP59-M59)</f>
        <v>0.311370010350657</v>
      </c>
      <c r="CJ59" s="3" t="n">
        <f aca="false">IF(OR(ISBLANK(AN59),ISBLANK(AD59)),"",(AN59-AD59)*EP59-M59)</f>
        <v>-0.251359631139258</v>
      </c>
      <c r="CK59" s="3" t="n">
        <f aca="false">IF(OR(ISBLANK(AO59),ISBLANK(AF59)),"",(AO59-AF59)*EP59-M59)</f>
        <v>0.0659317047899846</v>
      </c>
      <c r="CL59" s="3" t="n">
        <f aca="false">IF(OR(ISBLANK(AP59),ISBLANK(AH59)),"",(AP59-AH59)*EP59-M59)</f>
        <v>-0.624413858764674</v>
      </c>
      <c r="CM59" s="3" t="n">
        <f aca="false">IF(OR(ISBLANK(AQ59),ISBLANK(AJ59)),"",(AQ59-AJ59)*EP59-M59)</f>
        <v>0.0325486586525279</v>
      </c>
      <c r="CN59" s="3" t="n">
        <f aca="false">IF(OR(ISBLANK(AR59),ISBLANK(AL59)),"",(AR59-AL59)*EP59-M59)</f>
        <v>-0.0921632255008844</v>
      </c>
      <c r="CO59" s="3" t="n">
        <f aca="false">IF(OR(ISBLANK(AM59),ISBLANK(AS59)),"",(AS59-AM59)*EP59-M59)</f>
        <v>0.0282158086249642</v>
      </c>
      <c r="CP59" s="0" t="n">
        <f aca="false">IF(OR(ISBLANK(AU59),ISBLANK(AT59)),"",(AU59-AT59)*EP59-M59)</f>
        <v>-0.0981974199482445</v>
      </c>
      <c r="CQ59" s="0" t="n">
        <f aca="false">IF(OR(ISBLANK(AW59),ISBLANK(AV59)),"",(AW59-AV59)*EP59-M59)</f>
        <v>0.0284943776164481</v>
      </c>
      <c r="CR59" s="0" t="n">
        <f aca="false">IF(ISBLANK(BT59),"",BT59-M59)</f>
        <v>0.00444236778294993</v>
      </c>
      <c r="CU59" s="0" t="n">
        <f aca="false">IF(OR(ISBLANK(O59),ISBLANK(N59)),"",ABS((O59-N59)*EP59-M59))</f>
        <v>0.483425919677365</v>
      </c>
      <c r="CV59" s="0" t="n">
        <f aca="false">IF(OR(ISBLANK(Z59),ISBLANK(V59)),"",ABS((Z59-V59)*EP59-M59))</f>
        <v>0.23033992371948</v>
      </c>
      <c r="CW59" s="3" t="n">
        <f aca="false">IF(OR(ISBLANK(AA59),ISBLANK(W59)),"",ABS((AA59-W59)*EP59-M59))</f>
        <v>0.162677645294649</v>
      </c>
      <c r="CX59" s="3" t="n">
        <f aca="false">IF(OR(ISBLANK(Z59),ISBLANK(X59)),"",ABS((Z59-X59)*EP59-M59))</f>
        <v>0.23033992371948</v>
      </c>
      <c r="CY59" s="3" t="n">
        <f aca="false">IF(OR(ISBLANK(AA59),ISBLANK(Y59)),"",ABS((AA59-Y59)*EP59-M59))</f>
        <v>0.162677645294649</v>
      </c>
      <c r="CZ59" s="3" t="n">
        <f aca="false">IF(OR(ISBLANK(AB59),ISBLANK(V59)),"",ABS((AB59-V59)*EP59-M59))</f>
        <v>0.146768042167281</v>
      </c>
      <c r="DA59" s="3" t="n">
        <f aca="false">IF(OR(ISBLANK(AC59),ISBLANK(W59)),"",ABS((AC59-W59)*EP59-M59))</f>
        <v>0.0595232962027219</v>
      </c>
      <c r="DB59" s="3" t="n">
        <f aca="false">IF(OR(ISBLANK(AB59),ISBLANK(X59)),"",ABS((AB59-X59)*EP59-M59))</f>
        <v>0.146768042167281</v>
      </c>
      <c r="DC59" s="3" t="n">
        <f aca="false">IF(OR(ISBLANK(AC59),ISBLANK(Y59)),"",ABS((AC59-Y59)*EP59-M59))</f>
        <v>0.0595232962027219</v>
      </c>
      <c r="DD59" s="3" t="n">
        <f aca="false">IF(OR(ISBLANK(AE59),ISBLANK(AD59)),"",ABS((AE59-AD59)*EP59-M59))</f>
        <v>0.128068591600351</v>
      </c>
      <c r="DE59" s="3" t="n">
        <f aca="false">IF(OR(ISBLANK(AG59),ISBLANK(AF59)),"",ABS((AG59-AF59)*EP59-M59))</f>
        <v>0.248196489527773</v>
      </c>
      <c r="DF59" s="3" t="n">
        <f aca="false">IF(OR(ISBLANK(AI59),ISBLANK(AH59)),"",ABS((AI59-AH59)*EP59-M59))</f>
        <v>1.14255614654948</v>
      </c>
      <c r="DG59" s="3" t="n">
        <f aca="false">IF(OR(ISBLANK(AJ59),ISBLANK(AK59)),"",ABS((AK59-AJ59)*EP59-M59))</f>
        <v>0.311370010350657</v>
      </c>
      <c r="DH59" s="3" t="n">
        <f aca="false">IF(OR(ISBLANK(AN59),ISBLANK(AD59)),"",ABS((AN59-AD59)*EP59-M59))</f>
        <v>0.251359631139258</v>
      </c>
      <c r="DI59" s="3" t="n">
        <f aca="false">IF(OR(ISBLANK(AF59),ISBLANK(AO59)),"",ABS((AO59-AF59)*EP59-M59))</f>
        <v>0.0659317047899846</v>
      </c>
      <c r="DJ59" s="3" t="n">
        <f aca="false">IF(OR(ISBLANK(AP59),ISBLANK(AH59)),"",ABS((AP59-AH59)*EP59-M59))</f>
        <v>0.624413858764674</v>
      </c>
      <c r="DK59" s="3" t="n">
        <f aca="false">IF(OR(ISBLANK(AQ59),ISBLANK(AJ59)),"",ABS((AQ59-AJ59)*EP59-M59))</f>
        <v>0.0325486586525279</v>
      </c>
      <c r="DL59" s="3" t="n">
        <f aca="false">IF(OR(ISBLANK(AR59),ISBLANK(AL59)),"",ABS((AR59-AL59)*EP59-M59))</f>
        <v>0.0921632255008844</v>
      </c>
      <c r="DM59" s="3" t="n">
        <f aca="false">IF(OR(ISBLANK(AM59),ISBLANK(AS59)),"",ABS((AS59-AM59)*EP59-M59))</f>
        <v>0.0282158086249642</v>
      </c>
      <c r="DN59" s="0" t="n">
        <f aca="false">IF(OR(ISBLANK(AU59),ISBLANK(AT59)),"",ABS((AU59-AT59)*EP59-M59))</f>
        <v>0.0981974199482445</v>
      </c>
      <c r="DO59" s="0" t="n">
        <f aca="false">IF(OR(ISBLANK(AV59),ISBLANK(AW59)),"",ABS((AW59-AV59)*EP59-M59))</f>
        <v>0.0284943776164481</v>
      </c>
      <c r="DP59" s="0" t="n">
        <f aca="false">IF(ISBLANK(BT59),"",ABS(BT59-M59))</f>
        <v>0.00444236778294993</v>
      </c>
      <c r="DS59" s="0" t="n">
        <f aca="false">IF(OR(ISBLANK(O59),ISBLANK(N59)),"",((O59-N59)*EP59-M59)^2)</f>
        <v>0.233700619815906</v>
      </c>
      <c r="DT59" s="0" t="n">
        <f aca="false">IF(OR(ISBLANK(Z59),ISBLANK(V59)),"",ABS((Z59-V59)*EP59-M59)^2)</f>
        <v>0.0530564804590958</v>
      </c>
      <c r="DU59" s="3" t="n">
        <f aca="false">IF(OR(ISBLANK(AA59),ISBLANK(W59)),"",ABS((AA59-W59)*EP59-M59)^2)</f>
        <v>0.0264640162786117</v>
      </c>
      <c r="DV59" s="3" t="n">
        <f aca="false">IF(OR(ISBLANK(Z59),ISBLANK(X59)),"",ABS((Z59-X59)*EP59-M59)^2)</f>
        <v>0.0530564804590958</v>
      </c>
      <c r="DW59" s="3" t="n">
        <f aca="false">IF(OR(ISBLANK(AA59),ISBLANK(Y59)),"",ABS((AA59-Y59)*EP59-M59)^2)</f>
        <v>0.0264640162786117</v>
      </c>
      <c r="DX59" s="3" t="n">
        <f aca="false">IF(OR(ISBLANK(AB59),ISBLANK(V59)),"",ABS((AB59-V59)*EP59-M59)^2)</f>
        <v>0.0215408582016166</v>
      </c>
      <c r="DY59" s="3" t="n">
        <f aca="false">IF(OR(ISBLANK(AC59),ISBLANK(W59)),"",ABS((AC59-W59)*EP59-M59)^2)</f>
        <v>0.00354302279083697</v>
      </c>
      <c r="DZ59" s="3" t="n">
        <f aca="false">IF(OR(ISBLANK(AB59),ISBLANK(X59)),"",ABS((AB59-X59)*EP59-M59)^2)</f>
        <v>0.0215408582016166</v>
      </c>
      <c r="EA59" s="3" t="n">
        <f aca="false">IF(OR(ISBLANK(AC59),ISBLANK(Y59)),"",ABS((AC59-Y59)*EP59-M59)^2)</f>
        <v>0.00354302279083697</v>
      </c>
      <c r="EB59" s="3" t="n">
        <f aca="false">IF(OR(ISBLANK(AE59),ISBLANK(AD59)),"",ABS((AE59-AD59)*EP59-M59)^2)</f>
        <v>0.0164015641544974</v>
      </c>
      <c r="EC59" s="3" t="n">
        <f aca="false">IF(OR(ISBLANK(AF59),ISBLANK(AG59)),"",ABS((AG59-AF59)*EP59-M59)^2)</f>
        <v>0.0616014974139097</v>
      </c>
      <c r="ED59" s="3" t="n">
        <f aca="false">IF(OR(ISBLANK(AI59),ISBLANK(AH59)),"",ABS((AI59-AH59)*EP59-M59)^2)</f>
        <v>1.30543454801799</v>
      </c>
      <c r="EE59" s="3" t="n">
        <f aca="false">IF(OR(ISBLANK(AJ59),ISBLANK(AK59)),"",ABS((AK59-AJ59)*EP59-M59)^2)</f>
        <v>0.0969512833457685</v>
      </c>
      <c r="EF59" s="3" t="n">
        <f aca="false">IF(OR(ISBLANK(AN59),ISBLANK(AD59)),"",ABS((AN59-AD59)*EP59-M59)^2)</f>
        <v>0.0631816641664637</v>
      </c>
      <c r="EG59" s="3" t="n">
        <f aca="false">IF(OR(ISBLANK(AF59),ISBLANK(AO59)),"",ABS((AO59-AF59)*EP59-M59)^2)</f>
        <v>0.00434698969651367</v>
      </c>
      <c r="EH59" s="3" t="n">
        <f aca="false">IF(OR(ISBLANK(AP59),ISBLANK(AH59)),"",ABS((AP59-AH59)*EP59-M59)^2)</f>
        <v>0.38989266701739</v>
      </c>
      <c r="EI59" s="3" t="n">
        <f aca="false">IF(OR(ISBLANK(AJ59),ISBLANK(AQ59)),"",ABS((AQ59-AJ59)*EP59-M59)^2)</f>
        <v>0.00105941518007878</v>
      </c>
      <c r="EJ59" s="3" t="n">
        <f aca="false">IF(OR(ISBLANK(AR59),ISBLANK(AL59)),"",ABS((AR59-AL59)*EP59-M59)^2)</f>
        <v>0.00849406013472687</v>
      </c>
      <c r="EK59" s="3" t="n">
        <f aca="false">IF(OR(ISBLANK(AS59),ISBLANK(AM59)),"",ABS((AS59-AM59)*EP59-M59)^2)</f>
        <v>0.000796131856360604</v>
      </c>
      <c r="EL59" s="0" t="n">
        <f aca="false">IF(OR(ISBLANK(AU59),ISBLANK(AT59)),"",((AU59-AT59)*EP59-M59)^2)</f>
        <v>0.00964273328449189</v>
      </c>
      <c r="EM59" s="0" t="n">
        <f aca="false">IF(OR(ISBLANK(AV59),ISBLANK(AW59)),"",((AW59-AV59)*EP59-M59)^2)</f>
        <v>0.00081192955574874</v>
      </c>
      <c r="EN59" s="0" t="n">
        <f aca="false">IF(ISBLANK(BT59),"",(BT59-M59)^2)</f>
        <v>1.97346315189915E-005</v>
      </c>
      <c r="EP59" s="0" t="n">
        <v>27.211386245988</v>
      </c>
    </row>
    <row r="60" customFormat="false" ht="12.8" hidden="false" customHeight="false" outlineLevel="0" collapsed="false">
      <c r="A60" s="1"/>
      <c r="B60" s="0" t="n">
        <v>15</v>
      </c>
      <c r="C60" s="0" t="n">
        <v>4</v>
      </c>
      <c r="D60" s="0" t="n">
        <f aca="false">B60-C60</f>
        <v>11</v>
      </c>
      <c r="E60" s="0" t="s">
        <v>71</v>
      </c>
      <c r="F60" s="0" t="n">
        <v>2</v>
      </c>
      <c r="G60" s="0" t="n">
        <v>13</v>
      </c>
      <c r="H60" s="0" t="s">
        <v>147</v>
      </c>
      <c r="I60" s="0" t="n">
        <v>2</v>
      </c>
      <c r="L60" s="0" t="s">
        <v>108</v>
      </c>
      <c r="M60" s="0" t="n">
        <v>4.8</v>
      </c>
      <c r="N60" s="0" t="n">
        <v>-77.3932531688</v>
      </c>
      <c r="O60" s="0" t="n">
        <v>-77.2215414191865</v>
      </c>
      <c r="P60" s="0" t="s">
        <v>76</v>
      </c>
      <c r="Q60" s="0" t="n">
        <f aca="false">=IF(ISBLANK(BT60),"",BT60)</f>
        <v>5.11677466967717</v>
      </c>
      <c r="R60" s="0" t="n">
        <v>2</v>
      </c>
      <c r="S60" s="0" t="n">
        <v>1</v>
      </c>
      <c r="T60" s="0" t="n">
        <v>1</v>
      </c>
      <c r="V60" s="0" t="n">
        <v>-77.4296454</v>
      </c>
      <c r="W60" s="0" t="n">
        <v>-77.6686258656848</v>
      </c>
      <c r="X60" s="0" t="n">
        <v>-77.4296454</v>
      </c>
      <c r="Y60" s="0" t="n">
        <v>-77.6686258656848</v>
      </c>
      <c r="Z60" s="0" t="n">
        <v>-77.23785253</v>
      </c>
      <c r="AA60" s="0" t="n">
        <v>-77.4795535416887</v>
      </c>
      <c r="AB60" s="0" t="n">
        <v>-77.24814561</v>
      </c>
      <c r="AC60" s="0" t="n">
        <v>-77.4941556610439</v>
      </c>
      <c r="AD60" s="0" t="n">
        <v>-77.42924296</v>
      </c>
      <c r="AE60" s="0" t="n">
        <v>-77.22070299</v>
      </c>
      <c r="AF60" s="0" t="n">
        <v>-77.6686037023542</v>
      </c>
      <c r="AG60" s="0" t="n">
        <v>-77.4762776932627</v>
      </c>
      <c r="AH60" s="0" t="n">
        <v>-77.52487876</v>
      </c>
      <c r="AI60" s="0" t="n">
        <v>-77.30749137</v>
      </c>
      <c r="AJ60" s="0" t="n">
        <v>-77.6748747290504</v>
      </c>
      <c r="AK60" s="0" t="n">
        <v>-77.4815247949081</v>
      </c>
      <c r="AL60" s="0" t="n">
        <v>-77.65715774</v>
      </c>
      <c r="AM60" s="0" t="n">
        <v>-77.6838427374385</v>
      </c>
      <c r="AN60" s="0" t="n">
        <v>-77.27517679</v>
      </c>
      <c r="AO60" s="0" t="n">
        <v>-77.5237300111414</v>
      </c>
      <c r="AP60" s="0" t="n">
        <v>-77.36552256</v>
      </c>
      <c r="AQ60" s="0" t="n">
        <v>-77.5111466273808</v>
      </c>
      <c r="AR60" s="0" t="n">
        <v>-77.48653948</v>
      </c>
      <c r="AS60" s="0" t="n">
        <v>-77.515432027465</v>
      </c>
      <c r="AT60" s="0" t="n">
        <v>-77.6553354074442</v>
      </c>
      <c r="AU60" s="0" t="n">
        <v>-77.48373814</v>
      </c>
      <c r="AV60" s="0" t="n">
        <v>-77.6832630664484</v>
      </c>
      <c r="AW60" s="0" t="n">
        <v>-77.5136498706753</v>
      </c>
      <c r="AY60" s="0" t="n">
        <f aca="false">IF(OR(ISBLANK(O60),ISBLANK(N60)),"",(O60-N60)*EP60)</f>
        <v>4.67251474170753</v>
      </c>
      <c r="AZ60" s="0" t="n">
        <f aca="false">IF(OR(ISBLANK(Z60),ISBLANK(V60)),"",(Z60-V60)*EP60)</f>
        <v>5.21894986479658</v>
      </c>
      <c r="BA60" s="3" t="n">
        <f aca="false">IF(OR(ISBLANK(AA60),ISBLANK(W60)),"",(AA60-W60)*EP60)</f>
        <v>5.14492003668448</v>
      </c>
      <c r="BB60" s="3" t="n">
        <f aca="false">IF(OR(ISBLANK(Z60),ISBLANK(X60)),"",(Z60-X60)*EP60)</f>
        <v>5.21894986479658</v>
      </c>
      <c r="BC60" s="3" t="n">
        <f aca="false">IF(OR(ISBLANK(AA60),ISBLANK(Y60)),"",(AA60-Y60)*EP60)</f>
        <v>5.14492003668448</v>
      </c>
      <c r="BD60" s="3" t="n">
        <f aca="false">IF(OR(ISBLANK(AB60),ISBLANK(V60)),"",(AB60-V60)*EP60)</f>
        <v>4.93886088925581</v>
      </c>
      <c r="BE60" s="3" t="n">
        <f aca="false">IF(OR(ISBLANK(AC60),ISBLANK(W60)),"",(AC60-W60)*EP60)</f>
        <v>4.74757612690003</v>
      </c>
      <c r="BF60" s="3" t="n">
        <f aca="false">IF(OR(ISBLANK(AB60),ISBLANK(X60)),"",(AB60-X60)*EP60)</f>
        <v>4.93886088925581</v>
      </c>
      <c r="BG60" s="3" t="n">
        <f aca="false">IF(OR(ISBLANK(AC60),ISBLANK(Y60)),"",(AC60-Y60)*EP60)</f>
        <v>4.74757612690003</v>
      </c>
      <c r="BH60" s="3" t="n">
        <f aca="false">IF(OR(ISBLANK(AE60),ISBLANK(AD60)),"",(AE60-AD60)*EP60)</f>
        <v>5.67466167139647</v>
      </c>
      <c r="BI60" s="3" t="n">
        <f aca="false">IF(OR(ISBLANK(AF60),ISBLANK(AG60)),"",(AG60-AF60)*EP60)</f>
        <v>5.23345731853827</v>
      </c>
      <c r="BJ60" s="3" t="n">
        <f aca="false">IF(OR(ISBLANK(AI60),ISBLANK(AH60)),"",(AI60-AH60)*EP60)</f>
        <v>5.91541223429759</v>
      </c>
      <c r="BK60" s="3" t="n">
        <f aca="false">IF(OR(ISBLANK(AJ60),ISBLANK(AK60)),"",(AK60-AJ60)*EP60)</f>
        <v>5.26131973858259</v>
      </c>
      <c r="BL60" s="3" t="n">
        <f aca="false">IF(OR(ISBLANK(AN60),ISBLANK(AD60)),"",(AN60-AD60)*EP60)</f>
        <v>4.19235405930986</v>
      </c>
      <c r="BM60" s="3" t="n">
        <f aca="false">IF(OR(ISBLANK(AO60),ISBLANK(AF60)),"",(AO60-AF60)*EP60)</f>
        <v>3.94221396847373</v>
      </c>
      <c r="BN60" s="3" t="n">
        <f aca="false">IF(OR(ISBLANK(AP60),ISBLANK(AH60)),"",(AP60-AH60)*EP60)</f>
        <v>4.33630310889304</v>
      </c>
      <c r="BO60" s="3" t="n">
        <f aca="false">IF(OR(ISBLANK(AQ60),ISBLANK(AJ60)),"",(AQ60-AJ60)*EP60)</f>
        <v>4.45526861385402</v>
      </c>
      <c r="BP60" s="3" t="n">
        <f aca="false">IF(OR(ISBLANK(AR60),ISBLANK(AL60)),"",(AR60-AL60)*EP60)</f>
        <v>4.64275937347834</v>
      </c>
      <c r="BQ60" s="3" t="n">
        <f aca="false">IF(OR(ISBLANK(AM60),ISBLANK(AS60)),"",(AS60-AM60)*EP60)</f>
        <v>4.58268887704998</v>
      </c>
      <c r="BR60" s="0" t="n">
        <f aca="false">=IF(OR(ISBLANK(AU60),ISBLANK(AT60)),"",(AU60-AT60)*EP60)</f>
        <v>4.66939952318019</v>
      </c>
      <c r="BS60" s="0" t="n">
        <f aca="false">=IF(OR(ISBLANK(AW60),ISBLANK(AV60)),"",(AW60-AV60)*EP60)</f>
        <v>4.61541018259847</v>
      </c>
      <c r="BT60" s="0" t="n">
        <v>5.11677466967717</v>
      </c>
      <c r="BW60" s="0" t="n">
        <f aca="false">IF(OR(ISBLANK(O60),ISBLANK(N60)),"",(O60-N60)*EP60-M60)</f>
        <v>-0.127485258292468</v>
      </c>
      <c r="BX60" s="0" t="n">
        <f aca="false">IF(OR(ISBLANK(Z60),ISBLANK(V60)),"",(Z60-V60)*EP60-M60)</f>
        <v>0.418949864796577</v>
      </c>
      <c r="BY60" s="3" t="n">
        <f aca="false">IF(OR(ISBLANK(AA60),ISBLANK(W60)),"",(AA60-W60)*EP60-M60)</f>
        <v>0.344920036684477</v>
      </c>
      <c r="BZ60" s="3" t="n">
        <f aca="false">IF(OR(ISBLANK(Z60),ISBLANK(X60)),"",(Z60-X60)*EP60-M60)</f>
        <v>0.418949864796577</v>
      </c>
      <c r="CA60" s="3" t="n">
        <f aca="false">IF(OR(ISBLANK(AA60),ISBLANK(Y60)),"",(AA60-Y60)*EP60-M60)</f>
        <v>0.344920036684477</v>
      </c>
      <c r="CB60" s="3" t="n">
        <f aca="false">IF(OR(ISBLANK(AB60),ISBLANK(V60)),"",(AB60-V60)*EP60-M60)</f>
        <v>0.138860889255811</v>
      </c>
      <c r="CC60" s="3" t="n">
        <f aca="false">IF(OR(ISBLANK(AC60),ISBLANK(W60)),"",(AC60-W60)*EP60-M60)</f>
        <v>-0.0524238730999711</v>
      </c>
      <c r="CD60" s="3" t="n">
        <f aca="false">IF(OR(ISBLANK(AB60),ISBLANK(X60)),"",(AB60-X60)*EP60-M60)</f>
        <v>0.138860889255811</v>
      </c>
      <c r="CE60" s="3" t="n">
        <f aca="false">IF(OR(ISBLANK(AC60),ISBLANK(Y60)),"",(AC60-Y60)*EP60-M60)</f>
        <v>-0.0524238730999711</v>
      </c>
      <c r="CF60" s="3" t="n">
        <f aca="false">IF(OR(ISBLANK(AE60),ISBLANK(AD60)),"",(AE60-AD60)*EP60-M60)</f>
        <v>0.87466167139647</v>
      </c>
      <c r="CG60" s="3" t="n">
        <f aca="false">IF(OR(ISBLANK(AF60),ISBLANK(AG60)),"",(AG60-AF60)*EP60-M60)</f>
        <v>0.433457318538267</v>
      </c>
      <c r="CH60" s="3" t="n">
        <f aca="false">IF(OR(ISBLANK(AI60),ISBLANK(AH60)),"",(AI60-AH60)*EP60-M60)</f>
        <v>1.11541223429759</v>
      </c>
      <c r="CI60" s="3" t="n">
        <f aca="false">IF(OR(ISBLANK(AJ60),ISBLANK(AK60)),"",(AK60-AJ60)*EP60-M60)</f>
        <v>0.461319738582588</v>
      </c>
      <c r="CJ60" s="3" t="n">
        <f aca="false">IF(OR(ISBLANK(AN60),ISBLANK(AD60)),"",(AN60-AD60)*EP60-M60)</f>
        <v>-0.607645940690142</v>
      </c>
      <c r="CK60" s="3" t="n">
        <f aca="false">IF(OR(ISBLANK(AO60),ISBLANK(AF60)),"",(AO60-AF60)*EP60-M60)</f>
        <v>-0.857786031526274</v>
      </c>
      <c r="CL60" s="3" t="n">
        <f aca="false">IF(OR(ISBLANK(AP60),ISBLANK(AH60)),"",(AP60-AH60)*EP60-M60)</f>
        <v>-0.463696891106956</v>
      </c>
      <c r="CM60" s="3" t="n">
        <f aca="false">IF(OR(ISBLANK(AQ60),ISBLANK(AJ60)),"",(AQ60-AJ60)*EP60-M60)</f>
        <v>-0.344731386145984</v>
      </c>
      <c r="CN60" s="3" t="n">
        <f aca="false">IF(OR(ISBLANK(AR60),ISBLANK(AL60)),"",(AR60-AL60)*EP60-M60)</f>
        <v>-0.157240626521658</v>
      </c>
      <c r="CO60" s="3" t="n">
        <f aca="false">IF(OR(ISBLANK(AM60),ISBLANK(AS60)),"",(AS60-AM60)*EP60-M60)</f>
        <v>-0.217311122950024</v>
      </c>
      <c r="CP60" s="0" t="n">
        <f aca="false">IF(OR(ISBLANK(AU60),ISBLANK(AT60)),"",(AU60-AT60)*EP60-M60)</f>
        <v>-0.130600476819811</v>
      </c>
      <c r="CQ60" s="0" t="n">
        <f aca="false">IF(OR(ISBLANK(AW60),ISBLANK(AV60)),"",(AW60-AV60)*EP60-M60)</f>
        <v>-0.184589817401532</v>
      </c>
      <c r="CR60" s="0" t="n">
        <f aca="false">IF(ISBLANK(BT60),"",BT60-M60)</f>
        <v>0.31677466967717</v>
      </c>
      <c r="CU60" s="0" t="n">
        <f aca="false">IF(OR(ISBLANK(O60),ISBLANK(N60)),"",ABS((O60-N60)*EP60-M60))</f>
        <v>0.127485258292468</v>
      </c>
      <c r="CV60" s="0" t="n">
        <f aca="false">IF(OR(ISBLANK(Z60),ISBLANK(V60)),"",ABS((Z60-V60)*EP60-M60))</f>
        <v>0.418949864796577</v>
      </c>
      <c r="CW60" s="3" t="n">
        <f aca="false">IF(OR(ISBLANK(AA60),ISBLANK(W60)),"",ABS((AA60-W60)*EP60-M60))</f>
        <v>0.344920036684477</v>
      </c>
      <c r="CX60" s="3" t="n">
        <f aca="false">IF(OR(ISBLANK(Z60),ISBLANK(X60)),"",ABS((Z60-X60)*EP60-M60))</f>
        <v>0.418949864796577</v>
      </c>
      <c r="CY60" s="3" t="n">
        <f aca="false">IF(OR(ISBLANK(AA60),ISBLANK(Y60)),"",ABS((AA60-Y60)*EP60-M60))</f>
        <v>0.344920036684477</v>
      </c>
      <c r="CZ60" s="3" t="n">
        <f aca="false">IF(OR(ISBLANK(AB60),ISBLANK(V60)),"",ABS((AB60-V60)*EP60-M60))</f>
        <v>0.138860889255811</v>
      </c>
      <c r="DA60" s="3" t="n">
        <f aca="false">IF(OR(ISBLANK(AC60),ISBLANK(W60)),"",ABS((AC60-W60)*EP60-M60))</f>
        <v>0.0524238730999711</v>
      </c>
      <c r="DB60" s="3" t="n">
        <f aca="false">IF(OR(ISBLANK(AB60),ISBLANK(X60)),"",ABS((AB60-X60)*EP60-M60))</f>
        <v>0.138860889255811</v>
      </c>
      <c r="DC60" s="3" t="n">
        <f aca="false">IF(OR(ISBLANK(AC60),ISBLANK(Y60)),"",ABS((AC60-Y60)*EP60-M60))</f>
        <v>0.0524238730999711</v>
      </c>
      <c r="DD60" s="3" t="n">
        <f aca="false">IF(OR(ISBLANK(AE60),ISBLANK(AD60)),"",ABS((AE60-AD60)*EP60-M60))</f>
        <v>0.87466167139647</v>
      </c>
      <c r="DE60" s="3" t="n">
        <f aca="false">IF(OR(ISBLANK(AG60),ISBLANK(AF60)),"",ABS((AG60-AF60)*EP60-M60))</f>
        <v>0.433457318538267</v>
      </c>
      <c r="DF60" s="3" t="n">
        <f aca="false">IF(OR(ISBLANK(AI60),ISBLANK(AH60)),"",ABS((AI60-AH60)*EP60-M60))</f>
        <v>1.11541223429759</v>
      </c>
      <c r="DG60" s="3" t="n">
        <f aca="false">IF(OR(ISBLANK(AJ60),ISBLANK(AK60)),"",ABS((AK60-AJ60)*EP60-M60))</f>
        <v>0.461319738582588</v>
      </c>
      <c r="DH60" s="3" t="n">
        <f aca="false">IF(OR(ISBLANK(AN60),ISBLANK(AD60)),"",ABS((AN60-AD60)*EP60-M60))</f>
        <v>0.607645940690142</v>
      </c>
      <c r="DI60" s="3" t="n">
        <f aca="false">IF(OR(ISBLANK(AF60),ISBLANK(AO60)),"",ABS((AO60-AF60)*EP60-M60))</f>
        <v>0.857786031526274</v>
      </c>
      <c r="DJ60" s="3" t="n">
        <f aca="false">IF(OR(ISBLANK(AP60),ISBLANK(AH60)),"",ABS((AP60-AH60)*EP60-M60))</f>
        <v>0.463696891106956</v>
      </c>
      <c r="DK60" s="3" t="n">
        <f aca="false">IF(OR(ISBLANK(AQ60),ISBLANK(AJ60)),"",ABS((AQ60-AJ60)*EP60-M60))</f>
        <v>0.344731386145984</v>
      </c>
      <c r="DL60" s="3" t="n">
        <f aca="false">IF(OR(ISBLANK(AR60),ISBLANK(AL60)),"",ABS((AR60-AL60)*EP60-M60))</f>
        <v>0.157240626521658</v>
      </c>
      <c r="DM60" s="3" t="n">
        <f aca="false">IF(OR(ISBLANK(AM60),ISBLANK(AS60)),"",ABS((AS60-AM60)*EP60-M60))</f>
        <v>0.217311122950024</v>
      </c>
      <c r="DN60" s="0" t="n">
        <f aca="false">IF(OR(ISBLANK(AU60),ISBLANK(AT60)),"",ABS((AU60-AT60)*EP60-M60))</f>
        <v>0.130600476819811</v>
      </c>
      <c r="DO60" s="0" t="n">
        <f aca="false">IF(OR(ISBLANK(AV60),ISBLANK(AW60)),"",ABS((AW60-AV60)*EP60-M60))</f>
        <v>0.184589817401532</v>
      </c>
      <c r="DP60" s="0" t="n">
        <f aca="false">IF(ISBLANK(BT60),"",ABS(BT60-M60))</f>
        <v>0.31677466967717</v>
      </c>
      <c r="DS60" s="0" t="n">
        <f aca="false">IF(OR(ISBLANK(O60),ISBLANK(N60)),"",((O60-N60)*EP60-M60)^2)</f>
        <v>0.0162524910818974</v>
      </c>
      <c r="DT60" s="0" t="n">
        <f aca="false">IF(OR(ISBLANK(Z60),ISBLANK(V60)),"",ABS((Z60-V60)*EP60-M60)^2)</f>
        <v>0.17551898921307</v>
      </c>
      <c r="DU60" s="3" t="n">
        <f aca="false">IF(OR(ISBLANK(AA60),ISBLANK(W60)),"",ABS((AA60-W60)*EP60-M60)^2)</f>
        <v>0.118969831706421</v>
      </c>
      <c r="DV60" s="3" t="n">
        <f aca="false">IF(OR(ISBLANK(Z60),ISBLANK(X60)),"",ABS((Z60-X60)*EP60-M60)^2)</f>
        <v>0.17551898921307</v>
      </c>
      <c r="DW60" s="3" t="n">
        <f aca="false">IF(OR(ISBLANK(AA60),ISBLANK(Y60)),"",ABS((AA60-Y60)*EP60-M60)^2)</f>
        <v>0.118969831706421</v>
      </c>
      <c r="DX60" s="3" t="n">
        <f aca="false">IF(OR(ISBLANK(AB60),ISBLANK(V60)),"",ABS((AB60-V60)*EP60-M60)^2)</f>
        <v>0.0192823465649147</v>
      </c>
      <c r="DY60" s="3" t="n">
        <f aca="false">IF(OR(ISBLANK(AC60),ISBLANK(W60)),"",ABS((AC60-W60)*EP60-M60)^2)</f>
        <v>0.00274826247080187</v>
      </c>
      <c r="DZ60" s="3" t="n">
        <f aca="false">IF(OR(ISBLANK(AB60),ISBLANK(X60)),"",ABS((AB60-X60)*EP60-M60)^2)</f>
        <v>0.0192823465649147</v>
      </c>
      <c r="EA60" s="3" t="n">
        <f aca="false">IF(OR(ISBLANK(AC60),ISBLANK(Y60)),"",ABS((AC60-Y60)*EP60-M60)^2)</f>
        <v>0.00274826247080187</v>
      </c>
      <c r="EB60" s="3" t="n">
        <f aca="false">IF(OR(ISBLANK(AE60),ISBLANK(AD60)),"",ABS((AE60-AD60)*EP60-M60)^2)</f>
        <v>0.765033039410066</v>
      </c>
      <c r="EC60" s="3" t="n">
        <f aca="false">IF(OR(ISBLANK(AF60),ISBLANK(AG60)),"",ABS((AG60-AF60)*EP60-M60)^2)</f>
        <v>0.187885246994384</v>
      </c>
      <c r="ED60" s="3" t="n">
        <f aca="false">IF(OR(ISBLANK(AI60),ISBLANK(AH60)),"",ABS((AI60-AH60)*EP60-M60)^2)</f>
        <v>1.24414445242074</v>
      </c>
      <c r="EE60" s="3" t="n">
        <f aca="false">IF(OR(ISBLANK(AJ60),ISBLANK(AK60)),"",ABS((AK60-AJ60)*EP60-M60)^2)</f>
        <v>0.212815901205907</v>
      </c>
      <c r="EF60" s="3" t="n">
        <f aca="false">IF(OR(ISBLANK(AN60),ISBLANK(AD60)),"",ABS((AN60-AD60)*EP60-M60)^2)</f>
        <v>0.369233589237207</v>
      </c>
      <c r="EG60" s="3" t="n">
        <f aca="false">IF(OR(ISBLANK(AF60),ISBLANK(AO60)),"",ABS((AO60-AF60)*EP60-M60)^2)</f>
        <v>0.735796875881594</v>
      </c>
      <c r="EH60" s="3" t="n">
        <f aca="false">IF(OR(ISBLANK(AP60),ISBLANK(AH60)),"",ABS((AP60-AH60)*EP60-M60)^2)</f>
        <v>0.215014806822256</v>
      </c>
      <c r="EI60" s="3" t="n">
        <f aca="false">IF(OR(ISBLANK(AJ60),ISBLANK(AQ60)),"",ABS((AQ60-AJ60)*EP60-M60)^2)</f>
        <v>0.118839728594132</v>
      </c>
      <c r="EJ60" s="3" t="n">
        <f aca="false">IF(OR(ISBLANK(AR60),ISBLANK(AL60)),"",ABS((AR60-AL60)*EP60-M60)^2)</f>
        <v>0.0247246146289237</v>
      </c>
      <c r="EK60" s="3" t="n">
        <f aca="false">IF(OR(ISBLANK(AS60),ISBLANK(AM60)),"",ABS((AS60-AM60)*EP60-M60)^2)</f>
        <v>0.0472241241578004</v>
      </c>
      <c r="EL60" s="0" t="n">
        <f aca="false">IF(OR(ISBLANK(AU60),ISBLANK(AT60)),"",((AU60-AT60)*EP60-M60)^2)</f>
        <v>0.0170564845455619</v>
      </c>
      <c r="EM60" s="0" t="n">
        <f aca="false">IF(OR(ISBLANK(AV60),ISBLANK(AW60)),"",((AW60-AV60)*EP60-M60)^2)</f>
        <v>0.034073400688331</v>
      </c>
      <c r="EN60" s="0" t="n">
        <f aca="false">IF(ISBLANK(BT60),"",(BT60-M60)^2)</f>
        <v>0.10034619134908</v>
      </c>
      <c r="EP60" s="0" t="n">
        <v>27.211386245988</v>
      </c>
    </row>
    <row r="61" customFormat="false" ht="12.8" hidden="false" customHeight="false" outlineLevel="0" collapsed="false">
      <c r="A61" s="1" t="s">
        <v>148</v>
      </c>
      <c r="B61" s="0" t="n">
        <v>9</v>
      </c>
      <c r="C61" s="0" t="n">
        <v>2</v>
      </c>
      <c r="D61" s="0" t="n">
        <f aca="false">B61-C61</f>
        <v>7</v>
      </c>
      <c r="E61" s="0" t="s">
        <v>71</v>
      </c>
      <c r="F61" s="0" t="n">
        <v>1</v>
      </c>
      <c r="G61" s="0" t="n">
        <v>13</v>
      </c>
      <c r="H61" s="0" t="s">
        <v>149</v>
      </c>
      <c r="I61" s="0" t="n">
        <v>2</v>
      </c>
      <c r="L61" s="0" t="s">
        <v>75</v>
      </c>
      <c r="M61" s="0" t="n">
        <v>5.79</v>
      </c>
      <c r="N61" s="0" t="n">
        <v>-39.5616579225</v>
      </c>
      <c r="O61" s="0" t="n">
        <v>-39.3660948036714</v>
      </c>
      <c r="P61" s="0" t="s">
        <v>76</v>
      </c>
      <c r="Q61" s="0" t="n">
        <f aca="false">=IF(ISBLANK(BT61),"",BT61)</f>
        <v>6.4753130479357</v>
      </c>
      <c r="R61" s="0" t="n">
        <v>1</v>
      </c>
      <c r="S61" s="0" t="n">
        <v>1</v>
      </c>
      <c r="T61" s="0" t="n">
        <v>1</v>
      </c>
      <c r="V61" s="0" t="n">
        <v>-39.59014465</v>
      </c>
      <c r="W61" s="0" t="n">
        <v>-39.7209843956556</v>
      </c>
      <c r="X61" s="0" t="n">
        <v>-39.59014465</v>
      </c>
      <c r="Y61" s="0" t="n">
        <v>-39.7209843956556</v>
      </c>
      <c r="Z61" s="0" t="n">
        <v>-39.35672996</v>
      </c>
      <c r="AA61" s="0" t="n">
        <v>-39.5000438577492</v>
      </c>
      <c r="AB61" s="0" t="n">
        <v>-39.39014594</v>
      </c>
      <c r="AC61" s="0" t="n">
        <v>-39.5029540305106</v>
      </c>
      <c r="AD61" s="0" t="n">
        <v>-39.58998847</v>
      </c>
      <c r="AE61" s="0" t="n">
        <v>-39.33989132</v>
      </c>
      <c r="AF61" s="0" t="n">
        <v>-39.7209724973578</v>
      </c>
      <c r="AG61" s="0" t="n">
        <v>-39.4970505892766</v>
      </c>
      <c r="AH61" s="0" t="n">
        <v>-39.65691577</v>
      </c>
      <c r="AI61" s="0" t="n">
        <v>-39.41283203</v>
      </c>
      <c r="AJ61" s="0" t="n">
        <v>-39.7217775703656</v>
      </c>
      <c r="AK61" s="0" t="n">
        <v>-39.499822350567</v>
      </c>
      <c r="AL61" s="0" t="n">
        <v>-39.71640455</v>
      </c>
      <c r="AM61" s="0" t="n">
        <v>-39.7239693745971</v>
      </c>
      <c r="AN61" s="0" t="n">
        <v>-39.39029496</v>
      </c>
      <c r="AO61" s="0" t="n">
        <v>-39.5029757144332</v>
      </c>
      <c r="AP61" s="0" t="n">
        <v>-39.43523744</v>
      </c>
      <c r="AQ61" s="0" t="n">
        <v>-39.5084062278692</v>
      </c>
      <c r="AR61" s="0" t="n">
        <v>-39.50456001</v>
      </c>
      <c r="AS61" s="0" t="n">
        <v>-39.511064403729</v>
      </c>
      <c r="AT61" s="0" t="n">
        <v>-39.7151833556434</v>
      </c>
      <c r="AU61" s="0" t="n">
        <v>-39.50342238</v>
      </c>
      <c r="AV61" s="0" t="n">
        <v>-39.7238551706086</v>
      </c>
      <c r="AW61" s="0" t="n">
        <v>-39.5107099979214</v>
      </c>
      <c r="AY61" s="0" t="n">
        <f aca="false">IF(OR(ISBLANK(O61),ISBLANK(N61)),"",(O61-N61)*EP61)</f>
        <v>5.32154356191494</v>
      </c>
      <c r="AZ61" s="3" t="n">
        <f aca="false">IF(OR(ISBLANK(Z61),ISBLANK(V61)),"",(Z61-V61)*EP61)</f>
        <v>6.35153728507746</v>
      </c>
      <c r="BA61" s="3" t="n">
        <f aca="false">IF(OR(ISBLANK(AA61),ISBLANK(W61)),"",(AA61-W61)*EP61)</f>
        <v>6.01209831436743</v>
      </c>
      <c r="BB61" s="3" t="n">
        <f aca="false">IF(OR(ISBLANK(Z61),ISBLANK(X61)),"",(Z61-X61)*EP61)</f>
        <v>6.35153728507746</v>
      </c>
      <c r="BC61" s="3" t="n">
        <f aca="false">IF(OR(ISBLANK(AA61),ISBLANK(Y61)),"",(AA61-Y61)*EP61)</f>
        <v>6.01209831436743</v>
      </c>
      <c r="BD61" s="3" t="n">
        <f aca="false">IF(OR(ISBLANK(AB61),ISBLANK(V61)),"",(AB61-V61)*EP61)</f>
        <v>5.44224214650942</v>
      </c>
      <c r="BE61" s="3" t="n">
        <f aca="false">IF(OR(ISBLANK(AC61),ISBLANK(W61)),"",(AC61-W61)*EP61)</f>
        <v>5.93290847931433</v>
      </c>
      <c r="BF61" s="3" t="n">
        <f aca="false">IF(OR(ISBLANK(AB61),ISBLANK(X61)),"",(AB61-X61)*EP61)</f>
        <v>5.44224214650942</v>
      </c>
      <c r="BG61" s="3" t="n">
        <f aca="false">IF(OR(ISBLANK(AC61),ISBLANK(Y61)),"",(AC61-Y61)*EP61)</f>
        <v>5.93290847931433</v>
      </c>
      <c r="BH61" s="3" t="n">
        <f aca="false">IF(OR(ISBLANK(AE61),ISBLANK(AD61)),"",(AE61-AD61)*EP61)</f>
        <v>6.80549014767085</v>
      </c>
      <c r="BI61" s="3" t="n">
        <f aca="false">IF(OR(ISBLANK(AF61),ISBLANK(AG61)),"",(AG61-AF61)*EP61)</f>
        <v>6.09322552973621</v>
      </c>
      <c r="BJ61" s="3" t="n">
        <f aca="false">IF(OR(ISBLANK(AI61),ISBLANK(AH61)),"",(AI61-AH61)*EP61)</f>
        <v>6.64185692550533</v>
      </c>
      <c r="BK61" s="3" t="n">
        <f aca="false">IF(OR(ISBLANK(AJ61),ISBLANK(AK61)),"",(AK61-AJ61)*EP61)</f>
        <v>6.03970921525292</v>
      </c>
      <c r="BL61" s="3" t="n">
        <f aca="false">IF(OR(ISBLANK(AN61),ISBLANK(AD61)),"",(AN61-AD61)*EP61)</f>
        <v>5.43393723142715</v>
      </c>
      <c r="BM61" s="3" t="n">
        <f aca="false">IF(OR(ISBLANK(AO61),ISBLANK(AF61)),"",(AO61-AF61)*EP61)</f>
        <v>5.93199466054412</v>
      </c>
      <c r="BN61" s="3" t="n">
        <f aca="false">IF(OR(ISBLANK(AP61),ISBLANK(AH61)),"",(AP61-AH61)*EP61)</f>
        <v>6.03217465999548</v>
      </c>
      <c r="BO61" s="3" t="n">
        <f aca="false">IF(OR(ISBLANK(AQ61),ISBLANK(AJ61)),"",(AQ61-AJ61)*EP61)</f>
        <v>5.80613001449457</v>
      </c>
      <c r="BP61" s="3" t="n">
        <f aca="false">IF(OR(ISBLANK(AR61),ISBLANK(AL61)),"",(AR61-AL61)*EP61)</f>
        <v>5.76458360204369</v>
      </c>
      <c r="BQ61" s="3" t="n">
        <f aca="false">IF(OR(ISBLANK(AM61),ISBLANK(AS61)),"",(AS61-AM61)*EP61)</f>
        <v>5.79343939598256</v>
      </c>
      <c r="BR61" s="0" t="n">
        <f aca="false">=IF(OR(ISBLANK(AU61),ISBLANK(AT61)),"",(AU61-AT61)*EP61)</f>
        <v>5.76230970005964</v>
      </c>
      <c r="BS61" s="0" t="n">
        <f aca="false">=IF(OR(ISBLANK(AW61),ISBLANK(AV61)),"",(AW61-AV61)*EP61)</f>
        <v>5.79997562045918</v>
      </c>
      <c r="BT61" s="0" t="n">
        <v>6.4753130479357</v>
      </c>
      <c r="BW61" s="0" t="n">
        <f aca="false">IF(OR(ISBLANK(O61),ISBLANK(N61)),"",(O61-N61)*EP61-M61)</f>
        <v>-0.468456438085056</v>
      </c>
      <c r="BX61" s="3" t="n">
        <f aca="false">IF(OR(ISBLANK(Z61),ISBLANK(V61)),"",(Z61-V61)*EP61-M61)</f>
        <v>0.561537285077457</v>
      </c>
      <c r="BY61" s="3" t="n">
        <f aca="false">IF(OR(ISBLANK(AA61),ISBLANK(W61)),"",(AA61-W61)*EP61-M61)</f>
        <v>0.222098314367427</v>
      </c>
      <c r="BZ61" s="3" t="n">
        <f aca="false">IF(OR(ISBLANK(Z61),ISBLANK(X61)),"",(Z61-X61)*EP61-M61)</f>
        <v>0.561537285077457</v>
      </c>
      <c r="CA61" s="3" t="n">
        <f aca="false">IF(OR(ISBLANK(AA61),ISBLANK(Y61)),"",(AA61-Y61)*EP61-M61)</f>
        <v>0.222098314367427</v>
      </c>
      <c r="CB61" s="3" t="n">
        <f aca="false">IF(OR(ISBLANK(AB61),ISBLANK(V61)),"",(AB61-V61)*EP61-M61)</f>
        <v>-0.347757853490585</v>
      </c>
      <c r="CC61" s="3" t="n">
        <f aca="false">IF(OR(ISBLANK(AC61),ISBLANK(W61)),"",(AC61-W61)*EP61-M61)</f>
        <v>0.142908479314326</v>
      </c>
      <c r="CD61" s="3" t="n">
        <f aca="false">IF(OR(ISBLANK(AB61),ISBLANK(X61)),"",(AB61-X61)*EP61-M61)</f>
        <v>-0.347757853490585</v>
      </c>
      <c r="CE61" s="3" t="n">
        <f aca="false">IF(OR(ISBLANK(AC61),ISBLANK(Y61)),"",(AC61-Y61)*EP61-M61)</f>
        <v>0.142908479314326</v>
      </c>
      <c r="CF61" s="3" t="n">
        <f aca="false">IF(OR(ISBLANK(AE61),ISBLANK(AD61)),"",(AE61-AD61)*EP61-M61)</f>
        <v>1.01549014767085</v>
      </c>
      <c r="CG61" s="3" t="n">
        <f aca="false">IF(OR(ISBLANK(AF61),ISBLANK(AG61)),"",(AG61-AF61)*EP61-M61)</f>
        <v>0.303225529736211</v>
      </c>
      <c r="CH61" s="3" t="n">
        <f aca="false">IF(OR(ISBLANK(AI61),ISBLANK(AH61)),"",(AI61-AH61)*EP61-M61)</f>
        <v>0.851856925505329</v>
      </c>
      <c r="CI61" s="3" t="n">
        <f aca="false">IF(OR(ISBLANK(AJ61),ISBLANK(AK61)),"",(AK61-AJ61)*EP61-M61)</f>
        <v>0.249709215252919</v>
      </c>
      <c r="CJ61" s="3" t="n">
        <f aca="false">IF(OR(ISBLANK(AN61),ISBLANK(AD61)),"",(AN61-AD61)*EP61-M61)</f>
        <v>-0.356062768572851</v>
      </c>
      <c r="CK61" s="3" t="n">
        <f aca="false">IF(OR(ISBLANK(AO61),ISBLANK(AF61)),"",(AO61-AF61)*EP61-M61)</f>
        <v>0.141994660544119</v>
      </c>
      <c r="CL61" s="3" t="n">
        <f aca="false">IF(OR(ISBLANK(AP61),ISBLANK(AH61)),"",(AP61-AH61)*EP61-M61)</f>
        <v>0.242174659995481</v>
      </c>
      <c r="CM61" s="3" t="n">
        <f aca="false">IF(OR(ISBLANK(AQ61),ISBLANK(AJ61)),"",(AQ61-AJ61)*EP61-M61)</f>
        <v>0.0161300144945731</v>
      </c>
      <c r="CN61" s="3" t="n">
        <f aca="false">IF(OR(ISBLANK(AR61),ISBLANK(AL61)),"",(AR61-AL61)*EP61-M61)</f>
        <v>-0.0254163979563105</v>
      </c>
      <c r="CO61" s="3" t="n">
        <f aca="false">IF(OR(ISBLANK(AM61),ISBLANK(AS61)),"",(AS61-AM61)*EP61-M61)</f>
        <v>0.00343939598256249</v>
      </c>
      <c r="CP61" s="0" t="n">
        <f aca="false">IF(OR(ISBLANK(AU61),ISBLANK(AT61)),"",(AU61-AT61)*EP61-M61)</f>
        <v>-0.0276902999403603</v>
      </c>
      <c r="CQ61" s="0" t="n">
        <f aca="false">IF(OR(ISBLANK(AW61),ISBLANK(AV61)),"",(AW61-AV61)*EP61-M61)</f>
        <v>0.00997562045917544</v>
      </c>
      <c r="CR61" s="0" t="n">
        <f aca="false">IF(ISBLANK(BT61),"",BT61-M61)</f>
        <v>0.6853130479357</v>
      </c>
      <c r="CU61" s="0" t="n">
        <f aca="false">IF(OR(ISBLANK(O61),ISBLANK(N61)),"",ABS((O61-N61)*EP61-M61))</f>
        <v>0.468456438085056</v>
      </c>
      <c r="CV61" s="3" t="n">
        <f aca="false">IF(OR(ISBLANK(Z61),ISBLANK(V61)),"",ABS((Z61-V61)*EP61-M61))</f>
        <v>0.561537285077457</v>
      </c>
      <c r="CW61" s="3" t="n">
        <f aca="false">IF(OR(ISBLANK(AA61),ISBLANK(W61)),"",ABS((AA61-W61)*EP61-M61))</f>
        <v>0.222098314367427</v>
      </c>
      <c r="CX61" s="3" t="n">
        <f aca="false">IF(OR(ISBLANK(Z61),ISBLANK(X61)),"",ABS((Z61-X61)*EP61-M61))</f>
        <v>0.561537285077457</v>
      </c>
      <c r="CY61" s="3" t="n">
        <f aca="false">IF(OR(ISBLANK(AA61),ISBLANK(Y61)),"",ABS((AA61-Y61)*EP61-M61))</f>
        <v>0.222098314367427</v>
      </c>
      <c r="CZ61" s="3" t="n">
        <f aca="false">IF(OR(ISBLANK(AB61),ISBLANK(V61)),"",ABS((AB61-V61)*EP61-M61))</f>
        <v>0.347757853490585</v>
      </c>
      <c r="DA61" s="3" t="n">
        <f aca="false">IF(OR(ISBLANK(AC61),ISBLANK(W61)),"",ABS((AC61-W61)*EP61-M61))</f>
        <v>0.142908479314326</v>
      </c>
      <c r="DB61" s="3" t="n">
        <f aca="false">IF(OR(ISBLANK(AB61),ISBLANK(X61)),"",ABS((AB61-X61)*EP61-M61))</f>
        <v>0.347757853490585</v>
      </c>
      <c r="DC61" s="3" t="n">
        <f aca="false">IF(OR(ISBLANK(AC61),ISBLANK(Y61)),"",ABS((AC61-Y61)*EP61-M61))</f>
        <v>0.142908479314326</v>
      </c>
      <c r="DD61" s="3" t="n">
        <f aca="false">IF(OR(ISBLANK(AE61),ISBLANK(AD61)),"",ABS((AE61-AD61)*EP61-M61))</f>
        <v>1.01549014767085</v>
      </c>
      <c r="DE61" s="3" t="n">
        <f aca="false">IF(OR(ISBLANK(AG61),ISBLANK(AF61)),"",ABS((AG61-AF61)*EP61-M61))</f>
        <v>0.303225529736211</v>
      </c>
      <c r="DF61" s="3" t="n">
        <f aca="false">IF(OR(ISBLANK(AI61),ISBLANK(AH61)),"",ABS((AI61-AH61)*EP61-M61))</f>
        <v>0.851856925505329</v>
      </c>
      <c r="DG61" s="3" t="n">
        <f aca="false">IF(OR(ISBLANK(AJ61),ISBLANK(AK61)),"",ABS((AK61-AJ61)*EP61-M61))</f>
        <v>0.249709215252919</v>
      </c>
      <c r="DH61" s="3" t="n">
        <f aca="false">IF(OR(ISBLANK(AN61),ISBLANK(AD61)),"",ABS((AN61-AD61)*EP61-M61))</f>
        <v>0.356062768572851</v>
      </c>
      <c r="DI61" s="3" t="n">
        <f aca="false">IF(OR(ISBLANK(AF61),ISBLANK(AO61)),"",ABS((AO61-AF61)*EP61-M61))</f>
        <v>0.141994660544119</v>
      </c>
      <c r="DJ61" s="3" t="n">
        <f aca="false">IF(OR(ISBLANK(AP61),ISBLANK(AH61)),"",ABS((AP61-AH61)*EP61-M61))</f>
        <v>0.242174659995481</v>
      </c>
      <c r="DK61" s="3" t="n">
        <f aca="false">IF(OR(ISBLANK(AQ61),ISBLANK(AJ61)),"",ABS((AQ61-AJ61)*EP61-M61))</f>
        <v>0.0161300144945731</v>
      </c>
      <c r="DL61" s="3" t="n">
        <f aca="false">IF(OR(ISBLANK(AR61),ISBLANK(AL61)),"",ABS((AR61-AL61)*EP61-M61))</f>
        <v>0.0254163979563105</v>
      </c>
      <c r="DM61" s="3" t="n">
        <f aca="false">IF(OR(ISBLANK(AM61),ISBLANK(AS61)),"",ABS((AS61-AM61)*EP61-M61))</f>
        <v>0.00343939598256249</v>
      </c>
      <c r="DN61" s="0" t="n">
        <f aca="false">IF(OR(ISBLANK(AU61),ISBLANK(AT61)),"",ABS((AU61-AT61)*EP61-M61))</f>
        <v>0.0276902999403603</v>
      </c>
      <c r="DO61" s="0" t="n">
        <f aca="false">IF(OR(ISBLANK(AV61),ISBLANK(AW61)),"",ABS((AW61-AV61)*EP61-M61))</f>
        <v>0.00997562045917544</v>
      </c>
      <c r="DP61" s="0" t="n">
        <f aca="false">IF(ISBLANK(BT61),"",ABS(BT61-M61))</f>
        <v>0.6853130479357</v>
      </c>
      <c r="DS61" s="0" t="n">
        <f aca="false">IF(OR(ISBLANK(O61),ISBLANK(N61)),"",((O61-N61)*EP61-M61)^2)</f>
        <v>0.219451434383338</v>
      </c>
      <c r="DT61" s="3" t="n">
        <f aca="false">IF(OR(ISBLANK(Z61),ISBLANK(V61)),"",ABS((Z61-V61)*EP61-M61)^2)</f>
        <v>0.315324122532161</v>
      </c>
      <c r="DU61" s="3" t="n">
        <f aca="false">IF(OR(ISBLANK(AA61),ISBLANK(W61)),"",ABS((AA61-W61)*EP61-M61)^2)</f>
        <v>0.0493276612448525</v>
      </c>
      <c r="DV61" s="3" t="n">
        <f aca="false">IF(OR(ISBLANK(Z61),ISBLANK(X61)),"",ABS((Z61-X61)*EP61-M61)^2)</f>
        <v>0.315324122532161</v>
      </c>
      <c r="DW61" s="3" t="n">
        <f aca="false">IF(OR(ISBLANK(AA61),ISBLANK(Y61)),"",ABS((AA61-Y61)*EP61-M61)^2)</f>
        <v>0.0493276612448525</v>
      </c>
      <c r="DX61" s="3" t="n">
        <f aca="false">IF(OR(ISBLANK(AB61),ISBLANK(V61)),"",ABS((AB61-V61)*EP61-M61)^2)</f>
        <v>0.120935524664379</v>
      </c>
      <c r="DY61" s="3" t="n">
        <f aca="false">IF(OR(ISBLANK(AC61),ISBLANK(W61)),"",ABS((AC61-W61)*EP61-M61)^2)</f>
        <v>0.0204228334599332</v>
      </c>
      <c r="DZ61" s="3" t="n">
        <f aca="false">IF(OR(ISBLANK(AB61),ISBLANK(X61)),"",ABS((AB61-X61)*EP61-M61)^2)</f>
        <v>0.120935524664379</v>
      </c>
      <c r="EA61" s="3" t="n">
        <f aca="false">IF(OR(ISBLANK(AC61),ISBLANK(Y61)),"",ABS((AC61-Y61)*EP61-M61)^2)</f>
        <v>0.0204228334599332</v>
      </c>
      <c r="EB61" s="3" t="n">
        <f aca="false">IF(OR(ISBLANK(AE61),ISBLANK(AD61)),"",ABS((AE61-AD61)*EP61-M61)^2)</f>
        <v>1.03122024001657</v>
      </c>
      <c r="EC61" s="3" t="n">
        <f aca="false">IF(OR(ISBLANK(AF61),ISBLANK(AG61)),"",ABS((AG61-AF61)*EP61-M61)^2)</f>
        <v>0.0919457218838056</v>
      </c>
      <c r="ED61" s="3" t="n">
        <f aca="false">IF(OR(ISBLANK(AI61),ISBLANK(AH61)),"",ABS((AI61-AH61)*EP61-M61)^2)</f>
        <v>0.725660221531392</v>
      </c>
      <c r="EE61" s="3" t="n">
        <f aca="false">IF(OR(ISBLANK(AJ61),ISBLANK(AK61)),"",ABS((AK61-AJ61)*EP61-M61)^2)</f>
        <v>0.0623546921822285</v>
      </c>
      <c r="EF61" s="3" t="n">
        <f aca="false">IF(OR(ISBLANK(AN61),ISBLANK(AD61)),"",ABS((AN61-AD61)*EP61-M61)^2)</f>
        <v>0.126780695163764</v>
      </c>
      <c r="EG61" s="3" t="n">
        <f aca="false">IF(OR(ISBLANK(AF61),ISBLANK(AO61)),"",ABS((AO61-AF61)*EP61-M61)^2)</f>
        <v>0.0201624836230397</v>
      </c>
      <c r="EH61" s="3" t="n">
        <f aca="false">IF(OR(ISBLANK(AP61),ISBLANK(AH61)),"",ABS((AP61-AH61)*EP61-M61)^2)</f>
        <v>0.0586485659439267</v>
      </c>
      <c r="EI61" s="3" t="n">
        <f aca="false">IF(OR(ISBLANK(AJ61),ISBLANK(AQ61)),"",ABS((AQ61-AJ61)*EP61-M61)^2)</f>
        <v>0.000260177367595137</v>
      </c>
      <c r="EJ61" s="3" t="n">
        <f aca="false">IF(OR(ISBLANK(AR61),ISBLANK(AL61)),"",ABS((AR61-AL61)*EP61-M61)^2)</f>
        <v>0.000645993285073542</v>
      </c>
      <c r="EK61" s="3" t="n">
        <f aca="false">IF(OR(ISBLANK(AS61),ISBLANK(AM61)),"",ABS((AS61-AM61)*EP61-M61)^2)</f>
        <v>1.1829444724867E-005</v>
      </c>
      <c r="EL61" s="0" t="n">
        <f aca="false">IF(OR(ISBLANK(AU61),ISBLANK(AT61)),"",((AU61-AT61)*EP61-M61)^2)</f>
        <v>0.000766752710787119</v>
      </c>
      <c r="EM61" s="0" t="n">
        <f aca="false">IF(OR(ISBLANK(AV61),ISBLANK(AW61)),"",((AW61-AV61)*EP61-M61)^2)</f>
        <v>9.95130035455196E-005</v>
      </c>
      <c r="EN61" s="0" t="n">
        <f aca="false">IF(ISBLANK(BT61),"",(BT61-M61)^2)</f>
        <v>0.469653973670919</v>
      </c>
      <c r="EP61" s="0" t="n">
        <v>27.211386245988</v>
      </c>
    </row>
    <row r="62" customFormat="false" ht="12.8" hidden="false" customHeight="false" outlineLevel="0" collapsed="false">
      <c r="A62" s="1" t="s">
        <v>150</v>
      </c>
      <c r="B62" s="0" t="n">
        <v>13</v>
      </c>
      <c r="C62" s="0" t="n">
        <v>4</v>
      </c>
      <c r="D62" s="0" t="n">
        <f aca="false">B62-C62</f>
        <v>9</v>
      </c>
      <c r="E62" s="0" t="s">
        <v>71</v>
      </c>
      <c r="F62" s="0" t="n">
        <v>2</v>
      </c>
      <c r="G62" s="0" t="n">
        <v>13</v>
      </c>
      <c r="H62" s="0" t="s">
        <v>141</v>
      </c>
      <c r="I62" s="0" t="n">
        <v>2</v>
      </c>
      <c r="L62" s="0" t="s">
        <v>75</v>
      </c>
      <c r="M62" s="0" t="n">
        <v>1.38</v>
      </c>
      <c r="N62" s="0" t="n">
        <v>-92.2006529941</v>
      </c>
      <c r="O62" s="0" t="n">
        <v>-92.1955816551025</v>
      </c>
      <c r="P62" s="0" t="s">
        <v>76</v>
      </c>
      <c r="Q62" s="0" t="n">
        <f aca="false">=IF(ISBLANK(BT62),"",BT62)</f>
        <v>1.07475939259754</v>
      </c>
      <c r="R62" s="0" t="n">
        <v>12</v>
      </c>
      <c r="S62" s="0" t="n">
        <v>1</v>
      </c>
      <c r="T62" s="0" t="n">
        <v>0</v>
      </c>
      <c r="V62" s="0" t="n">
        <v>-92.24946431</v>
      </c>
      <c r="W62" s="0" t="n">
        <v>-92.4979941079071</v>
      </c>
      <c r="X62" s="0" t="n">
        <v>-92.24946431</v>
      </c>
      <c r="Y62" s="0" t="n">
        <v>-92.4979941079071</v>
      </c>
      <c r="Z62" s="0" t="n">
        <v>-92.22695076</v>
      </c>
      <c r="AA62" s="0" t="n">
        <v>-92.4369456451066</v>
      </c>
      <c r="AB62" s="0" t="n">
        <v>-92.23255917</v>
      </c>
      <c r="AC62" s="0" t="n">
        <v>-92.4455585723364</v>
      </c>
      <c r="AD62" s="0" t="n">
        <v>-92.24878209</v>
      </c>
      <c r="AE62" s="0" t="n">
        <v>-92.20735124</v>
      </c>
      <c r="AF62" s="0" t="n">
        <v>-92.49840437488</v>
      </c>
      <c r="AG62" s="0" t="n">
        <v>-92.435388671587</v>
      </c>
      <c r="AH62" s="0" t="n">
        <v>-92.36032557</v>
      </c>
      <c r="AI62" s="0" t="n">
        <v>-92.28301483</v>
      </c>
      <c r="AJ62" s="0" t="n">
        <v>-92.49333725976</v>
      </c>
      <c r="AK62" s="0" t="n">
        <v>-92.4365114120245</v>
      </c>
      <c r="AL62" s="0" t="n">
        <v>-92.46981886</v>
      </c>
      <c r="AM62" s="0" t="n">
        <v>-92.5007886169217</v>
      </c>
      <c r="AN62" s="0" t="n">
        <v>-92.23535454</v>
      </c>
      <c r="AO62" s="0" t="n">
        <v>-92.4452852928136</v>
      </c>
      <c r="AP62" s="0" t="n">
        <v>-92.35836966</v>
      </c>
      <c r="AQ62" s="0" t="n">
        <v>-92.4467120709686</v>
      </c>
      <c r="AR62" s="0" t="n">
        <v>-92.43283188</v>
      </c>
      <c r="AS62" s="0" t="n">
        <v>-92.4525678721458</v>
      </c>
      <c r="AT62" s="0" t="n">
        <v>-92.4658618629387</v>
      </c>
      <c r="AU62" s="0" t="n">
        <v>-92.42972039</v>
      </c>
      <c r="AV62" s="0" t="n">
        <v>-92.4998056396121</v>
      </c>
      <c r="AW62" s="0" t="n">
        <v>-92.4520420630554</v>
      </c>
      <c r="AY62" s="0" t="n">
        <f aca="false">IF(OR(ISBLANK(O62),ISBLANK(N62)),"",(O62-N62)*EP62)</f>
        <v>0.137998164245203</v>
      </c>
      <c r="AZ62" s="0" t="n">
        <f aca="false">IF(OR(ISBLANK(Z62),ISBLANK(V62)),"",(Z62-V62)*EP62)</f>
        <v>0.612624904818345</v>
      </c>
      <c r="BA62" s="3" t="n">
        <f aca="false">IF(OR(ISBLANK(AA62),ISBLANK(W62)),"",(AA62-W62)*EP62)</f>
        <v>1.66121330098823</v>
      </c>
      <c r="BB62" s="3" t="n">
        <f aca="false">IF(OR(ISBLANK(Z62),ISBLANK(X62)),"",(Z62-X62)*EP62)</f>
        <v>0.612624904818345</v>
      </c>
      <c r="BC62" s="3" t="n">
        <f aca="false">IF(OR(ISBLANK(AA62),ISBLANK(Y62)),"",(AA62-Y62)*EP62)</f>
        <v>1.66121330098823</v>
      </c>
      <c r="BD62" s="3" t="n">
        <f aca="false">IF(OR(ISBLANK(AB62),ISBLANK(V62)),"",(AB62-V62)*EP62)</f>
        <v>0.460012294082272</v>
      </c>
      <c r="BE62" s="3" t="n">
        <f aca="false">IF(OR(ISBLANK(AC62),ISBLANK(W62)),"",(AC62-W62)*EP62)</f>
        <v>1.4268436114298</v>
      </c>
      <c r="BF62" s="3" t="n">
        <f aca="false">IF(OR(ISBLANK(AB62),ISBLANK(X62)),"",(AB62-X62)*EP62)</f>
        <v>0.460012294082272</v>
      </c>
      <c r="BG62" s="3" t="n">
        <f aca="false">IF(OR(ISBLANK(AC62),ISBLANK(Y62)),"",(AC62-Y62)*EP62)</f>
        <v>1.4268436114298</v>
      </c>
      <c r="BH62" s="3" t="n">
        <f aca="false">IF(OR(ISBLANK(AE62),ISBLANK(AD62)),"",(AE62-AD62)*EP62)</f>
        <v>1.12739086184991</v>
      </c>
      <c r="BI62" s="3" t="n">
        <f aca="false">IF(OR(ISBLANK(AF62),ISBLANK(AG62)),"",(AG62-AF62)*EP62)</f>
        <v>1.71474464186813</v>
      </c>
      <c r="BJ62" s="3" t="n">
        <f aca="false">IF(OR(ISBLANK(AI62),ISBLANK(AH62)),"",(AI62-AH62)*EP62)</f>
        <v>2.10373240710319</v>
      </c>
      <c r="BK62" s="3" t="n">
        <f aca="false">IF(OR(ISBLANK(AJ62),ISBLANK(AK62)),"",(AK62-AJ62)*EP62)</f>
        <v>1.54631009148628</v>
      </c>
      <c r="BL62" s="3" t="n">
        <f aca="false">IF(OR(ISBLANK(AN62),ISBLANK(AD62)),"",(AN62-AD62)*EP62)</f>
        <v>0.365382249387396</v>
      </c>
      <c r="BM62" s="3" t="n">
        <f aca="false">IF(OR(ISBLANK(AO62),ISBLANK(AF62)),"",(AO62-AF62)*EP62)</f>
        <v>1.44544385914121</v>
      </c>
      <c r="BN62" s="3" t="n">
        <f aca="false">IF(OR(ISBLANK(AP62),ISBLANK(AH62)),"",(AP62-AH62)*EP62)</f>
        <v>0.0532230224725703</v>
      </c>
      <c r="BO62" s="3" t="n">
        <f aca="false">IF(OR(ISBLANK(AQ62),ISBLANK(AJ62)),"",(AQ62-AJ62)*EP62)</f>
        <v>1.26873602099477</v>
      </c>
      <c r="BP62" s="3" t="n">
        <f aca="false">IF(OR(ISBLANK(AR62),ISBLANK(AL62)),"",(AR62-AL62)*EP62)</f>
        <v>1.00646699885288</v>
      </c>
      <c r="BQ62" s="3" t="n">
        <f aca="false">IF(OR(ISBLANK(AM62),ISBLANK(AS62)),"",(AS62-AM62)*EP62)</f>
        <v>1.31215331116594</v>
      </c>
      <c r="BR62" s="0" t="n">
        <f aca="false">=IF(OR(ISBLANK(AU62),ISBLANK(AT62)),"",(AU62-AT62)*EP62)</f>
        <v>0.983459579633755</v>
      </c>
      <c r="BS62" s="0" t="n">
        <f aca="false">=IF(OR(ISBLANK(AW62),ISBLANK(AV62)),"",(AW62-AV62)*EP62)</f>
        <v>1.2997131301743</v>
      </c>
      <c r="BT62" s="0" t="n">
        <v>1.07475939259754</v>
      </c>
      <c r="BW62" s="0" t="n">
        <f aca="false">IF(OR(ISBLANK(O62),ISBLANK(N62)),"",(O62-N62)*EP62-M62)</f>
        <v>-1.2420018357548</v>
      </c>
      <c r="BX62" s="0" t="n">
        <f aca="false">IF(OR(ISBLANK(Z62),ISBLANK(V62)),"",(Z62-V62)*EP62-M62)</f>
        <v>-0.767375095181655</v>
      </c>
      <c r="BY62" s="3" t="n">
        <f aca="false">IF(OR(ISBLANK(AA62),ISBLANK(W62)),"",(AA62-W62)*EP62-M62)</f>
        <v>0.281213300988227</v>
      </c>
      <c r="BZ62" s="3" t="n">
        <f aca="false">IF(OR(ISBLANK(Z62),ISBLANK(X62)),"",(Z62-X62)*EP62-M62)</f>
        <v>-0.767375095181655</v>
      </c>
      <c r="CA62" s="3" t="n">
        <f aca="false">IF(OR(ISBLANK(AA62),ISBLANK(Y62)),"",(AA62-Y62)*EP62-M62)</f>
        <v>0.281213300988227</v>
      </c>
      <c r="CB62" s="3" t="n">
        <f aca="false">IF(OR(ISBLANK(AB62),ISBLANK(V62)),"",(AB62-V62)*EP62-M62)</f>
        <v>-0.919987705917728</v>
      </c>
      <c r="CC62" s="3" t="n">
        <f aca="false">IF(OR(ISBLANK(AC62),ISBLANK(W62)),"",(AC62-W62)*EP62-M62)</f>
        <v>0.0468436114297968</v>
      </c>
      <c r="CD62" s="3" t="n">
        <f aca="false">IF(OR(ISBLANK(AB62),ISBLANK(X62)),"",(AB62-X62)*EP62-M62)</f>
        <v>-0.919987705917728</v>
      </c>
      <c r="CE62" s="3" t="n">
        <f aca="false">IF(OR(ISBLANK(AC62),ISBLANK(Y62)),"",(AC62-Y62)*EP62-M62)</f>
        <v>0.0468436114297968</v>
      </c>
      <c r="CF62" s="3" t="n">
        <f aca="false">IF(OR(ISBLANK(AE62),ISBLANK(AD62)),"",(AE62-AD62)*EP62-M62)</f>
        <v>-0.252609138150087</v>
      </c>
      <c r="CG62" s="3" t="n">
        <f aca="false">IF(OR(ISBLANK(AF62),ISBLANK(AG62)),"",(AG62-AF62)*EP62-M62)</f>
        <v>0.334744641868132</v>
      </c>
      <c r="CH62" s="3" t="n">
        <f aca="false">IF(OR(ISBLANK(AI62),ISBLANK(AH62)),"",(AI62-AH62)*EP62-M62)</f>
        <v>0.723732407103195</v>
      </c>
      <c r="CI62" s="3" t="n">
        <f aca="false">IF(OR(ISBLANK(AJ62),ISBLANK(AK62)),"",(AK62-AJ62)*EP62-M62)</f>
        <v>0.166310091486282</v>
      </c>
      <c r="CJ62" s="3" t="n">
        <f aca="false">IF(OR(ISBLANK(AN62),ISBLANK(AD62)),"",(AN62-AD62)*EP62-M62)</f>
        <v>-1.0146177506126</v>
      </c>
      <c r="CK62" s="3" t="n">
        <f aca="false">IF(OR(ISBLANK(AO62),ISBLANK(AF62)),"",(AO62-AF62)*EP62-M62)</f>
        <v>0.0654438591412063</v>
      </c>
      <c r="CL62" s="3" t="n">
        <f aca="false">IF(OR(ISBLANK(AP62),ISBLANK(AH62)),"",(AP62-AH62)*EP62-M62)</f>
        <v>-1.32677697752743</v>
      </c>
      <c r="CM62" s="3" t="n">
        <f aca="false">IF(OR(ISBLANK(AQ62),ISBLANK(AJ62)),"",(AQ62-AJ62)*EP62-M62)</f>
        <v>-0.111263979005225</v>
      </c>
      <c r="CN62" s="3" t="n">
        <f aca="false">IF(OR(ISBLANK(AR62),ISBLANK(AL62)),"",(AR62-AL62)*EP62-M62)</f>
        <v>-0.373533001147125</v>
      </c>
      <c r="CO62" s="3" t="n">
        <f aca="false">IF(OR(ISBLANK(AM62),ISBLANK(AS62)),"",(AS62-AM62)*EP62-M62)</f>
        <v>-0.0678466888340612</v>
      </c>
      <c r="CP62" s="0" t="n">
        <f aca="false">IF(OR(ISBLANK(AU62),ISBLANK(AT62)),"",(AU62-AT62)*EP62-M62)</f>
        <v>-0.396540420366245</v>
      </c>
      <c r="CQ62" s="0" t="n">
        <f aca="false">IF(OR(ISBLANK(AW62),ISBLANK(AV62)),"",(AW62-AV62)*EP62-M62)</f>
        <v>-0.0802868698256996</v>
      </c>
      <c r="CR62" s="0" t="n">
        <f aca="false">IF(ISBLANK(BT62),"",BT62-M62)</f>
        <v>-0.30524060740246</v>
      </c>
      <c r="CU62" s="0" t="n">
        <f aca="false">IF(OR(ISBLANK(O62),ISBLANK(N62)),"",ABS((O62-N62)*EP62-M62))</f>
        <v>1.2420018357548</v>
      </c>
      <c r="CV62" s="0" t="n">
        <f aca="false">IF(OR(ISBLANK(Z62),ISBLANK(V62)),"",ABS((Z62-V62)*EP62-M62))</f>
        <v>0.767375095181655</v>
      </c>
      <c r="CW62" s="3" t="n">
        <f aca="false">IF(OR(ISBLANK(AA62),ISBLANK(W62)),"",ABS((AA62-W62)*EP62-M62))</f>
        <v>0.281213300988227</v>
      </c>
      <c r="CX62" s="3" t="n">
        <f aca="false">IF(OR(ISBLANK(Z62),ISBLANK(X62)),"",ABS((Z62-X62)*EP62-M62))</f>
        <v>0.767375095181655</v>
      </c>
      <c r="CY62" s="3" t="n">
        <f aca="false">IF(OR(ISBLANK(AA62),ISBLANK(Y62)),"",ABS((AA62-Y62)*EP62-M62))</f>
        <v>0.281213300988227</v>
      </c>
      <c r="CZ62" s="3" t="n">
        <f aca="false">IF(OR(ISBLANK(AB62),ISBLANK(V62)),"",ABS((AB62-V62)*EP62-M62))</f>
        <v>0.919987705917728</v>
      </c>
      <c r="DA62" s="3" t="n">
        <f aca="false">IF(OR(ISBLANK(AC62),ISBLANK(W62)),"",ABS((AC62-W62)*EP62-M62))</f>
        <v>0.0468436114297968</v>
      </c>
      <c r="DB62" s="3" t="n">
        <f aca="false">IF(OR(ISBLANK(AB62),ISBLANK(X62)),"",ABS((AB62-X62)*EP62-M62))</f>
        <v>0.919987705917728</v>
      </c>
      <c r="DC62" s="3" t="n">
        <f aca="false">IF(OR(ISBLANK(AC62),ISBLANK(Y62)),"",ABS((AC62-Y62)*EP62-M62))</f>
        <v>0.0468436114297968</v>
      </c>
      <c r="DD62" s="3" t="n">
        <f aca="false">IF(OR(ISBLANK(AE62),ISBLANK(AD62)),"",ABS((AE62-AD62)*EP62-M62))</f>
        <v>0.252609138150087</v>
      </c>
      <c r="DE62" s="3" t="n">
        <f aca="false">IF(OR(ISBLANK(AG62),ISBLANK(AF62)),"",ABS((AG62-AF62)*EP62-M62))</f>
        <v>0.334744641868132</v>
      </c>
      <c r="DF62" s="3" t="n">
        <f aca="false">IF(OR(ISBLANK(AI62),ISBLANK(AH62)),"",ABS((AI62-AH62)*EP62-M62))</f>
        <v>0.723732407103195</v>
      </c>
      <c r="DG62" s="3" t="n">
        <f aca="false">IF(OR(ISBLANK(AJ62),ISBLANK(AK62)),"",ABS((AK62-AJ62)*EP62-M62))</f>
        <v>0.166310091486282</v>
      </c>
      <c r="DH62" s="3" t="n">
        <f aca="false">IF(OR(ISBLANK(AN62),ISBLANK(AD62)),"",ABS((AN62-AD62)*EP62-M62))</f>
        <v>1.0146177506126</v>
      </c>
      <c r="DI62" s="3" t="n">
        <f aca="false">IF(OR(ISBLANK(AF62),ISBLANK(AO62)),"",ABS((AO62-AF62)*EP62-M62))</f>
        <v>0.0654438591412063</v>
      </c>
      <c r="DJ62" s="3" t="n">
        <f aca="false">IF(OR(ISBLANK(AP62),ISBLANK(AH62)),"",ABS((AP62-AH62)*EP62-M62))</f>
        <v>1.32677697752743</v>
      </c>
      <c r="DK62" s="3" t="n">
        <f aca="false">IF(OR(ISBLANK(AQ62),ISBLANK(AJ62)),"",ABS((AQ62-AJ62)*EP62-M62))</f>
        <v>0.111263979005225</v>
      </c>
      <c r="DL62" s="3" t="n">
        <f aca="false">IF(OR(ISBLANK(AR62),ISBLANK(AL62)),"",ABS((AR62-AL62)*EP62-M62))</f>
        <v>0.373533001147125</v>
      </c>
      <c r="DM62" s="3" t="n">
        <f aca="false">IF(OR(ISBLANK(AM62),ISBLANK(AS62)),"",ABS((AS62-AM62)*EP62-M62))</f>
        <v>0.0678466888340612</v>
      </c>
      <c r="DN62" s="0" t="n">
        <f aca="false">IF(OR(ISBLANK(AU62),ISBLANK(AT62)),"",ABS((AU62-AT62)*EP62-M62))</f>
        <v>0.396540420366245</v>
      </c>
      <c r="DO62" s="0" t="n">
        <f aca="false">IF(OR(ISBLANK(AV62),ISBLANK(AW62)),"",ABS((AW62-AV62)*EP62-M62))</f>
        <v>0.0802868698256996</v>
      </c>
      <c r="DP62" s="0" t="n">
        <f aca="false">IF(ISBLANK(BT62),"",ABS(BT62-M62))</f>
        <v>0.30524060740246</v>
      </c>
      <c r="DS62" s="0" t="n">
        <f aca="false">IF(OR(ISBLANK(O62),ISBLANK(N62)),"",((O62-N62)*EP62-M62)^2)</f>
        <v>1.54256856001829</v>
      </c>
      <c r="DT62" s="0" t="n">
        <f aca="false">IF(OR(ISBLANK(Z62),ISBLANK(V62)),"",ABS((Z62-V62)*EP62-M62)^2)</f>
        <v>0.588864536705054</v>
      </c>
      <c r="DU62" s="3" t="n">
        <f aca="false">IF(OR(ISBLANK(AA62),ISBLANK(W62)),"",ABS((AA62-W62)*EP62-M62)^2)</f>
        <v>0.0790809206526954</v>
      </c>
      <c r="DV62" s="3" t="n">
        <f aca="false">IF(OR(ISBLANK(Z62),ISBLANK(X62)),"",ABS((Z62-X62)*EP62-M62)^2)</f>
        <v>0.588864536705054</v>
      </c>
      <c r="DW62" s="3" t="n">
        <f aca="false">IF(OR(ISBLANK(AA62),ISBLANK(Y62)),"",ABS((AA62-Y62)*EP62-M62)^2)</f>
        <v>0.0790809206526954</v>
      </c>
      <c r="DX62" s="3" t="n">
        <f aca="false">IF(OR(ISBLANK(AB62),ISBLANK(V62)),"",ABS((AB62-V62)*EP62-M62)^2)</f>
        <v>0.846377379039765</v>
      </c>
      <c r="DY62" s="3" t="n">
        <f aca="false">IF(OR(ISBLANK(AC62),ISBLANK(W62)),"",ABS((AC62-W62)*EP62-M62)^2)</f>
        <v>0.00219432393178579</v>
      </c>
      <c r="DZ62" s="3" t="n">
        <f aca="false">IF(OR(ISBLANK(AB62),ISBLANK(X62)),"",ABS((AB62-X62)*EP62-M62)^2)</f>
        <v>0.846377379039765</v>
      </c>
      <c r="EA62" s="3" t="n">
        <f aca="false">IF(OR(ISBLANK(AC62),ISBLANK(Y62)),"",ABS((AC62-Y62)*EP62-M62)^2)</f>
        <v>0.00219432393178579</v>
      </c>
      <c r="EB62" s="3" t="n">
        <f aca="false">IF(OR(ISBLANK(AE62),ISBLANK(AD62)),"",ABS((AE62-AD62)*EP62-M62)^2)</f>
        <v>0.0638113766769299</v>
      </c>
      <c r="EC62" s="3" t="n">
        <f aca="false">IF(OR(ISBLANK(AF62),ISBLANK(AG62)),"",ABS((AG62-AF62)*EP62-M62)^2)</f>
        <v>0.112053975259424</v>
      </c>
      <c r="ED62" s="3" t="n">
        <f aca="false">IF(OR(ISBLANK(AI62),ISBLANK(AH62)),"",ABS((AI62-AH62)*EP62-M62)^2)</f>
        <v>0.523788597091384</v>
      </c>
      <c r="EE62" s="3" t="n">
        <f aca="false">IF(OR(ISBLANK(AJ62),ISBLANK(AK62)),"",ABS((AK62-AJ62)*EP62-M62)^2)</f>
        <v>0.0276590465301756</v>
      </c>
      <c r="EF62" s="3" t="n">
        <f aca="false">IF(OR(ISBLANK(AN62),ISBLANK(AD62)),"",ABS((AN62-AD62)*EP62-M62)^2)</f>
        <v>1.02944917985818</v>
      </c>
      <c r="EG62" s="3" t="n">
        <f aca="false">IF(OR(ISBLANK(AF62),ISBLANK(AO62)),"",ABS((AO62-AF62)*EP62-M62)^2)</f>
        <v>0.00428289869929405</v>
      </c>
      <c r="EH62" s="3" t="n">
        <f aca="false">IF(OR(ISBLANK(AP62),ISBLANK(AH62)),"",ABS((AP62-AH62)*EP62-M62)^2)</f>
        <v>1.76033714809682</v>
      </c>
      <c r="EI62" s="3" t="n">
        <f aca="false">IF(OR(ISBLANK(AJ62),ISBLANK(AQ62)),"",ABS((AQ62-AJ62)*EP62-M62)^2)</f>
        <v>0.0123796730240752</v>
      </c>
      <c r="EJ62" s="3" t="n">
        <f aca="false">IF(OR(ISBLANK(AR62),ISBLANK(AL62)),"",ABS((AR62-AL62)*EP62-M62)^2)</f>
        <v>0.139526902945978</v>
      </c>
      <c r="EK62" s="3" t="n">
        <f aca="false">IF(OR(ISBLANK(AS62),ISBLANK(AM62)),"",ABS((AS62-AM62)*EP62-M62)^2)</f>
        <v>0.00460317318574592</v>
      </c>
      <c r="EL62" s="0" t="n">
        <f aca="false">IF(OR(ISBLANK(AU62),ISBLANK(AT62)),"",((AU62-AT62)*EP62-M62)^2)</f>
        <v>0.157244304984239</v>
      </c>
      <c r="EM62" s="0" t="n">
        <f aca="false">IF(OR(ISBLANK(AV62),ISBLANK(AW62)),"",((AW62-AV62)*EP62-M62)^2)</f>
        <v>0.00644598146640882</v>
      </c>
      <c r="EN62" s="0" t="n">
        <f aca="false">IF(ISBLANK(BT62),"",(BT62-M62)^2)</f>
        <v>0.0931718284074226</v>
      </c>
      <c r="EP62" s="0" t="n">
        <v>27.211386245988</v>
      </c>
    </row>
    <row r="63" customFormat="false" ht="12.8" hidden="false" customHeight="false" outlineLevel="0" collapsed="false">
      <c r="A63" s="1" t="s">
        <v>151</v>
      </c>
      <c r="B63" s="0" t="n">
        <v>13</v>
      </c>
      <c r="C63" s="0" t="n">
        <v>4</v>
      </c>
      <c r="D63" s="0" t="n">
        <f aca="false">B63-C63</f>
        <v>9</v>
      </c>
      <c r="E63" s="0" t="s">
        <v>71</v>
      </c>
      <c r="F63" s="0" t="n">
        <v>2</v>
      </c>
      <c r="G63" s="0" t="n">
        <v>13</v>
      </c>
      <c r="H63" s="0" t="s">
        <v>141</v>
      </c>
      <c r="I63" s="0" t="n">
        <v>2</v>
      </c>
      <c r="L63" s="0" t="s">
        <v>75</v>
      </c>
      <c r="M63" s="0" t="n">
        <v>3.33</v>
      </c>
      <c r="N63" s="0" t="n">
        <v>-112.264311506</v>
      </c>
      <c r="O63" s="0" t="n">
        <v>-112.18801708837</v>
      </c>
      <c r="P63" s="0" t="s">
        <v>76</v>
      </c>
      <c r="Q63" s="0" t="n">
        <f aca="false">=IF(ISBLANK(BT63),"",BT63)</f>
        <v>3.90206006145937</v>
      </c>
      <c r="R63" s="0" t="n">
        <v>12</v>
      </c>
      <c r="S63" s="0" t="n">
        <v>1</v>
      </c>
      <c r="T63" s="0" t="n">
        <v>0</v>
      </c>
      <c r="V63" s="0" t="n">
        <v>-112.32883797</v>
      </c>
      <c r="W63" s="0" t="n">
        <v>-112.574967063836</v>
      </c>
      <c r="X63" s="0" t="n">
        <v>-112.32883797</v>
      </c>
      <c r="Y63" s="0" t="n">
        <v>-112.574967063836</v>
      </c>
      <c r="Z63" s="0" t="n">
        <v>-112.21817573</v>
      </c>
      <c r="AA63" s="0" t="n">
        <v>-112.434198473852</v>
      </c>
      <c r="AB63" s="0" t="n">
        <v>-112.2395126</v>
      </c>
      <c r="AC63" s="0" t="n">
        <v>-112.441831573471</v>
      </c>
      <c r="AD63" s="0" t="n">
        <v>-112.32733253</v>
      </c>
      <c r="AE63" s="0" t="n">
        <v>-112.19250414</v>
      </c>
      <c r="AF63" s="0" t="n">
        <v>-112.574858276973</v>
      </c>
      <c r="AG63" s="0" t="n">
        <v>-112.435159483554</v>
      </c>
      <c r="AH63" s="0" t="n">
        <v>-112.41070352</v>
      </c>
      <c r="AI63" s="0" t="n">
        <v>-112.28937085</v>
      </c>
      <c r="AJ63" s="0" t="n">
        <v>-112.563998388813</v>
      </c>
      <c r="AK63" s="0" t="n">
        <v>-112.43095162865</v>
      </c>
      <c r="AL63" s="0" t="n">
        <v>-112.54038799</v>
      </c>
      <c r="AM63" s="0" t="n">
        <v>-112.566386012098</v>
      </c>
      <c r="AN63" s="0" t="n">
        <v>-112.24422705</v>
      </c>
      <c r="AO63" s="0" t="n">
        <v>-112.441735467452</v>
      </c>
      <c r="AP63" s="0" t="n">
        <v>-112.35583916</v>
      </c>
      <c r="AQ63" s="0" t="n">
        <v>-112.439555274985</v>
      </c>
      <c r="AR63" s="0" t="n">
        <v>-112.4272237</v>
      </c>
      <c r="AS63" s="0" t="n">
        <v>-112.444471111289</v>
      </c>
      <c r="AT63" s="0" t="n">
        <v>-112.536126525712</v>
      </c>
      <c r="AU63" s="0" t="n">
        <v>-112.4235918</v>
      </c>
      <c r="AV63" s="0" t="n">
        <v>-112.566263180947</v>
      </c>
      <c r="AW63" s="0" t="n">
        <v>-112.443661959381</v>
      </c>
      <c r="AY63" s="0" t="n">
        <f aca="false">IF(OR(ISBLANK(O63),ISBLANK(N63)),"",(O63-N63)*EP63)</f>
        <v>2.07607686654252</v>
      </c>
      <c r="AZ63" s="0" t="n">
        <f aca="false">IF(OR(ISBLANK(Z63),ISBLANK(V63)),"",(Z63-V63)*EP63)</f>
        <v>3.01127295548612</v>
      </c>
      <c r="BA63" s="3" t="n">
        <f aca="false">IF(OR(ISBLANK(AA63),ISBLANK(W63)),"",(AA63-W63)*EP63)</f>
        <v>3.83050847335752</v>
      </c>
      <c r="BB63" s="3" t="n">
        <f aca="false">IF(OR(ISBLANK(Z63),ISBLANK(X63)),"",(Z63-X63)*EP63)</f>
        <v>3.01127295548612</v>
      </c>
      <c r="BC63" s="3" t="n">
        <f aca="false">IF(OR(ISBLANK(AA63),ISBLANK(Y63)),"",(AA63-Y63)*EP63)</f>
        <v>3.83050847335752</v>
      </c>
      <c r="BD63" s="3" t="n">
        <f aca="false">IF(OR(ISBLANK(AB63),ISBLANK(V63)),"",(AB63-V63)*EP63)</f>
        <v>2.43066714463572</v>
      </c>
      <c r="BE63" s="3" t="n">
        <f aca="false">IF(OR(ISBLANK(AC63),ISBLANK(W63)),"",(AC63-W63)*EP63)</f>
        <v>3.62280125137082</v>
      </c>
      <c r="BF63" s="3" t="n">
        <f aca="false">IF(OR(ISBLANK(AB63),ISBLANK(X63)),"",(AB63-X63)*EP63)</f>
        <v>2.43066714463572</v>
      </c>
      <c r="BG63" s="3" t="n">
        <f aca="false">IF(OR(ISBLANK(AC63),ISBLANK(Y63)),"",(AC63-Y63)*EP63)</f>
        <v>3.62280125137082</v>
      </c>
      <c r="BH63" s="3" t="n">
        <f aca="false">IF(OR(ISBLANK(AE63),ISBLANK(AD63)),"",(AE63-AD63)*EP63)</f>
        <v>3.66886739721497</v>
      </c>
      <c r="BI63" s="3" t="n">
        <f aca="false">IF(OR(ISBLANK(AF63),ISBLANK(AG63)),"",(AG63-AF63)*EP63)</f>
        <v>3.80139782582292</v>
      </c>
      <c r="BJ63" s="3" t="n">
        <f aca="false">IF(OR(ISBLANK(AI63),ISBLANK(AH63)),"",(AI63-AH63)*EP63)</f>
        <v>3.30163014762703</v>
      </c>
      <c r="BK63" s="3" t="n">
        <f aca="false">IF(OR(ISBLANK(AJ63),ISBLANK(AK63)),"",(AK63-AJ63)*EP63)</f>
        <v>3.62038677957266</v>
      </c>
      <c r="BL63" s="3" t="n">
        <f aca="false">IF(OR(ISBLANK(AN63),ISBLANK(AD63)),"",(AN63-AD63)*EP63)</f>
        <v>2.26141531543824</v>
      </c>
      <c r="BM63" s="3" t="n">
        <f aca="false">IF(OR(ISBLANK(AO63),ISBLANK(AF63)),"",(AO63-AF63)*EP63)</f>
        <v>3.62245618802696</v>
      </c>
      <c r="BN63" s="3" t="n">
        <f aca="false">IF(OR(ISBLANK(AP63),ISBLANK(AH63)),"",(AP63-AH63)*EP63)</f>
        <v>1.49293529109883</v>
      </c>
      <c r="BO63" s="3" t="n">
        <f aca="false">IF(OR(ISBLANK(AQ63),ISBLANK(AJ63)),"",(AQ63-AJ63)*EP63)</f>
        <v>3.38626963602737</v>
      </c>
      <c r="BP63" s="3" t="n">
        <f aca="false">IF(OR(ISBLANK(AR63),ISBLANK(AL63)),"",(AR63-AL63)*EP63)</f>
        <v>3.079357204443</v>
      </c>
      <c r="BQ63" s="3" t="n">
        <f aca="false">IF(OR(ISBLANK(AM63),ISBLANK(AS63)),"",(AS63-AM63)*EP63)</f>
        <v>3.3174734550547</v>
      </c>
      <c r="BR63" s="0" t="n">
        <f aca="false">=IF(OR(ISBLANK(AU63),ISBLANK(AT63)),"",(AU63-AT63)*EP63)</f>
        <v>3.06222588743581</v>
      </c>
      <c r="BS63" s="0" t="n">
        <f aca="false">=IF(OR(ISBLANK(AW63),ISBLANK(AV63)),"",(AW63-AV63)*EP63)</f>
        <v>3.3361491942624</v>
      </c>
      <c r="BT63" s="0" t="n">
        <v>3.90206006145937</v>
      </c>
      <c r="BW63" s="0" t="n">
        <f aca="false">IF(OR(ISBLANK(O63),ISBLANK(N63)),"",(O63-N63)*EP63-M63)</f>
        <v>-1.25392313345748</v>
      </c>
      <c r="BX63" s="0" t="n">
        <f aca="false">IF(OR(ISBLANK(Z63),ISBLANK(V63)),"",(Z63-V63)*EP63-M63)</f>
        <v>-0.318727044513876</v>
      </c>
      <c r="BY63" s="3" t="n">
        <f aca="false">IF(OR(ISBLANK(AA63),ISBLANK(W63)),"",(AA63-W63)*EP63-M63)</f>
        <v>0.500508473357521</v>
      </c>
      <c r="BZ63" s="3" t="n">
        <f aca="false">IF(OR(ISBLANK(Z63),ISBLANK(X63)),"",(Z63-X63)*EP63-M63)</f>
        <v>-0.318727044513876</v>
      </c>
      <c r="CA63" s="3" t="n">
        <f aca="false">IF(OR(ISBLANK(AA63),ISBLANK(Y63)),"",(AA63-Y63)*EP63-M63)</f>
        <v>0.500508473357521</v>
      </c>
      <c r="CB63" s="3" t="n">
        <f aca="false">IF(OR(ISBLANK(AB63),ISBLANK(V63)),"",(AB63-V63)*EP63-M63)</f>
        <v>-0.899332855364281</v>
      </c>
      <c r="CC63" s="3" t="n">
        <f aca="false">IF(OR(ISBLANK(AC63),ISBLANK(W63)),"",(AC63-W63)*EP63-M63)</f>
        <v>0.292801251370822</v>
      </c>
      <c r="CD63" s="3" t="n">
        <f aca="false">IF(OR(ISBLANK(AB63),ISBLANK(X63)),"",(AB63-X63)*EP63-M63)</f>
        <v>-0.899332855364281</v>
      </c>
      <c r="CE63" s="3" t="n">
        <f aca="false">IF(OR(ISBLANK(AC63),ISBLANK(Y63)),"",(AC63-Y63)*EP63-M63)</f>
        <v>0.292801251370822</v>
      </c>
      <c r="CF63" s="3" t="n">
        <f aca="false">IF(OR(ISBLANK(AE63),ISBLANK(AD63)),"",(AE63-AD63)*EP63-M63)</f>
        <v>0.338867397214972</v>
      </c>
      <c r="CG63" s="3" t="n">
        <f aca="false">IF(OR(ISBLANK(AF63),ISBLANK(AG63)),"",(AG63-AF63)*EP63-M63)</f>
        <v>0.471397825822918</v>
      </c>
      <c r="CH63" s="3" t="n">
        <f aca="false">IF(OR(ISBLANK(AI63),ISBLANK(AH63)),"",(AI63-AH63)*EP63-M63)</f>
        <v>-0.0283698523729714</v>
      </c>
      <c r="CI63" s="3" t="n">
        <f aca="false">IF(OR(ISBLANK(AJ63),ISBLANK(AK63)),"",(AK63-AJ63)*EP63-M63)</f>
        <v>0.290386779572658</v>
      </c>
      <c r="CJ63" s="3" t="n">
        <f aca="false">IF(OR(ISBLANK(AN63),ISBLANK(AD63)),"",(AN63-AD63)*EP63-M63)</f>
        <v>-1.06858468456176</v>
      </c>
      <c r="CK63" s="3" t="n">
        <f aca="false">IF(OR(ISBLANK(AO63),ISBLANK(AF63)),"",(AO63-AF63)*EP63-M63)</f>
        <v>0.292456188026964</v>
      </c>
      <c r="CL63" s="3" t="n">
        <f aca="false">IF(OR(ISBLANK(AP63),ISBLANK(AH63)),"",(AP63-AH63)*EP63-M63)</f>
        <v>-1.83706470890117</v>
      </c>
      <c r="CM63" s="3" t="n">
        <f aca="false">IF(OR(ISBLANK(AQ63),ISBLANK(AJ63)),"",(AQ63-AJ63)*EP63-M63)</f>
        <v>0.0562696360273693</v>
      </c>
      <c r="CN63" s="3" t="n">
        <f aca="false">IF(OR(ISBLANK(AR63),ISBLANK(AL63)),"",(AR63-AL63)*EP63-M63)</f>
        <v>-0.250642795556995</v>
      </c>
      <c r="CO63" s="3" t="n">
        <f aca="false">IF(OR(ISBLANK(AM63),ISBLANK(AS63)),"",(AS63-AM63)*EP63-M63)</f>
        <v>-0.0125265449452967</v>
      </c>
      <c r="CP63" s="0" t="n">
        <f aca="false">IF(OR(ISBLANK(AU63),ISBLANK(AT63)),"",(AU63-AT63)*EP63-M63)</f>
        <v>-0.267774112564187</v>
      </c>
      <c r="CQ63" s="0" t="n">
        <f aca="false">IF(OR(ISBLANK(AW63),ISBLANK(AV63)),"",(AW63-AV63)*EP63-M63)</f>
        <v>0.00614919426239657</v>
      </c>
      <c r="CR63" s="0" t="n">
        <f aca="false">IF(ISBLANK(BT63),"",BT63-M63)</f>
        <v>0.57206006145937</v>
      </c>
      <c r="CU63" s="0" t="n">
        <f aca="false">IF(OR(ISBLANK(O63),ISBLANK(N63)),"",ABS((O63-N63)*EP63-M63))</f>
        <v>1.25392313345748</v>
      </c>
      <c r="CV63" s="0" t="n">
        <f aca="false">IF(OR(ISBLANK(Z63),ISBLANK(V63)),"",ABS((Z63-V63)*EP63-M63))</f>
        <v>0.318727044513876</v>
      </c>
      <c r="CW63" s="3" t="n">
        <f aca="false">IF(OR(ISBLANK(AA63),ISBLANK(W63)),"",ABS((AA63-W63)*EP63-M63))</f>
        <v>0.500508473357521</v>
      </c>
      <c r="CX63" s="3" t="n">
        <f aca="false">IF(OR(ISBLANK(Z63),ISBLANK(X63)),"",ABS((Z63-X63)*EP63-M63))</f>
        <v>0.318727044513876</v>
      </c>
      <c r="CY63" s="3" t="n">
        <f aca="false">IF(OR(ISBLANK(AA63),ISBLANK(Y63)),"",ABS((AA63-Y63)*EP63-M63))</f>
        <v>0.500508473357521</v>
      </c>
      <c r="CZ63" s="3" t="n">
        <f aca="false">IF(OR(ISBLANK(AB63),ISBLANK(V63)),"",ABS((AB63-V63)*EP63-M63))</f>
        <v>0.899332855364281</v>
      </c>
      <c r="DA63" s="3" t="n">
        <f aca="false">IF(OR(ISBLANK(AC63),ISBLANK(W63)),"",ABS((AC63-W63)*EP63-M63))</f>
        <v>0.292801251370822</v>
      </c>
      <c r="DB63" s="3" t="n">
        <f aca="false">IF(OR(ISBLANK(AB63),ISBLANK(X63)),"",ABS((AB63-X63)*EP63-M63))</f>
        <v>0.899332855364281</v>
      </c>
      <c r="DC63" s="3" t="n">
        <f aca="false">IF(OR(ISBLANK(AC63),ISBLANK(Y63)),"",ABS((AC63-Y63)*EP63-M63))</f>
        <v>0.292801251370822</v>
      </c>
      <c r="DD63" s="3" t="n">
        <f aca="false">IF(OR(ISBLANK(AE63),ISBLANK(AD63)),"",ABS((AE63-AD63)*EP63-M63))</f>
        <v>0.338867397214972</v>
      </c>
      <c r="DE63" s="3" t="n">
        <f aca="false">IF(OR(ISBLANK(AG63),ISBLANK(AF63)),"",ABS((AG63-AF63)*EP63-M63))</f>
        <v>0.471397825822918</v>
      </c>
      <c r="DF63" s="3" t="n">
        <f aca="false">IF(OR(ISBLANK(AI63),ISBLANK(AH63)),"",ABS((AI63-AH63)*EP63-M63))</f>
        <v>0.0283698523729714</v>
      </c>
      <c r="DG63" s="3" t="n">
        <f aca="false">IF(OR(ISBLANK(AJ63),ISBLANK(AK63)),"",ABS((AK63-AJ63)*EP63-M63))</f>
        <v>0.290386779572658</v>
      </c>
      <c r="DH63" s="3" t="n">
        <f aca="false">IF(OR(ISBLANK(AN63),ISBLANK(AD63)),"",ABS((AN63-AD63)*EP63-M63))</f>
        <v>1.06858468456176</v>
      </c>
      <c r="DI63" s="3" t="n">
        <f aca="false">IF(OR(ISBLANK(AF63),ISBLANK(AO63)),"",ABS((AO63-AF63)*EP63-M63))</f>
        <v>0.292456188026964</v>
      </c>
      <c r="DJ63" s="3" t="n">
        <f aca="false">IF(OR(ISBLANK(AP63),ISBLANK(AH63)),"",ABS((AP63-AH63)*EP63-M63))</f>
        <v>1.83706470890117</v>
      </c>
      <c r="DK63" s="3" t="n">
        <f aca="false">IF(OR(ISBLANK(AQ63),ISBLANK(AJ63)),"",ABS((AQ63-AJ63)*EP63-M63))</f>
        <v>0.0562696360273693</v>
      </c>
      <c r="DL63" s="3" t="n">
        <f aca="false">IF(OR(ISBLANK(AR63),ISBLANK(AL63)),"",ABS((AR63-AL63)*EP63-M63))</f>
        <v>0.250642795556995</v>
      </c>
      <c r="DM63" s="3" t="n">
        <f aca="false">IF(OR(ISBLANK(AM63),ISBLANK(AS63)),"",ABS((AS63-AM63)*EP63-M63))</f>
        <v>0.0125265449452967</v>
      </c>
      <c r="DN63" s="0" t="n">
        <f aca="false">IF(OR(ISBLANK(AU63),ISBLANK(AT63)),"",ABS((AU63-AT63)*EP63-M63))</f>
        <v>0.267774112564187</v>
      </c>
      <c r="DO63" s="0" t="n">
        <f aca="false">IF(OR(ISBLANK(AV63),ISBLANK(AW63)),"",ABS((AW63-AV63)*EP63-M63))</f>
        <v>0.00614919426239657</v>
      </c>
      <c r="DP63" s="0" t="n">
        <f aca="false">IF(ISBLANK(BT63),"",ABS(BT63-M63))</f>
        <v>0.57206006145937</v>
      </c>
      <c r="DS63" s="0" t="n">
        <f aca="false">IF(OR(ISBLANK(O63),ISBLANK(N63)),"",((O63-N63)*EP63-M63)^2)</f>
        <v>1.57232322461983</v>
      </c>
      <c r="DT63" s="0" t="n">
        <f aca="false">IF(OR(ISBLANK(Z63),ISBLANK(V63)),"",ABS((Z63-V63)*EP63-M63)^2)</f>
        <v>0.10158692890455</v>
      </c>
      <c r="DU63" s="3" t="n">
        <f aca="false">IF(OR(ISBLANK(AA63),ISBLANK(W63)),"",ABS((AA63-W63)*EP63-M63)^2)</f>
        <v>0.250508731902676</v>
      </c>
      <c r="DV63" s="3" t="n">
        <f aca="false">IF(OR(ISBLANK(Z63),ISBLANK(X63)),"",ABS((Z63-X63)*EP63-M63)^2)</f>
        <v>0.10158692890455</v>
      </c>
      <c r="DW63" s="3" t="n">
        <f aca="false">IF(OR(ISBLANK(AA63),ISBLANK(Y63)),"",ABS((AA63-Y63)*EP63-M63)^2)</f>
        <v>0.250508731902676</v>
      </c>
      <c r="DX63" s="3" t="n">
        <f aca="false">IF(OR(ISBLANK(AB63),ISBLANK(V63)),"",ABS((AB63-V63)*EP63-M63)^2)</f>
        <v>0.808799584737672</v>
      </c>
      <c r="DY63" s="3" t="n">
        <f aca="false">IF(OR(ISBLANK(AC63),ISBLANK(W63)),"",ABS((AC63-W63)*EP63-M63)^2)</f>
        <v>0.0857325728043192</v>
      </c>
      <c r="DZ63" s="3" t="n">
        <f aca="false">IF(OR(ISBLANK(AB63),ISBLANK(X63)),"",ABS((AB63-X63)*EP63-M63)^2)</f>
        <v>0.808799584737672</v>
      </c>
      <c r="EA63" s="3" t="n">
        <f aca="false">IF(OR(ISBLANK(AC63),ISBLANK(Y63)),"",ABS((AC63-Y63)*EP63-M63)^2)</f>
        <v>0.0857325728043192</v>
      </c>
      <c r="EB63" s="3" t="n">
        <f aca="false">IF(OR(ISBLANK(AE63),ISBLANK(AD63)),"",ABS((AE63-AD63)*EP63-M63)^2)</f>
        <v>0.11483111289525</v>
      </c>
      <c r="EC63" s="3" t="n">
        <f aca="false">IF(OR(ISBLANK(AF63),ISBLANK(AG63)),"",ABS((AG63-AF63)*EP63-M63)^2)</f>
        <v>0.222215910190574</v>
      </c>
      <c r="ED63" s="3" t="n">
        <f aca="false">IF(OR(ISBLANK(AI63),ISBLANK(AH63)),"",ABS((AI63-AH63)*EP63-M63)^2)</f>
        <v>0.000804848523664191</v>
      </c>
      <c r="EE63" s="3" t="n">
        <f aca="false">IF(OR(ISBLANK(AJ63),ISBLANK(AK63)),"",ABS((AK63-AJ63)*EP63-M63)^2)</f>
        <v>0.0843244817505796</v>
      </c>
      <c r="EF63" s="3" t="n">
        <f aca="false">IF(OR(ISBLANK(AN63),ISBLANK(AD63)),"",ABS((AN63-AD63)*EP63-M63)^2)</f>
        <v>1.14187322807995</v>
      </c>
      <c r="EG63" s="3" t="n">
        <f aca="false">IF(OR(ISBLANK(AF63),ISBLANK(AO63)),"",ABS((AO63-AF63)*EP63-M63)^2)</f>
        <v>0.0855306219152631</v>
      </c>
      <c r="EH63" s="3" t="n">
        <f aca="false">IF(OR(ISBLANK(AP63),ISBLANK(AH63)),"",ABS((AP63-AH63)*EP63-M63)^2)</f>
        <v>3.37480674469013</v>
      </c>
      <c r="EI63" s="3" t="n">
        <f aca="false">IF(OR(ISBLANK(AJ63),ISBLANK(AQ63)),"",ABS((AQ63-AJ63)*EP63-M63)^2)</f>
        <v>0.00316627193865262</v>
      </c>
      <c r="EJ63" s="3" t="n">
        <f aca="false">IF(OR(ISBLANK(AR63),ISBLANK(AL63)),"",ABS((AR63-AL63)*EP63-M63)^2)</f>
        <v>0.0628218109646258</v>
      </c>
      <c r="EK63" s="3" t="n">
        <f aca="false">IF(OR(ISBLANK(AS63),ISBLANK(AM63)),"",ABS((AS63-AM63)*EP63-M63)^2)</f>
        <v>0.000156914328266538</v>
      </c>
      <c r="EL63" s="0" t="n">
        <f aca="false">IF(OR(ISBLANK(AU63),ISBLANK(AT63)),"",((AU63-AT63)*EP63-M63)^2)</f>
        <v>0.0717029753595377</v>
      </c>
      <c r="EM63" s="0" t="n">
        <f aca="false">IF(OR(ISBLANK(AV63),ISBLANK(AW63)),"",((AW63-AV63)*EP63-M63)^2)</f>
        <v>3.78125900766909E-005</v>
      </c>
      <c r="EN63" s="0" t="n">
        <f aca="false">IF(ISBLANK(BT63),"",(BT63-M63)^2)</f>
        <v>0.327252713916898</v>
      </c>
      <c r="EP63" s="0" t="n">
        <v>27.211386245988</v>
      </c>
    </row>
    <row r="64" customFormat="false" ht="12.8" hidden="false" customHeight="false" outlineLevel="0" collapsed="false">
      <c r="A64" s="1"/>
      <c r="B64" s="0" t="n">
        <v>13</v>
      </c>
      <c r="C64" s="0" t="n">
        <v>4</v>
      </c>
      <c r="D64" s="0" t="n">
        <f aca="false">B64-C64</f>
        <v>9</v>
      </c>
      <c r="E64" s="0" t="s">
        <v>71</v>
      </c>
      <c r="F64" s="0" t="n">
        <v>2</v>
      </c>
      <c r="G64" s="0" t="n">
        <v>13</v>
      </c>
      <c r="H64" s="0" t="s">
        <v>152</v>
      </c>
      <c r="I64" s="0" t="n">
        <v>2</v>
      </c>
      <c r="L64" s="0" t="s">
        <v>75</v>
      </c>
      <c r="M64" s="0" t="n">
        <v>5.89</v>
      </c>
      <c r="N64" s="0" t="n">
        <v>-112.264311506</v>
      </c>
      <c r="O64" s="0" t="n">
        <v>-112.02506121838</v>
      </c>
      <c r="P64" s="0" t="s">
        <v>76</v>
      </c>
      <c r="Q64" s="0" t="n">
        <f aca="false">=IF(ISBLANK(BT64),"",BT64)</f>
        <v>7.81292693583763</v>
      </c>
      <c r="R64" s="0" t="n">
        <v>3</v>
      </c>
      <c r="S64" s="0" t="n">
        <v>1</v>
      </c>
      <c r="T64" s="0" t="n">
        <v>3</v>
      </c>
      <c r="V64" s="0" t="n">
        <v>-112.32883797</v>
      </c>
      <c r="W64" s="0" t="n">
        <v>-112.574967063836</v>
      </c>
      <c r="X64" s="0" t="n">
        <v>-112.32883797</v>
      </c>
      <c r="Y64" s="0" t="n">
        <v>-112.574967063836</v>
      </c>
      <c r="Z64" s="0" t="n">
        <v>-112.04371103</v>
      </c>
      <c r="AA64" s="0" t="n">
        <v>-112.332206115406</v>
      </c>
      <c r="AB64" s="0" t="n">
        <v>-112.13680639</v>
      </c>
      <c r="AC64" s="0" t="n">
        <v>-112.333406829477</v>
      </c>
      <c r="AD64" s="0" t="n">
        <v>-112.32733253</v>
      </c>
      <c r="AE64" s="0" t="n">
        <v>-112.01900664</v>
      </c>
      <c r="AF64" s="0" t="n">
        <v>-112.574858276973</v>
      </c>
      <c r="AG64" s="0" t="n">
        <v>-112.331539991203</v>
      </c>
      <c r="AH64" s="0" t="n">
        <v>-112.41070352</v>
      </c>
      <c r="AI64" s="0" t="n">
        <v>-112.18675236</v>
      </c>
      <c r="AJ64" s="0" t="n">
        <v>-112.563998388813</v>
      </c>
      <c r="AK64" s="0" t="n">
        <v>-112.334937188988</v>
      </c>
      <c r="AL64" s="0" t="n">
        <v>-112.54038799</v>
      </c>
      <c r="AM64" s="0" t="n">
        <v>-112.566386012098</v>
      </c>
      <c r="AN64" s="0" t="n">
        <v>-112.09282835</v>
      </c>
      <c r="AO64" s="0" t="n">
        <v>-112.330618415759</v>
      </c>
      <c r="AP64" s="0" t="n">
        <v>-112.22229418</v>
      </c>
      <c r="AQ64" s="0" t="n">
        <v>-112.334622604625</v>
      </c>
      <c r="AR64" s="0" t="n">
        <v>-112.30992344</v>
      </c>
      <c r="AS64" s="0" t="n">
        <v>-112.343801931181</v>
      </c>
      <c r="AT64" s="0" t="n">
        <v>-112.536126525712</v>
      </c>
      <c r="AU64" s="0" t="n">
        <v>-112.293770511798</v>
      </c>
      <c r="AV64" s="0" t="n">
        <v>-112.566263180947</v>
      </c>
      <c r="AW64" s="0" t="n">
        <v>-112.349842626781</v>
      </c>
      <c r="AY64" s="0" t="n">
        <f aca="false">IF(OR(ISBLANK(O64),ISBLANK(N64)),"",(O64-N64)*EP64)</f>
        <v>6.51033198589142</v>
      </c>
      <c r="AZ64" s="0" t="n">
        <f aca="false">IF(OR(ISBLANK(Z64),ISBLANK(V64)),"",(Z64-V64)*EP64)</f>
        <v>7.75869929347659</v>
      </c>
      <c r="BA64" s="3" t="n">
        <f aca="false">IF(OR(ISBLANK(AA64),ISBLANK(W64)),"",(AA64-W64)*EP64)</f>
        <v>6.6058619331712</v>
      </c>
      <c r="BB64" s="3" t="n">
        <f aca="false">IF(OR(ISBLANK(Z64),ISBLANK(X64)),"",(Z64-X64)*EP64)</f>
        <v>7.75869929347659</v>
      </c>
      <c r="BC64" s="3" t="n">
        <f aca="false">IF(OR(ISBLANK(AA64),ISBLANK(Y64)),"",(AA64-Y64)*EP64)</f>
        <v>6.6058619331712</v>
      </c>
      <c r="BD64" s="3" t="n">
        <f aca="false">IF(OR(ISBLANK(AB64),ISBLANK(V64)),"",(AB64-V64)*EP64)</f>
        <v>5.22544549480711</v>
      </c>
      <c r="BE64" s="3" t="n">
        <f aca="false">IF(OR(ISBLANK(AC64),ISBLANK(W64)),"",(AC64-W64)*EP64)</f>
        <v>6.57318883881412</v>
      </c>
      <c r="BF64" s="3" t="n">
        <f aca="false">IF(OR(ISBLANK(AB64),ISBLANK(X64)),"",(AB64-X64)*EP64)</f>
        <v>5.22544549480711</v>
      </c>
      <c r="BG64" s="3" t="n">
        <f aca="false">IF(OR(ISBLANK(AC64),ISBLANK(Y64)),"",(AC64-Y64)*EP64)</f>
        <v>6.57318883881412</v>
      </c>
      <c r="BH64" s="3" t="n">
        <f aca="false">IF(OR(ISBLANK(AE64),ISBLANK(AD64)),"",(AE64-AD64)*EP64)</f>
        <v>8.38997488242818</v>
      </c>
      <c r="BI64" s="3" t="n">
        <f aca="false">IF(OR(ISBLANK(AF64),ISBLANK(AG64)),"",(AG64-AF64)*EP64)</f>
        <v>6.6210278547992</v>
      </c>
      <c r="BJ64" s="3" t="n">
        <f aca="false">IF(OR(ISBLANK(AI64),ISBLANK(AH64)),"",(AI64-AH64)*EP64)</f>
        <v>6.09402151499702</v>
      </c>
      <c r="BK64" s="3" t="n">
        <f aca="false">IF(OR(ISBLANK(AJ64),ISBLANK(AK64)),"",(AK64-AJ64)*EP64)</f>
        <v>6.23307278240782</v>
      </c>
      <c r="BL64" s="3" t="n">
        <f aca="false">IF(OR(ISBLANK(AN64),ISBLANK(AD64)),"",(AN64-AD64)*EP64)</f>
        <v>6.38118381827874</v>
      </c>
      <c r="BM64" s="3" t="n">
        <f aca="false">IF(OR(ISBLANK(AO64),ISBLANK(AF64)),"",(AO64-AF64)*EP64)</f>
        <v>6.64610520016061</v>
      </c>
      <c r="BN64" s="3" t="n">
        <f aca="false">IF(OR(ISBLANK(AP64),ISBLANK(AH64)),"",(AP64-AH64)*EP64)</f>
        <v>5.12687932309148</v>
      </c>
      <c r="BO64" s="3" t="n">
        <f aca="false">IF(OR(ISBLANK(AQ64),ISBLANK(AJ64)),"",(AQ64-AJ64)*EP64)</f>
        <v>6.24163305901627</v>
      </c>
      <c r="BP64" s="3" t="n">
        <f aca="false">IF(OR(ISBLANK(AR64),ISBLANK(AL64)),"",(AR64-AL64)*EP64)</f>
        <v>6.27125988605764</v>
      </c>
      <c r="BQ64" s="3" t="n">
        <f aca="false">IF(OR(ISBLANK(AM64),ISBLANK(AS64)),"",(AS64-AM64)*EP64)</f>
        <v>6.05682139804041</v>
      </c>
      <c r="BR64" s="0" t="n">
        <f aca="false">=IF(OR(ISBLANK(AU64),ISBLANK(AT64)),"",(AU64-AT64)*EP64)</f>
        <v>6.59484310365203</v>
      </c>
      <c r="BS64" s="0" t="n">
        <f aca="false">=IF(OR(ISBLANK(AW64),ISBLANK(AV64)),"",(AW64-AV64)*EP64)</f>
        <v>5.88910329098198</v>
      </c>
      <c r="BT64" s="0" t="n">
        <v>7.81292693583763</v>
      </c>
      <c r="BW64" s="0" t="n">
        <f aca="false">IF(OR(ISBLANK(O64),ISBLANK(N64)),"",(O64-N64)*EP64-M64)</f>
        <v>0.62033198589142</v>
      </c>
      <c r="BX64" s="0" t="n">
        <f aca="false">IF(OR(ISBLANK(Z64),ISBLANK(V64)),"",(Z64-V64)*EP64-M64)</f>
        <v>1.86869929347659</v>
      </c>
      <c r="BY64" s="3" t="n">
        <f aca="false">IF(OR(ISBLANK(AA64),ISBLANK(W64)),"",(AA64-W64)*EP64-M64)</f>
        <v>0.715861933171199</v>
      </c>
      <c r="BZ64" s="3" t="n">
        <f aca="false">IF(OR(ISBLANK(Z64),ISBLANK(X64)),"",(Z64-X64)*EP64-M64)</f>
        <v>1.86869929347659</v>
      </c>
      <c r="CA64" s="3" t="n">
        <f aca="false">IF(OR(ISBLANK(AA64),ISBLANK(Y64)),"",(AA64-Y64)*EP64-M64)</f>
        <v>0.715861933171199</v>
      </c>
      <c r="CB64" s="3" t="n">
        <f aca="false">IF(OR(ISBLANK(AB64),ISBLANK(V64)),"",(AB64-V64)*EP64-M64)</f>
        <v>-0.664554505192895</v>
      </c>
      <c r="CC64" s="3" t="n">
        <f aca="false">IF(OR(ISBLANK(AC64),ISBLANK(W64)),"",(AC64-W64)*EP64-M64)</f>
        <v>0.683188838814118</v>
      </c>
      <c r="CD64" s="3" t="n">
        <f aca="false">IF(OR(ISBLANK(AB64),ISBLANK(X64)),"",(AB64-X64)*EP64-M64)</f>
        <v>-0.664554505192895</v>
      </c>
      <c r="CE64" s="3" t="n">
        <f aca="false">IF(OR(ISBLANK(AC64),ISBLANK(Y64)),"",(AC64-Y64)*EP64-M64)</f>
        <v>0.683188838814118</v>
      </c>
      <c r="CF64" s="3" t="n">
        <f aca="false">IF(OR(ISBLANK(AE64),ISBLANK(AD64)),"",(AE64-AD64)*EP64-M64)</f>
        <v>2.49997488242818</v>
      </c>
      <c r="CG64" s="3" t="n">
        <f aca="false">IF(OR(ISBLANK(AF64),ISBLANK(AG64)),"",(AG64-AF64)*EP64-M64)</f>
        <v>0.731027854799205</v>
      </c>
      <c r="CH64" s="3" t="n">
        <f aca="false">IF(OR(ISBLANK(AI64),ISBLANK(AH64)),"",(AI64-AH64)*EP64-M64)</f>
        <v>0.20402151499702</v>
      </c>
      <c r="CI64" s="3" t="n">
        <f aca="false">IF(OR(ISBLANK(AJ64),ISBLANK(AK64)),"",(AK64-AJ64)*EP64-M64)</f>
        <v>0.343072782407824</v>
      </c>
      <c r="CJ64" s="3" t="n">
        <f aca="false">IF(OR(ISBLANK(AN64),ISBLANK(AD64)),"",(AN64-AD64)*EP64-M64)</f>
        <v>0.491183818278745</v>
      </c>
      <c r="CK64" s="3" t="n">
        <f aca="false">IF(OR(ISBLANK(AO64),ISBLANK(AF64)),"",(AO64-AF64)*EP64-M64)</f>
        <v>0.756105200160609</v>
      </c>
      <c r="CL64" s="3" t="n">
        <f aca="false">IF(OR(ISBLANK(AP64),ISBLANK(AH64)),"",(AP64-AH64)*EP64-M64)</f>
        <v>-0.763120676908523</v>
      </c>
      <c r="CM64" s="3" t="n">
        <f aca="false">IF(OR(ISBLANK(AQ64),ISBLANK(AJ64)),"",(AQ64-AJ64)*EP64-M64)</f>
        <v>0.351633059016271</v>
      </c>
      <c r="CN64" s="3" t="n">
        <f aca="false">IF(OR(ISBLANK(AR64),ISBLANK(AL64)),"",(AR64-AL64)*EP64-M64)</f>
        <v>0.381259886057638</v>
      </c>
      <c r="CO64" s="3" t="n">
        <f aca="false">IF(OR(ISBLANK(AM64),ISBLANK(AS64)),"",(AS64-AM64)*EP64-M64)</f>
        <v>0.16682139804041</v>
      </c>
      <c r="CP64" s="0" t="n">
        <f aca="false">IF(OR(ISBLANK(AU64),ISBLANK(AT64)),"",(AU64-AT64)*EP64-M64)</f>
        <v>0.704843103652034</v>
      </c>
      <c r="CQ64" s="0" t="n">
        <f aca="false">IF(OR(ISBLANK(AW64),ISBLANK(AV64)),"",(AW64-AV64)*EP64-M64)</f>
        <v>-0.000896709018024744</v>
      </c>
      <c r="CR64" s="0" t="n">
        <f aca="false">IF(ISBLANK(BT64),"",BT64-M64)</f>
        <v>1.92292693583763</v>
      </c>
      <c r="CU64" s="0" t="n">
        <f aca="false">IF(OR(ISBLANK(O64),ISBLANK(N64)),"",ABS((O64-N64)*EP64-M64))</f>
        <v>0.62033198589142</v>
      </c>
      <c r="CV64" s="0" t="n">
        <f aca="false">IF(OR(ISBLANK(Z64),ISBLANK(V64)),"",ABS((Z64-V64)*EP64-M64))</f>
        <v>1.86869929347659</v>
      </c>
      <c r="CW64" s="3" t="n">
        <f aca="false">IF(OR(ISBLANK(AA64),ISBLANK(W64)),"",ABS((AA64-W64)*EP64-M64))</f>
        <v>0.715861933171199</v>
      </c>
      <c r="CX64" s="3" t="n">
        <f aca="false">IF(OR(ISBLANK(Z64),ISBLANK(X64)),"",ABS((Z64-X64)*EP64-M64))</f>
        <v>1.86869929347659</v>
      </c>
      <c r="CY64" s="3" t="n">
        <f aca="false">IF(OR(ISBLANK(AA64),ISBLANK(Y64)),"",ABS((AA64-Y64)*EP64-M64))</f>
        <v>0.715861933171199</v>
      </c>
      <c r="CZ64" s="3" t="n">
        <f aca="false">IF(OR(ISBLANK(AB64),ISBLANK(V64)),"",ABS((AB64-V64)*EP64-M64))</f>
        <v>0.664554505192895</v>
      </c>
      <c r="DA64" s="3" t="n">
        <f aca="false">IF(OR(ISBLANK(AC64),ISBLANK(W64)),"",ABS((AC64-W64)*EP64-M64))</f>
        <v>0.683188838814118</v>
      </c>
      <c r="DB64" s="3" t="n">
        <f aca="false">IF(OR(ISBLANK(AB64),ISBLANK(X64)),"",ABS((AB64-X64)*EP64-M64))</f>
        <v>0.664554505192895</v>
      </c>
      <c r="DC64" s="3" t="n">
        <f aca="false">IF(OR(ISBLANK(AC64),ISBLANK(Y64)),"",ABS((AC64-Y64)*EP64-M64))</f>
        <v>0.683188838814118</v>
      </c>
      <c r="DD64" s="3" t="n">
        <f aca="false">IF(OR(ISBLANK(AE64),ISBLANK(AD64)),"",ABS((AE64-AD64)*EP64-M64))</f>
        <v>2.49997488242818</v>
      </c>
      <c r="DE64" s="3" t="n">
        <f aca="false">IF(OR(ISBLANK(AG64),ISBLANK(AF64)),"",ABS((AG64-AF64)*EP64-M64))</f>
        <v>0.731027854799205</v>
      </c>
      <c r="DF64" s="3" t="n">
        <f aca="false">IF(OR(ISBLANK(AI64),ISBLANK(AH64)),"",ABS((AI64-AH64)*EP64-M64))</f>
        <v>0.20402151499702</v>
      </c>
      <c r="DG64" s="3" t="n">
        <f aca="false">IF(OR(ISBLANK(AJ64),ISBLANK(AK64)),"",ABS((AK64-AJ64)*EP64-M64))</f>
        <v>0.343072782407824</v>
      </c>
      <c r="DH64" s="3" t="n">
        <f aca="false">IF(OR(ISBLANK(AN64),ISBLANK(AD64)),"",ABS((AN64-AD64)*EP64-M64))</f>
        <v>0.491183818278745</v>
      </c>
      <c r="DI64" s="3" t="n">
        <f aca="false">IF(OR(ISBLANK(AF64),ISBLANK(AO64)),"",ABS((AO64-AF64)*EP64-M64))</f>
        <v>0.756105200160609</v>
      </c>
      <c r="DJ64" s="3" t="n">
        <f aca="false">IF(OR(ISBLANK(AP64),ISBLANK(AH64)),"",ABS((AP64-AH64)*EP64-M64))</f>
        <v>0.763120676908523</v>
      </c>
      <c r="DK64" s="3" t="n">
        <f aca="false">IF(OR(ISBLANK(AQ64),ISBLANK(AJ64)),"",ABS((AQ64-AJ64)*EP64-M64))</f>
        <v>0.351633059016271</v>
      </c>
      <c r="DL64" s="3" t="n">
        <f aca="false">IF(OR(ISBLANK(AR64),ISBLANK(AL64)),"",ABS((AR64-AL64)*EP64-M64))</f>
        <v>0.381259886057638</v>
      </c>
      <c r="DM64" s="3" t="n">
        <f aca="false">IF(OR(ISBLANK(AM64),ISBLANK(AS64)),"",ABS((AS64-AM64)*EP64-M64))</f>
        <v>0.16682139804041</v>
      </c>
      <c r="DN64" s="0" t="n">
        <f aca="false">IF(OR(ISBLANK(AU64),ISBLANK(AT64)),"",ABS((AU64-AT64)*EP64-M64))</f>
        <v>0.704843103652034</v>
      </c>
      <c r="DO64" s="0" t="n">
        <f aca="false">IF(OR(ISBLANK(AV64),ISBLANK(AW64)),"",ABS((AW64-AV64)*EP64-M64))</f>
        <v>0.000896709018024744</v>
      </c>
      <c r="DP64" s="0" t="n">
        <f aca="false">IF(ISBLANK(BT64),"",ABS(BT64-M64))</f>
        <v>1.92292693583763</v>
      </c>
      <c r="DS64" s="0" t="n">
        <f aca="false">IF(OR(ISBLANK(O64),ISBLANK(N64)),"",((O64-N64)*EP64-M64)^2)</f>
        <v>0.384811772719993</v>
      </c>
      <c r="DT64" s="0" t="n">
        <f aca="false">IF(OR(ISBLANK(Z64),ISBLANK(V64)),"",ABS((Z64-V64)*EP64-M64)^2)</f>
        <v>3.49203704943989</v>
      </c>
      <c r="DU64" s="3" t="n">
        <f aca="false">IF(OR(ISBLANK(AA64),ISBLANK(W64)),"",ABS((AA64-W64)*EP64-M64)^2)</f>
        <v>0.512458307363607</v>
      </c>
      <c r="DV64" s="3" t="n">
        <f aca="false">IF(OR(ISBLANK(Z64),ISBLANK(X64)),"",ABS((Z64-X64)*EP64-M64)^2)</f>
        <v>3.49203704943989</v>
      </c>
      <c r="DW64" s="3" t="n">
        <f aca="false">IF(OR(ISBLANK(AA64),ISBLANK(Y64)),"",ABS((AA64-Y64)*EP64-M64)^2)</f>
        <v>0.512458307363607</v>
      </c>
      <c r="DX64" s="3" t="n">
        <f aca="false">IF(OR(ISBLANK(AB64),ISBLANK(V64)),"",ABS((AB64-V64)*EP64-M64)^2)</f>
        <v>0.441632690372173</v>
      </c>
      <c r="DY64" s="3" t="n">
        <f aca="false">IF(OR(ISBLANK(AC64),ISBLANK(W64)),"",ABS((AC64-W64)*EP64-M64)^2)</f>
        <v>0.466746989480183</v>
      </c>
      <c r="DZ64" s="3" t="n">
        <f aca="false">IF(OR(ISBLANK(AB64),ISBLANK(X64)),"",ABS((AB64-X64)*EP64-M64)^2)</f>
        <v>0.441632690372173</v>
      </c>
      <c r="EA64" s="3" t="n">
        <f aca="false">IF(OR(ISBLANK(AC64),ISBLANK(Y64)),"",ABS((AC64-Y64)*EP64-M64)^2)</f>
        <v>0.466746989480183</v>
      </c>
      <c r="EB64" s="3" t="n">
        <f aca="false">IF(OR(ISBLANK(AE64),ISBLANK(AD64)),"",ABS((AE64-AD64)*EP64-M64)^2)</f>
        <v>6.24987441277177</v>
      </c>
      <c r="EC64" s="3" t="n">
        <f aca="false">IF(OR(ISBLANK(AF64),ISBLANK(AG64)),"",ABS((AG64-AF64)*EP64-M64)^2)</f>
        <v>0.534401724492327</v>
      </c>
      <c r="ED64" s="3" t="n">
        <f aca="false">IF(OR(ISBLANK(AI64),ISBLANK(AH64)),"",ABS((AI64-AH64)*EP64-M64)^2)</f>
        <v>0.0416247785816793</v>
      </c>
      <c r="EE64" s="3" t="n">
        <f aca="false">IF(OR(ISBLANK(AJ64),ISBLANK(AK64)),"",ABS((AK64-AJ64)*EP64-M64)^2)</f>
        <v>0.117698934029046</v>
      </c>
      <c r="EF64" s="3" t="n">
        <f aca="false">IF(OR(ISBLANK(AN64),ISBLANK(AD64)),"",ABS((AN64-AD64)*EP64-M64)^2)</f>
        <v>0.241261543338887</v>
      </c>
      <c r="EG64" s="3" t="n">
        <f aca="false">IF(OR(ISBLANK(AF64),ISBLANK(AO64)),"",ABS((AO64-AF64)*EP64-M64)^2)</f>
        <v>0.571695073709914</v>
      </c>
      <c r="EH64" s="3" t="n">
        <f aca="false">IF(OR(ISBLANK(AP64),ISBLANK(AH64)),"",ABS((AP64-AH64)*EP64-M64)^2)</f>
        <v>0.582353167525322</v>
      </c>
      <c r="EI64" s="3" t="n">
        <f aca="false">IF(OR(ISBLANK(AJ64),ISBLANK(AQ64)),"",ABS((AQ64-AJ64)*EP64-M64)^2)</f>
        <v>0.123645808193141</v>
      </c>
      <c r="EJ64" s="3" t="n">
        <f aca="false">IF(OR(ISBLANK(AR64),ISBLANK(AL64)),"",ABS((AR64-AL64)*EP64-M64)^2)</f>
        <v>0.145359100716683</v>
      </c>
      <c r="EK64" s="3" t="n">
        <f aca="false">IF(OR(ISBLANK(AS64),ISBLANK(AM64)),"",ABS((AS64-AM64)*EP64-M64)^2)</f>
        <v>0.0278293788441569</v>
      </c>
      <c r="EL64" s="0" t="n">
        <f aca="false">IF(OR(ISBLANK(AU64),ISBLANK(AT64)),"",((AU64-AT64)*EP64-M64)^2)</f>
        <v>0.496803800765832</v>
      </c>
      <c r="EM64" s="0" t="n">
        <f aca="false">IF(OR(ISBLANK(AV64),ISBLANK(AW64)),"",((AW64-AV64)*EP64-M64)^2)</f>
        <v>8.04087063006901E-007</v>
      </c>
      <c r="EN64" s="0" t="n">
        <f aca="false">IF(ISBLANK(BT64),"",(BT64-M64)^2)</f>
        <v>3.6976480005699</v>
      </c>
      <c r="EP64" s="0" t="n">
        <v>27.211386245988</v>
      </c>
    </row>
    <row r="65" customFormat="false" ht="12.8" hidden="false" customHeight="false" outlineLevel="0" collapsed="false">
      <c r="A65" s="1" t="s">
        <v>153</v>
      </c>
      <c r="B65" s="0" t="n">
        <v>15</v>
      </c>
      <c r="C65" s="0" t="n">
        <v>4</v>
      </c>
      <c r="D65" s="0" t="n">
        <f aca="false">B65-C65</f>
        <v>11</v>
      </c>
      <c r="E65" s="0" t="s">
        <v>71</v>
      </c>
      <c r="F65" s="0" t="n">
        <v>2</v>
      </c>
      <c r="G65" s="0" t="n">
        <v>13</v>
      </c>
      <c r="H65" s="0" t="s">
        <v>147</v>
      </c>
      <c r="I65" s="0" t="n">
        <v>2</v>
      </c>
      <c r="L65" s="0" t="s">
        <v>93</v>
      </c>
      <c r="M65" s="0" t="n">
        <v>2.12</v>
      </c>
      <c r="N65" s="0" t="n">
        <v>-113.261651526</v>
      </c>
      <c r="O65" s="0" t="n">
        <v>-113.171410939312</v>
      </c>
      <c r="P65" s="0" t="s">
        <v>76</v>
      </c>
      <c r="Q65" s="0" t="n">
        <f aca="false">=IF(ISBLANK(BT65),"",BT65)</f>
        <v>2.50052420039314</v>
      </c>
      <c r="R65" s="0" t="n">
        <v>1</v>
      </c>
      <c r="S65" s="0" t="n">
        <v>1</v>
      </c>
      <c r="T65" s="0" t="n">
        <v>1</v>
      </c>
      <c r="V65" s="0" t="n">
        <v>-113.30944277</v>
      </c>
      <c r="W65" s="0" t="n">
        <v>-113.594383189989</v>
      </c>
      <c r="X65" s="0" t="n">
        <v>-113.30944277</v>
      </c>
      <c r="Y65" s="0" t="n">
        <v>-113.594383189989</v>
      </c>
      <c r="Z65" s="0" t="n">
        <v>-113.22726612</v>
      </c>
      <c r="AA65" s="0" t="n">
        <v>-113.504319851345</v>
      </c>
      <c r="AB65" s="0" t="n">
        <v>-113.23835245</v>
      </c>
      <c r="AC65" s="0" t="n">
        <v>-113.518937029992</v>
      </c>
      <c r="AD65" s="0" t="n">
        <v>-113.30883146</v>
      </c>
      <c r="AE65" s="0" t="n">
        <v>-113.2063928</v>
      </c>
      <c r="AF65" s="0" t="n">
        <v>-113.594163024322</v>
      </c>
      <c r="AG65" s="0" t="n">
        <v>-113.502374530234</v>
      </c>
      <c r="AH65" s="0" t="n">
        <v>-113.43004595</v>
      </c>
      <c r="AI65" s="0" t="n">
        <v>-113.28855396</v>
      </c>
      <c r="AJ65" s="0" t="n">
        <v>-113.591764182112</v>
      </c>
      <c r="AK65" s="0" t="n">
        <v>-113.502877410487</v>
      </c>
      <c r="AL65" s="0" t="n">
        <v>-113.56695989</v>
      </c>
      <c r="AM65" s="0" t="n">
        <v>-113.597074341159</v>
      </c>
      <c r="AN65" s="0" t="n">
        <v>-113.23844278</v>
      </c>
      <c r="AO65" s="0" t="n">
        <v>-113.52078742759</v>
      </c>
      <c r="AP65" s="0" t="n">
        <v>-113.34990138</v>
      </c>
      <c r="AQ65" s="0" t="n">
        <v>-113.517057034983</v>
      </c>
      <c r="AR65" s="0" t="n">
        <v>-113.48617561</v>
      </c>
      <c r="AS65" s="0" t="n">
        <v>-113.520025828137</v>
      </c>
      <c r="AT65" s="0" t="n">
        <v>-113.563795935064</v>
      </c>
      <c r="AU65" s="0" t="n">
        <v>-113.48192971</v>
      </c>
      <c r="AV65" s="0" t="n">
        <v>-113.59679808893</v>
      </c>
      <c r="AW65" s="0" t="n">
        <v>-113.519633529901</v>
      </c>
      <c r="AY65" s="0" t="n">
        <f aca="false">IF(OR(ISBLANK(O65),ISBLANK(N65)),"",(O65-N65)*EP65)</f>
        <v>2.45557145943166</v>
      </c>
      <c r="AZ65" s="0" t="n">
        <f aca="false">IF(OR(ISBLANK(Z65),ISBLANK(V65)),"",(Z65-V65)*EP65)</f>
        <v>2.23614056355159</v>
      </c>
      <c r="BA65" s="3" t="n">
        <f aca="false">IF(OR(ISBLANK(AA65),ISBLANK(W65)),"",(AA65-W65)*EP65)</f>
        <v>2.45074829444512</v>
      </c>
      <c r="BB65" s="3" t="n">
        <f aca="false">IF(OR(ISBLANK(Z65),ISBLANK(X65)),"",(Z65-X65)*EP65)</f>
        <v>2.23614056355159</v>
      </c>
      <c r="BC65" s="3" t="n">
        <f aca="false">IF(OR(ISBLANK(AA65),ISBLANK(Y65)),"",(AA65-Y65)*EP65)</f>
        <v>2.45074829444512</v>
      </c>
      <c r="BD65" s="3" t="n">
        <f aca="false">IF(OR(ISBLANK(AB65),ISBLANK(V65)),"",(AB65-V65)*EP65)</f>
        <v>1.93446615587117</v>
      </c>
      <c r="BE65" s="3" t="n">
        <f aca="false">IF(OR(ISBLANK(AC65),ISBLANK(W65)),"",(AC65-W65)*EP65)</f>
        <v>2.05299460045498</v>
      </c>
      <c r="BF65" s="3" t="n">
        <f aca="false">IF(OR(ISBLANK(AB65),ISBLANK(X65)),"",(AB65-X65)*EP65)</f>
        <v>1.93446615587117</v>
      </c>
      <c r="BG65" s="3" t="n">
        <f aca="false">IF(OR(ISBLANK(AC65),ISBLANK(Y65)),"",(AC65-Y65)*EP65)</f>
        <v>2.05299460045498</v>
      </c>
      <c r="BH65" s="3" t="n">
        <f aca="false">IF(OR(ISBLANK(AE65),ISBLANK(AD65)),"",(AE65-AD65)*EP65)</f>
        <v>2.78749794378117</v>
      </c>
      <c r="BI65" s="3" t="n">
        <f aca="false">IF(OR(ISBLANK(AF65),ISBLANK(AG65)),"",(AG65-AF65)*EP65)</f>
        <v>2.49769216556635</v>
      </c>
      <c r="BJ65" s="3" t="n">
        <f aca="false">IF(OR(ISBLANK(AI65),ISBLANK(AH65)),"",(AI65-AH65)*EP65)</f>
        <v>3.85019319060324</v>
      </c>
      <c r="BK65" s="3" t="n">
        <f aca="false">IF(OR(ISBLANK(AJ65),ISBLANK(AK65)),"",(AK65-AJ65)*EP65)</f>
        <v>2.41873227484677</v>
      </c>
      <c r="BL65" s="3" t="n">
        <f aca="false">IF(OR(ISBLANK(AN65),ISBLANK(AD65)),"",(AN65-AD65)*EP65)</f>
        <v>1.91537355882508</v>
      </c>
      <c r="BM65" s="3" t="n">
        <f aca="false">IF(OR(ISBLANK(AO65),ISBLANK(AF65)),"",(AO65-AF65)*EP65)</f>
        <v>1.99665170370448</v>
      </c>
      <c r="BN65" s="3" t="n">
        <f aca="false">IF(OR(ISBLANK(AP65),ISBLANK(AH65)),"",(AP65-AH65)*EP65)</f>
        <v>2.18084484978828</v>
      </c>
      <c r="BO65" s="3" t="n">
        <f aca="false">IF(OR(ISBLANK(AQ65),ISBLANK(AJ65)),"",(AQ65-AJ65)*EP65)</f>
        <v>2.03288503586319</v>
      </c>
      <c r="BP65" s="3" t="n">
        <f aca="false">IF(OR(ISBLANK(AR65),ISBLANK(AL65)),"",(AR65-AL65)*EP65)</f>
        <v>2.19825224568413</v>
      </c>
      <c r="BQ65" s="3" t="n">
        <f aca="false">IF(OR(ISBLANK(AM65),ISBLANK(AS65)),"",(AS65-AM65)*EP65)</f>
        <v>2.09659684752086</v>
      </c>
      <c r="BR65" s="0" t="n">
        <f aca="false">=IF(OR(ISBLANK(AU65),ISBLANK(AT65)),"",(AU65-AT65)*EP65)</f>
        <v>2.22769347071722</v>
      </c>
      <c r="BS65" s="0" t="n">
        <f aca="false">=IF(OR(ISBLANK(AW65),ISBLANK(AV65)),"",(AW65-AV65)*EP65)</f>
        <v>2.09975462023948</v>
      </c>
      <c r="BT65" s="0" t="n">
        <v>2.50052420039314</v>
      </c>
      <c r="BW65" s="0" t="n">
        <f aca="false">IF(OR(ISBLANK(O65),ISBLANK(N65)),"",(O65-N65)*EP65-M65)</f>
        <v>0.33557145943166</v>
      </c>
      <c r="BX65" s="0" t="n">
        <f aca="false">IF(OR(ISBLANK(Z65),ISBLANK(V65)),"",(Z65-V65)*EP65-M65)</f>
        <v>0.116140563551589</v>
      </c>
      <c r="BY65" s="3" t="n">
        <f aca="false">IF(OR(ISBLANK(AA65),ISBLANK(W65)),"",(AA65-W65)*EP65-M65)</f>
        <v>0.330748294445118</v>
      </c>
      <c r="BZ65" s="3" t="n">
        <f aca="false">IF(OR(ISBLANK(Z65),ISBLANK(X65)),"",(Z65-X65)*EP65-M65)</f>
        <v>0.116140563551589</v>
      </c>
      <c r="CA65" s="3" t="n">
        <f aca="false">IF(OR(ISBLANK(AA65),ISBLANK(Y65)),"",(AA65-Y65)*EP65-M65)</f>
        <v>0.330748294445118</v>
      </c>
      <c r="CB65" s="3" t="n">
        <f aca="false">IF(OR(ISBLANK(AB65),ISBLANK(V65)),"",(AB65-V65)*EP65-M65)</f>
        <v>-0.185533844128833</v>
      </c>
      <c r="CC65" s="3" t="n">
        <f aca="false">IF(OR(ISBLANK(AC65),ISBLANK(W65)),"",(AC65-W65)*EP65-M65)</f>
        <v>-0.0670053995450246</v>
      </c>
      <c r="CD65" s="3" t="n">
        <f aca="false">IF(OR(ISBLANK(AB65),ISBLANK(X65)),"",(AB65-X65)*EP65-M65)</f>
        <v>-0.185533844128833</v>
      </c>
      <c r="CE65" s="3" t="n">
        <f aca="false">IF(OR(ISBLANK(AC65),ISBLANK(Y65)),"",(AC65-Y65)*EP65-M65)</f>
        <v>-0.0670053995450246</v>
      </c>
      <c r="CF65" s="3" t="n">
        <f aca="false">IF(OR(ISBLANK(AE65),ISBLANK(AD65)),"",(AE65-AD65)*EP65-M65)</f>
        <v>0.667497943781169</v>
      </c>
      <c r="CG65" s="3" t="n">
        <f aca="false">IF(OR(ISBLANK(AF65),ISBLANK(AG65)),"",(AG65-AF65)*EP65-M65)</f>
        <v>0.377692165566349</v>
      </c>
      <c r="CH65" s="3" t="n">
        <f aca="false">IF(OR(ISBLANK(AI65),ISBLANK(AH65)),"",(AI65-AH65)*EP65-M65)</f>
        <v>1.73019319060324</v>
      </c>
      <c r="CI65" s="3" t="n">
        <f aca="false">IF(OR(ISBLANK(AJ65),ISBLANK(AK65)),"",(AK65-AJ65)*EP65-M65)</f>
        <v>0.298732274846775</v>
      </c>
      <c r="CJ65" s="3" t="n">
        <f aca="false">IF(OR(ISBLANK(AN65),ISBLANK(AD65)),"",(AN65-AD65)*EP65-M65)</f>
        <v>-0.204626441174925</v>
      </c>
      <c r="CK65" s="3" t="n">
        <f aca="false">IF(OR(ISBLANK(AO65),ISBLANK(AF65)),"",(AO65-AF65)*EP65-M65)</f>
        <v>-0.123348296295518</v>
      </c>
      <c r="CL65" s="3" t="n">
        <f aca="false">IF(OR(ISBLANK(AP65),ISBLANK(AH65)),"",(AP65-AH65)*EP65-M65)</f>
        <v>0.0608448497882801</v>
      </c>
      <c r="CM65" s="3" t="n">
        <f aca="false">IF(OR(ISBLANK(AQ65),ISBLANK(AJ65)),"",(AQ65-AJ65)*EP65-M65)</f>
        <v>-0.0871149641368141</v>
      </c>
      <c r="CN65" s="3" t="n">
        <f aca="false">IF(OR(ISBLANK(AR65),ISBLANK(AL65)),"",(AR65-AL65)*EP65-M65)</f>
        <v>0.078252245684129</v>
      </c>
      <c r="CO65" s="3" t="n">
        <f aca="false">IF(OR(ISBLANK(AM65),ISBLANK(AS65)),"",(AS65-AM65)*EP65-M65)</f>
        <v>-0.0234031524791409</v>
      </c>
      <c r="CP65" s="0" t="n">
        <f aca="false">IF(OR(ISBLANK(AU65),ISBLANK(AT65)),"",(AU65-AT65)*EP65-M65)</f>
        <v>0.107693470717224</v>
      </c>
      <c r="CQ65" s="0" t="n">
        <f aca="false">IF(OR(ISBLANK(AW65),ISBLANK(AV65)),"",(AW65-AV65)*EP65-M65)</f>
        <v>-0.0202453797605227</v>
      </c>
      <c r="CR65" s="0" t="n">
        <f aca="false">IF(ISBLANK(BT65),"",BT65-M65)</f>
        <v>0.38052420039314</v>
      </c>
      <c r="CU65" s="0" t="n">
        <f aca="false">IF(OR(ISBLANK(O65),ISBLANK(N65)),"",ABS((O65-N65)*EP65-M65))</f>
        <v>0.33557145943166</v>
      </c>
      <c r="CV65" s="0" t="n">
        <f aca="false">IF(OR(ISBLANK(Z65),ISBLANK(V65)),"",ABS((Z65-V65)*EP65-M65))</f>
        <v>0.116140563551589</v>
      </c>
      <c r="CW65" s="3" t="n">
        <f aca="false">IF(OR(ISBLANK(AA65),ISBLANK(W65)),"",ABS((AA65-W65)*EP65-M65))</f>
        <v>0.330748294445118</v>
      </c>
      <c r="CX65" s="3" t="n">
        <f aca="false">IF(OR(ISBLANK(Z65),ISBLANK(X65)),"",ABS((Z65-X65)*EP65-M65))</f>
        <v>0.116140563551589</v>
      </c>
      <c r="CY65" s="3" t="n">
        <f aca="false">IF(OR(ISBLANK(AA65),ISBLANK(Y65)),"",ABS((AA65-Y65)*EP65-M65))</f>
        <v>0.330748294445118</v>
      </c>
      <c r="CZ65" s="3" t="n">
        <f aca="false">IF(OR(ISBLANK(AB65),ISBLANK(V65)),"",ABS((AB65-V65)*EP65-M65))</f>
        <v>0.185533844128833</v>
      </c>
      <c r="DA65" s="3" t="n">
        <f aca="false">IF(OR(ISBLANK(AC65),ISBLANK(W65)),"",ABS((AC65-W65)*EP65-M65))</f>
        <v>0.0670053995450246</v>
      </c>
      <c r="DB65" s="3" t="n">
        <f aca="false">IF(OR(ISBLANK(AB65),ISBLANK(X65)),"",ABS((AB65-X65)*EP65-M65))</f>
        <v>0.185533844128833</v>
      </c>
      <c r="DC65" s="3" t="n">
        <f aca="false">IF(OR(ISBLANK(AC65),ISBLANK(Y65)),"",ABS((AC65-Y65)*EP65-M65))</f>
        <v>0.0670053995450246</v>
      </c>
      <c r="DD65" s="3" t="n">
        <f aca="false">IF(OR(ISBLANK(AE65),ISBLANK(AD65)),"",ABS((AE65-AD65)*EP65-M65))</f>
        <v>0.667497943781169</v>
      </c>
      <c r="DE65" s="3" t="n">
        <f aca="false">IF(OR(ISBLANK(AG65),ISBLANK(AF65)),"",ABS((AG65-AF65)*EP65-M65))</f>
        <v>0.377692165566349</v>
      </c>
      <c r="DF65" s="3" t="n">
        <f aca="false">IF(OR(ISBLANK(AI65),ISBLANK(AH65)),"",ABS((AI65-AH65)*EP65-M65))</f>
        <v>1.73019319060324</v>
      </c>
      <c r="DG65" s="3" t="n">
        <f aca="false">IF(OR(ISBLANK(AJ65),ISBLANK(AK65)),"",ABS((AK65-AJ65)*EP65-M65))</f>
        <v>0.298732274846775</v>
      </c>
      <c r="DH65" s="3" t="n">
        <f aca="false">IF(OR(ISBLANK(AN65),ISBLANK(AD65)),"",ABS((AN65-AD65)*EP65-M65))</f>
        <v>0.204626441174925</v>
      </c>
      <c r="DI65" s="3" t="n">
        <f aca="false">IF(OR(ISBLANK(AF65),ISBLANK(AO65)),"",ABS((AO65-AF65)*EP65-M65))</f>
        <v>0.123348296295518</v>
      </c>
      <c r="DJ65" s="3" t="n">
        <f aca="false">IF(OR(ISBLANK(AP65),ISBLANK(AH65)),"",ABS((AP65-AH65)*EP65-M65))</f>
        <v>0.0608448497882801</v>
      </c>
      <c r="DK65" s="3" t="n">
        <f aca="false">IF(OR(ISBLANK(AQ65),ISBLANK(AJ65)),"",ABS((AQ65-AJ65)*EP65-M65))</f>
        <v>0.0871149641368141</v>
      </c>
      <c r="DL65" s="3" t="n">
        <f aca="false">IF(OR(ISBLANK(AR65),ISBLANK(AL65)),"",ABS((AR65-AL65)*EP65-M65))</f>
        <v>0.078252245684129</v>
      </c>
      <c r="DM65" s="3" t="n">
        <f aca="false">IF(OR(ISBLANK(AM65),ISBLANK(AS65)),"",ABS((AS65-AM65)*EP65-M65))</f>
        <v>0.0234031524791409</v>
      </c>
      <c r="DN65" s="0" t="n">
        <f aca="false">IF(OR(ISBLANK(AU65),ISBLANK(AT65)),"",ABS((AU65-AT65)*EP65-M65))</f>
        <v>0.107693470717224</v>
      </c>
      <c r="DO65" s="0" t="n">
        <f aca="false">IF(OR(ISBLANK(AV65),ISBLANK(AW65)),"",ABS((AW65-AV65)*EP65-M65))</f>
        <v>0.0202453797605227</v>
      </c>
      <c r="DP65" s="0" t="n">
        <f aca="false">IF(ISBLANK(BT65),"",ABS(BT65-M65))</f>
        <v>0.38052420039314</v>
      </c>
      <c r="DS65" s="0" t="n">
        <f aca="false">IF(OR(ISBLANK(O65),ISBLANK(N65)),"",((O65-N65)*EP65-M65)^2)</f>
        <v>0.112608204385094</v>
      </c>
      <c r="DT65" s="0" t="n">
        <f aca="false">IF(OR(ISBLANK(Z65),ISBLANK(V65)),"",ABS((Z65-V65)*EP65-M65)^2)</f>
        <v>0.0134886305020807</v>
      </c>
      <c r="DU65" s="3" t="n">
        <f aca="false">IF(OR(ISBLANK(AA65),ISBLANK(W65)),"",ABS((AA65-W65)*EP65-M65)^2)</f>
        <v>0.109394434278354</v>
      </c>
      <c r="DV65" s="3" t="n">
        <f aca="false">IF(OR(ISBLANK(Z65),ISBLANK(X65)),"",ABS((Z65-X65)*EP65-M65)^2)</f>
        <v>0.0134886305020807</v>
      </c>
      <c r="DW65" s="3" t="n">
        <f aca="false">IF(OR(ISBLANK(AA65),ISBLANK(Y65)),"",ABS((AA65-Y65)*EP65-M65)^2)</f>
        <v>0.109394434278354</v>
      </c>
      <c r="DX65" s="3" t="n">
        <f aca="false">IF(OR(ISBLANK(AB65),ISBLANK(V65)),"",ABS((AB65-V65)*EP65-M65)^2)</f>
        <v>0.0344228073172219</v>
      </c>
      <c r="DY65" s="3" t="n">
        <f aca="false">IF(OR(ISBLANK(AC65),ISBLANK(W65)),"",ABS((AC65-W65)*EP65-M65)^2)</f>
        <v>0.00448972356818838</v>
      </c>
      <c r="DZ65" s="3" t="n">
        <f aca="false">IF(OR(ISBLANK(AB65),ISBLANK(X65)),"",ABS((AB65-X65)*EP65-M65)^2)</f>
        <v>0.0344228073172219</v>
      </c>
      <c r="EA65" s="3" t="n">
        <f aca="false">IF(OR(ISBLANK(AC65),ISBLANK(Y65)),"",ABS((AC65-Y65)*EP65-M65)^2)</f>
        <v>0.00448972356818838</v>
      </c>
      <c r="EB65" s="3" t="n">
        <f aca="false">IF(OR(ISBLANK(AE65),ISBLANK(AD65)),"",ABS((AE65-AD65)*EP65-M65)^2)</f>
        <v>0.445553504952089</v>
      </c>
      <c r="EC65" s="3" t="n">
        <f aca="false">IF(OR(ISBLANK(AF65),ISBLANK(AG65)),"",ABS((AG65-AF65)*EP65-M65)^2)</f>
        <v>0.142651371930198</v>
      </c>
      <c r="ED65" s="3" t="n">
        <f aca="false">IF(OR(ISBLANK(AI65),ISBLANK(AH65)),"",ABS((AI65-AH65)*EP65-M65)^2)</f>
        <v>2.99356847680983</v>
      </c>
      <c r="EE65" s="3" t="n">
        <f aca="false">IF(OR(ISBLANK(AJ65),ISBLANK(AK65)),"",ABS((AK65-AJ65)*EP65-M65)^2)</f>
        <v>0.0892409720351291</v>
      </c>
      <c r="EF65" s="3" t="n">
        <f aca="false">IF(OR(ISBLANK(AN65),ISBLANK(AD65)),"",ABS((AN65-AD65)*EP65-M65)^2)</f>
        <v>0.0418719804279151</v>
      </c>
      <c r="EG65" s="3" t="n">
        <f aca="false">IF(OR(ISBLANK(AF65),ISBLANK(AO65)),"",ABS((AO65-AF65)*EP65-M65)^2)</f>
        <v>0.0152148021990069</v>
      </c>
      <c r="EH65" s="3" t="n">
        <f aca="false">IF(OR(ISBLANK(AP65),ISBLANK(AH65)),"",ABS((AP65-AH65)*EP65-M65)^2)</f>
        <v>0.00370209574575837</v>
      </c>
      <c r="EI65" s="3" t="n">
        <f aca="false">IF(OR(ISBLANK(AJ65),ISBLANK(AQ65)),"",ABS((AQ65-AJ65)*EP65-M65)^2)</f>
        <v>0.0075890169765584</v>
      </c>
      <c r="EJ65" s="3" t="n">
        <f aca="false">IF(OR(ISBLANK(AR65),ISBLANK(AL65)),"",ABS((AR65-AL65)*EP65-M65)^2)</f>
        <v>0.00612341395460929</v>
      </c>
      <c r="EK65" s="3" t="n">
        <f aca="false">IF(OR(ISBLANK(AS65),ISBLANK(AM65)),"",ABS((AS65-AM65)*EP65-M65)^2)</f>
        <v>0.00054770754596192</v>
      </c>
      <c r="EL65" s="0" t="n">
        <f aca="false">IF(OR(ISBLANK(AU65),ISBLANK(AT65)),"",((AU65-AT65)*EP65-M65)^2)</f>
        <v>0.0115978836351216</v>
      </c>
      <c r="EM65" s="0" t="n">
        <f aca="false">IF(OR(ISBLANK(AV65),ISBLANK(AW65)),"",((AW65-AV65)*EP65-M65)^2)</f>
        <v>0.00040987540164778</v>
      </c>
      <c r="EN65" s="0" t="n">
        <f aca="false">IF(ISBLANK(BT65),"",(BT65-M65)^2)</f>
        <v>0.144798667084838</v>
      </c>
      <c r="EP65" s="0" t="n">
        <v>27.211386245988</v>
      </c>
    </row>
    <row r="66" customFormat="false" ht="12.8" hidden="false" customHeight="false" outlineLevel="0" collapsed="false">
      <c r="A66" s="1"/>
      <c r="B66" s="0" t="n">
        <v>15</v>
      </c>
      <c r="C66" s="0" t="n">
        <v>4</v>
      </c>
      <c r="D66" s="0" t="n">
        <f aca="false">B66-C66</f>
        <v>11</v>
      </c>
      <c r="E66" s="0" t="s">
        <v>71</v>
      </c>
      <c r="F66" s="0" t="n">
        <v>2</v>
      </c>
      <c r="G66" s="0" t="n">
        <v>13</v>
      </c>
      <c r="H66" s="0" t="s">
        <v>154</v>
      </c>
      <c r="I66" s="0" t="n">
        <v>2</v>
      </c>
      <c r="L66" s="0" t="s">
        <v>93</v>
      </c>
      <c r="M66" s="0" t="n">
        <v>5.33</v>
      </c>
      <c r="N66" s="0" t="n">
        <v>-113.261651526</v>
      </c>
      <c r="O66" s="0" t="n">
        <v>-113.047400389107</v>
      </c>
      <c r="P66" s="0" t="s">
        <v>76</v>
      </c>
      <c r="Q66" s="0" t="n">
        <f aca="false">=IF(ISBLANK(BT66),"",BT66)</f>
        <v>6.60477385914484</v>
      </c>
      <c r="R66" s="0" t="n">
        <v>3</v>
      </c>
      <c r="S66" s="0" t="n">
        <v>1</v>
      </c>
      <c r="T66" s="0" t="n">
        <v>2</v>
      </c>
      <c r="V66" s="0" t="n">
        <v>-113.30944277</v>
      </c>
      <c r="W66" s="0" t="n">
        <v>-113.594383189989</v>
      </c>
      <c r="X66" s="0" t="n">
        <v>-113.30944277</v>
      </c>
      <c r="Y66" s="0" t="n">
        <v>-113.594383189989</v>
      </c>
      <c r="Z66" s="0" t="n">
        <v>-113.0747661</v>
      </c>
      <c r="AA66" s="0" t="n">
        <v>-113.378941551447</v>
      </c>
      <c r="AB66" s="0" t="n">
        <v>-113.09719044</v>
      </c>
      <c r="AC66" s="0" t="n">
        <v>-113.387614687494</v>
      </c>
      <c r="AD66" s="0" t="n">
        <v>-113.30883146</v>
      </c>
      <c r="AE66" s="0" t="n">
        <v>-113.05148203</v>
      </c>
      <c r="AF66" s="0" t="n">
        <v>-113.594163024322</v>
      </c>
      <c r="AG66" s="0" t="n">
        <v>-113.376799086011</v>
      </c>
      <c r="AH66" s="0" t="n">
        <v>-113.43004595</v>
      </c>
      <c r="AI66" s="0" t="n">
        <v>-113.12830037</v>
      </c>
      <c r="AJ66" s="0" t="n">
        <v>-113.591764182112</v>
      </c>
      <c r="AK66" s="0" t="n">
        <v>-113.382137552339</v>
      </c>
      <c r="AL66" s="0" t="n">
        <v>-113.56695989</v>
      </c>
      <c r="AM66" s="0" t="n">
        <v>-113.597074341159</v>
      </c>
      <c r="AN66" s="0" t="n">
        <v>-113.09348505</v>
      </c>
      <c r="AO66" s="0" t="n">
        <v>-113.387321347916</v>
      </c>
      <c r="AP66" s="0" t="n">
        <v>-113.18410655</v>
      </c>
      <c r="AQ66" s="0" t="n">
        <v>-113.38502053177</v>
      </c>
      <c r="AR66" s="0" t="n">
        <v>-113.36188734</v>
      </c>
      <c r="AS66" s="0" t="n">
        <v>-113.39766380112</v>
      </c>
      <c r="AT66" s="0" t="n">
        <v>-113.563795935064</v>
      </c>
      <c r="AU66" s="0" t="n">
        <v>-113.35927062</v>
      </c>
      <c r="AV66" s="0" t="n">
        <v>-113.59679808893</v>
      </c>
      <c r="AW66" s="0" t="n">
        <v>-113.397739490914</v>
      </c>
      <c r="AY66" s="0" t="n">
        <f aca="false">IF(OR(ISBLANK(O66),ISBLANK(N66)),"",(O66-N66)*EP66)</f>
        <v>5.8300704396374</v>
      </c>
      <c r="AZ66" s="0" t="n">
        <f aca="false">IF(OR(ISBLANK(Z66),ISBLANK(V66)),"",(Z66-V66)*EP66)</f>
        <v>6.38587751029224</v>
      </c>
      <c r="BA66" s="3" t="n">
        <f aca="false">IF(OR(ISBLANK(AA66),ISBLANK(W66)),"",(AA66-W66)*EP66)</f>
        <v>5.86246563983499</v>
      </c>
      <c r="BB66" s="3" t="n">
        <f aca="false">IF(OR(ISBLANK(Z66),ISBLANK(X66)),"",(Z66-X66)*EP66)</f>
        <v>6.38587751029224</v>
      </c>
      <c r="BC66" s="3" t="n">
        <f aca="false">IF(OR(ISBLANK(AA66),ISBLANK(Y66)),"",(AA66-Y66)*EP66)</f>
        <v>5.86246563983499</v>
      </c>
      <c r="BD66" s="3" t="n">
        <f aca="false">IF(OR(ISBLANK(AB66),ISBLANK(V66)),"",(AB66-V66)*EP66)</f>
        <v>5.77568013324086</v>
      </c>
      <c r="BE66" s="3" t="n">
        <f aca="false">IF(OR(ISBLANK(AC66),ISBLANK(W66)),"",(AC66-W66)*EP66)</f>
        <v>5.62645758489624</v>
      </c>
      <c r="BF66" s="3" t="n">
        <f aca="false">IF(OR(ISBLANK(AB66),ISBLANK(X66)),"",(AB66-X66)*EP66)</f>
        <v>5.77568013324086</v>
      </c>
      <c r="BG66" s="3" t="n">
        <f aca="false">IF(OR(ISBLANK(AC66),ISBLANK(Y66)),"",(AC66-Y66)*EP66)</f>
        <v>5.62645758489624</v>
      </c>
      <c r="BH66" s="3" t="n">
        <f aca="false">IF(OR(ISBLANK(AE66),ISBLANK(AD66)),"",(AE66-AD66)*EP66)</f>
        <v>7.0028347399146</v>
      </c>
      <c r="BI66" s="3" t="n">
        <f aca="false">IF(OR(ISBLANK(AF66),ISBLANK(AG66)),"",(AG66-AF66)*EP66)</f>
        <v>5.91477408132961</v>
      </c>
      <c r="BJ66" s="3" t="n">
        <f aca="false">IF(OR(ISBLANK(AI66),ISBLANK(AH66)),"",(AI66-AH66)*EP66)</f>
        <v>8.21091552539934</v>
      </c>
      <c r="BK66" s="3" t="n">
        <f aca="false">IF(OR(ISBLANK(AJ66),ISBLANK(AK66)),"",(AK66-AJ66)*EP66)</f>
        <v>5.70423119019778</v>
      </c>
      <c r="BL66" s="3" t="n">
        <f aca="false">IF(OR(ISBLANK(AN66),ISBLANK(AD66)),"",(AN66-AD66)*EP66)</f>
        <v>5.85987433919676</v>
      </c>
      <c r="BM66" s="3" t="n">
        <f aca="false">IF(OR(ISBLANK(AO66),ISBLANK(AF66)),"",(AO66-AF66)*EP66)</f>
        <v>5.62844874845134</v>
      </c>
      <c r="BN66" s="3" t="n">
        <f aca="false">IF(OR(ISBLANK(AP66),ISBLANK(AH66)),"",(AP66-AH66)*EP66)</f>
        <v>6.69235200650647</v>
      </c>
      <c r="BO66" s="3" t="n">
        <f aca="false">IF(OR(ISBLANK(AQ66),ISBLANK(AJ66)),"",(AQ66-AJ66)*EP66)</f>
        <v>5.6257813233618</v>
      </c>
      <c r="BP66" s="3" t="n">
        <f aca="false">IF(OR(ISBLANK(AR66),ISBLANK(AL66)),"",(AR66-AL66)*EP66)</f>
        <v>5.58030836649999</v>
      </c>
      <c r="BQ66" s="3" t="n">
        <f aca="false">IF(OR(ISBLANK(AM66),ISBLANK(AS66)),"",(AS66-AM66)*EP66)</f>
        <v>5.4262372265222</v>
      </c>
      <c r="BR66" s="0" t="n">
        <f aca="false">=IF(OR(ISBLANK(AU66),ISBLANK(AT66)),"",(AU66-AT66)*EP66)</f>
        <v>5.5654173452886</v>
      </c>
      <c r="BS66" s="0" t="n">
        <f aca="false">=IF(OR(ISBLANK(AW66),ISBLANK(AV66)),"",(AW66-AV66)*EP66)</f>
        <v>5.4166603961981</v>
      </c>
      <c r="BT66" s="0" t="n">
        <v>6.60477385914484</v>
      </c>
      <c r="BW66" s="0" t="n">
        <f aca="false">IF(OR(ISBLANK(O66),ISBLANK(N66)),"",(O66-N66)*EP66-M66)</f>
        <v>0.5000704396374</v>
      </c>
      <c r="BX66" s="0" t="n">
        <f aca="false">IF(OR(ISBLANK(Z66),ISBLANK(V66)),"",(Z66-V66)*EP66-M66)</f>
        <v>1.05587751029223</v>
      </c>
      <c r="BY66" s="3" t="n">
        <f aca="false">IF(OR(ISBLANK(AA66),ISBLANK(W66)),"",(AA66-W66)*EP66-M66)</f>
        <v>0.532465639834991</v>
      </c>
      <c r="BZ66" s="3" t="n">
        <f aca="false">IF(OR(ISBLANK(Z66),ISBLANK(X66)),"",(Z66-X66)*EP66-M66)</f>
        <v>1.05587751029223</v>
      </c>
      <c r="CA66" s="3" t="n">
        <f aca="false">IF(OR(ISBLANK(AA66),ISBLANK(Y66)),"",(AA66-Y66)*EP66-M66)</f>
        <v>0.532465639834991</v>
      </c>
      <c r="CB66" s="3" t="n">
        <f aca="false">IF(OR(ISBLANK(AB66),ISBLANK(V66)),"",(AB66-V66)*EP66-M66)</f>
        <v>0.44568013324086</v>
      </c>
      <c r="CC66" s="3" t="n">
        <f aca="false">IF(OR(ISBLANK(AC66),ISBLANK(W66)),"",(AC66-W66)*EP66-M66)</f>
        <v>0.296457584896235</v>
      </c>
      <c r="CD66" s="3" t="n">
        <f aca="false">IF(OR(ISBLANK(AB66),ISBLANK(X66)),"",(AB66-X66)*EP66-M66)</f>
        <v>0.44568013324086</v>
      </c>
      <c r="CE66" s="3" t="n">
        <f aca="false">IF(OR(ISBLANK(AC66),ISBLANK(Y66)),"",(AC66-Y66)*EP66-M66)</f>
        <v>0.296457584896235</v>
      </c>
      <c r="CF66" s="3" t="n">
        <f aca="false">IF(OR(ISBLANK(AE66),ISBLANK(AD66)),"",(AE66-AD66)*EP66-M66)</f>
        <v>1.6728347399146</v>
      </c>
      <c r="CG66" s="3" t="n">
        <f aca="false">IF(OR(ISBLANK(AF66),ISBLANK(AG66)),"",(AG66-AF66)*EP66-M66)</f>
        <v>0.584774081329614</v>
      </c>
      <c r="CH66" s="3" t="n">
        <f aca="false">IF(OR(ISBLANK(AI66),ISBLANK(AH66)),"",(AI66-AH66)*EP66-M66)</f>
        <v>2.88091552539934</v>
      </c>
      <c r="CI66" s="3" t="n">
        <f aca="false">IF(OR(ISBLANK(AJ66),ISBLANK(AK66)),"",(AK66-AJ66)*EP66-M66)</f>
        <v>0.374231190197784</v>
      </c>
      <c r="CJ66" s="3" t="n">
        <f aca="false">IF(OR(ISBLANK(AN66),ISBLANK(AD66)),"",(AN66-AD66)*EP66-M66)</f>
        <v>0.529874339196759</v>
      </c>
      <c r="CK66" s="3" t="n">
        <f aca="false">IF(OR(ISBLANK(AO66),ISBLANK(AF66)),"",(AO66-AF66)*EP66-M66)</f>
        <v>0.298448748451339</v>
      </c>
      <c r="CL66" s="3" t="n">
        <f aca="false">IF(OR(ISBLANK(AP66),ISBLANK(AH66)),"",(AP66-AH66)*EP66-M66)</f>
        <v>1.36235200650647</v>
      </c>
      <c r="CM66" s="3" t="n">
        <f aca="false">IF(OR(ISBLANK(AQ66),ISBLANK(AJ66)),"",(AQ66-AJ66)*EP66-M66)</f>
        <v>0.2957813233618</v>
      </c>
      <c r="CN66" s="3" t="n">
        <f aca="false">IF(OR(ISBLANK(AR66),ISBLANK(AL66)),"",(AR66-AL66)*EP66-M66)</f>
        <v>0.250308366499992</v>
      </c>
      <c r="CO66" s="3" t="n">
        <f aca="false">IF(OR(ISBLANK(AM66),ISBLANK(AS66)),"",(AS66-AM66)*EP66-M66)</f>
        <v>0.0962372265222005</v>
      </c>
      <c r="CP66" s="0" t="n">
        <f aca="false">IF(OR(ISBLANK(AU66),ISBLANK(AT66)),"",(AU66-AT66)*EP66-M66)</f>
        <v>0.235417345288603</v>
      </c>
      <c r="CQ66" s="0" t="n">
        <f aca="false">IF(OR(ISBLANK(AW66),ISBLANK(AV66)),"",(AW66-AV66)*EP66-M66)</f>
        <v>0.0866603961980976</v>
      </c>
      <c r="CR66" s="0" t="n">
        <f aca="false">IF(ISBLANK(BT66),"",BT66-M66)</f>
        <v>1.27477385914484</v>
      </c>
      <c r="CU66" s="0" t="n">
        <f aca="false">IF(OR(ISBLANK(O66),ISBLANK(N66)),"",ABS((O66-N66)*EP66-M66))</f>
        <v>0.5000704396374</v>
      </c>
      <c r="CV66" s="0" t="n">
        <f aca="false">IF(OR(ISBLANK(Z66),ISBLANK(V66)),"",ABS((Z66-V66)*EP66-M66))</f>
        <v>1.05587751029223</v>
      </c>
      <c r="CW66" s="3" t="n">
        <f aca="false">IF(OR(ISBLANK(AA66),ISBLANK(W66)),"",ABS((AA66-W66)*EP66-M66))</f>
        <v>0.532465639834991</v>
      </c>
      <c r="CX66" s="3" t="n">
        <f aca="false">IF(OR(ISBLANK(Z66),ISBLANK(X66)),"",ABS((Z66-X66)*EP66-M66))</f>
        <v>1.05587751029223</v>
      </c>
      <c r="CY66" s="3" t="n">
        <f aca="false">IF(OR(ISBLANK(AA66),ISBLANK(Y66)),"",ABS((AA66-Y66)*EP66-M66))</f>
        <v>0.532465639834991</v>
      </c>
      <c r="CZ66" s="3" t="n">
        <f aca="false">IF(OR(ISBLANK(AB66),ISBLANK(V66)),"",ABS((AB66-V66)*EP66-M66))</f>
        <v>0.44568013324086</v>
      </c>
      <c r="DA66" s="3" t="n">
        <f aca="false">IF(OR(ISBLANK(AC66),ISBLANK(W66)),"",ABS((AC66-W66)*EP66-M66))</f>
        <v>0.296457584896235</v>
      </c>
      <c r="DB66" s="3" t="n">
        <f aca="false">IF(OR(ISBLANK(AB66),ISBLANK(X66)),"",ABS((AB66-X66)*EP66-M66))</f>
        <v>0.44568013324086</v>
      </c>
      <c r="DC66" s="3" t="n">
        <f aca="false">IF(OR(ISBLANK(AC66),ISBLANK(Y66)),"",ABS((AC66-Y66)*EP66-M66))</f>
        <v>0.296457584896235</v>
      </c>
      <c r="DD66" s="3" t="n">
        <f aca="false">IF(OR(ISBLANK(AE66),ISBLANK(AD66)),"",ABS((AE66-AD66)*EP66-M66))</f>
        <v>1.6728347399146</v>
      </c>
      <c r="DE66" s="3" t="n">
        <f aca="false">IF(OR(ISBLANK(AG66),ISBLANK(AF66)),"",ABS((AG66-AF66)*EP66-M66))</f>
        <v>0.584774081329614</v>
      </c>
      <c r="DF66" s="3" t="n">
        <f aca="false">IF(OR(ISBLANK(AI66),ISBLANK(AH66)),"",ABS((AI66-AH66)*EP66-M66))</f>
        <v>2.88091552539934</v>
      </c>
      <c r="DG66" s="3" t="n">
        <f aca="false">IF(OR(ISBLANK(AJ66),ISBLANK(AK66)),"",ABS((AK66-AJ66)*EP66-M66))</f>
        <v>0.374231190197784</v>
      </c>
      <c r="DH66" s="3" t="n">
        <f aca="false">IF(OR(ISBLANK(AN66),ISBLANK(AD66)),"",ABS((AN66-AD66)*EP66-M66))</f>
        <v>0.529874339196759</v>
      </c>
      <c r="DI66" s="3" t="n">
        <f aca="false">IF(OR(ISBLANK(AF66),ISBLANK(AO66)),"",ABS((AO66-AF66)*EP66-M66))</f>
        <v>0.298448748451339</v>
      </c>
      <c r="DJ66" s="3" t="n">
        <f aca="false">IF(OR(ISBLANK(AP66),ISBLANK(AH66)),"",ABS((AP66-AH66)*EP66-M66))</f>
        <v>1.36235200650647</v>
      </c>
      <c r="DK66" s="3" t="n">
        <f aca="false">IF(OR(ISBLANK(AQ66),ISBLANK(AJ66)),"",ABS((AQ66-AJ66)*EP66-M66))</f>
        <v>0.2957813233618</v>
      </c>
      <c r="DL66" s="3" t="n">
        <f aca="false">IF(OR(ISBLANK(AR66),ISBLANK(AL66)),"",ABS((AR66-AL66)*EP66-M66))</f>
        <v>0.250308366499992</v>
      </c>
      <c r="DM66" s="3" t="n">
        <f aca="false">IF(OR(ISBLANK(AM66),ISBLANK(AS66)),"",ABS((AS66-AM66)*EP66-M66))</f>
        <v>0.0962372265222005</v>
      </c>
      <c r="DN66" s="0" t="n">
        <f aca="false">IF(OR(ISBLANK(AU66),ISBLANK(AT66)),"",ABS((AU66-AT66)*EP66-M66))</f>
        <v>0.235417345288603</v>
      </c>
      <c r="DO66" s="0" t="n">
        <f aca="false">IF(OR(ISBLANK(AV66),ISBLANK(AW66)),"",ABS((AW66-AV66)*EP66-M66))</f>
        <v>0.0866603961980976</v>
      </c>
      <c r="DP66" s="0" t="n">
        <f aca="false">IF(ISBLANK(BT66),"",ABS(BT66-M66))</f>
        <v>1.27477385914484</v>
      </c>
      <c r="DS66" s="0" t="n">
        <f aca="false">IF(OR(ISBLANK(O66),ISBLANK(N66)),"",((O66-N66)*EP66-M66)^2)</f>
        <v>0.250070444599143</v>
      </c>
      <c r="DT66" s="0" t="n">
        <f aca="false">IF(OR(ISBLANK(Z66),ISBLANK(V66)),"",ABS((Z66-V66)*EP66-M66)^2)</f>
        <v>1.11487731674093</v>
      </c>
      <c r="DU66" s="3" t="n">
        <f aca="false">IF(OR(ISBLANK(AA66),ISBLANK(W66)),"",ABS((AA66-W66)*EP66-M66)^2)</f>
        <v>0.283519657604887</v>
      </c>
      <c r="DV66" s="3" t="n">
        <f aca="false">IF(OR(ISBLANK(Z66),ISBLANK(X66)),"",ABS((Z66-X66)*EP66-M66)^2)</f>
        <v>1.11487731674093</v>
      </c>
      <c r="DW66" s="3" t="n">
        <f aca="false">IF(OR(ISBLANK(AA66),ISBLANK(Y66)),"",ABS((AA66-Y66)*EP66-M66)^2)</f>
        <v>0.283519657604887</v>
      </c>
      <c r="DX66" s="3" t="n">
        <f aca="false">IF(OR(ISBLANK(AB66),ISBLANK(V66)),"",ABS((AB66-V66)*EP66-M66)^2)</f>
        <v>0.198630781165591</v>
      </c>
      <c r="DY66" s="3" t="n">
        <f aca="false">IF(OR(ISBLANK(AC66),ISBLANK(W66)),"",ABS((AC66-W66)*EP66-M66)^2)</f>
        <v>0.0878870996425082</v>
      </c>
      <c r="DZ66" s="3" t="n">
        <f aca="false">IF(OR(ISBLANK(AB66),ISBLANK(X66)),"",ABS((AB66-X66)*EP66-M66)^2)</f>
        <v>0.198630781165591</v>
      </c>
      <c r="EA66" s="3" t="n">
        <f aca="false">IF(OR(ISBLANK(AC66),ISBLANK(Y66)),"",ABS((AC66-Y66)*EP66-M66)^2)</f>
        <v>0.0878870996425082</v>
      </c>
      <c r="EB66" s="3" t="n">
        <f aca="false">IF(OR(ISBLANK(AE66),ISBLANK(AD66)),"",ABS((AE66-AD66)*EP66-M66)^2)</f>
        <v>2.79837606706515</v>
      </c>
      <c r="EC66" s="3" t="n">
        <f aca="false">IF(OR(ISBLANK(AF66),ISBLANK(AG66)),"",ABS((AG66-AF66)*EP66-M66)^2)</f>
        <v>0.341960726194893</v>
      </c>
      <c r="ED66" s="3" t="n">
        <f aca="false">IF(OR(ISBLANK(AI66),ISBLANK(AH66)),"",ABS((AI66-AH66)*EP66-M66)^2)</f>
        <v>8.29967426448698</v>
      </c>
      <c r="EE66" s="3" t="n">
        <f aca="false">IF(OR(ISBLANK(AJ66),ISBLANK(AK66)),"",ABS((AK66-AJ66)*EP66-M66)^2)</f>
        <v>0.14004898371685</v>
      </c>
      <c r="EF66" s="3" t="n">
        <f aca="false">IF(OR(ISBLANK(AN66),ISBLANK(AD66)),"",ABS((AN66-AD66)*EP66-M66)^2)</f>
        <v>0.280766815339202</v>
      </c>
      <c r="EG66" s="3" t="n">
        <f aca="false">IF(OR(ISBLANK(AF66),ISBLANK(AO66)),"",ABS((AO66-AF66)*EP66-M66)^2)</f>
        <v>0.0890716554521705</v>
      </c>
      <c r="EH66" s="3" t="n">
        <f aca="false">IF(OR(ISBLANK(AP66),ISBLANK(AH66)),"",ABS((AP66-AH66)*EP66-M66)^2)</f>
        <v>1.85600298963221</v>
      </c>
      <c r="EI66" s="3" t="n">
        <f aca="false">IF(OR(ISBLANK(AJ66),ISBLANK(AQ66)),"",ABS((AQ66-AJ66)*EP66-M66)^2)</f>
        <v>0.0874865912496579</v>
      </c>
      <c r="EJ66" s="3" t="n">
        <f aca="false">IF(OR(ISBLANK(AR66),ISBLANK(AL66)),"",ABS((AR66-AL66)*EP66-M66)^2)</f>
        <v>0.0626542783398941</v>
      </c>
      <c r="EK66" s="3" t="n">
        <f aca="false">IF(OR(ISBLANK(AS66),ISBLANK(AM66)),"",ABS((AS66-AM66)*EP66-M66)^2)</f>
        <v>0.00926160376868532</v>
      </c>
      <c r="EL66" s="0" t="n">
        <f aca="false">IF(OR(ISBLANK(AU66),ISBLANK(AT66)),"",((AU66-AT66)*EP66-M66)^2)</f>
        <v>0.0554213264627333</v>
      </c>
      <c r="EM66" s="0" t="n">
        <f aca="false">IF(OR(ISBLANK(AV66),ISBLANK(AW66)),"",((AW66-AV66)*EP66-M66)^2)</f>
        <v>0.00751002426921125</v>
      </c>
      <c r="EN66" s="0" t="n">
        <f aca="false">IF(ISBLANK(BT66),"",(BT66-M66)^2)</f>
        <v>1.62504839195903</v>
      </c>
      <c r="EP66" s="0" t="n">
        <v>27.211386245988</v>
      </c>
    </row>
    <row r="67" customFormat="false" ht="12.8" hidden="false" customHeight="false" outlineLevel="0" collapsed="false">
      <c r="A67" s="1" t="s">
        <v>155</v>
      </c>
      <c r="B67" s="0" t="n">
        <v>15</v>
      </c>
      <c r="C67" s="0" t="n">
        <v>4</v>
      </c>
      <c r="D67" s="0" t="n">
        <f aca="false">B67-C67</f>
        <v>11</v>
      </c>
      <c r="E67" s="0" t="s">
        <v>71</v>
      </c>
      <c r="F67" s="0" t="n">
        <v>2</v>
      </c>
      <c r="G67" s="0" t="n">
        <v>13</v>
      </c>
      <c r="H67" s="0" t="s">
        <v>147</v>
      </c>
      <c r="I67" s="0" t="n">
        <v>2</v>
      </c>
      <c r="L67" s="0" t="s">
        <v>93</v>
      </c>
      <c r="M67" s="0" t="n">
        <v>0.96</v>
      </c>
      <c r="N67" s="0" t="n">
        <v>-113.21276302</v>
      </c>
      <c r="O67" s="0" t="n">
        <v>-113.181656417316</v>
      </c>
      <c r="P67" s="0" t="s">
        <v>76</v>
      </c>
      <c r="Q67" s="0" t="n">
        <f aca="false">=IF(ISBLANK(BT67),"",BT67)</f>
        <v>1.00811896158355</v>
      </c>
      <c r="R67" s="0" t="n">
        <v>1</v>
      </c>
      <c r="S67" s="0" t="n">
        <v>1</v>
      </c>
      <c r="T67" s="0" t="n">
        <v>1</v>
      </c>
      <c r="V67" s="0" t="n">
        <v>-113.25764744</v>
      </c>
      <c r="W67" s="0" t="n">
        <v>-113.526744238659</v>
      </c>
      <c r="X67" s="0" t="n">
        <v>-113.25764744</v>
      </c>
      <c r="Y67" s="0" t="n">
        <v>-113.526744238659</v>
      </c>
      <c r="Z67" s="0" t="n">
        <v>-113.22575167</v>
      </c>
      <c r="AA67" s="0" t="n">
        <v>-113.482938601928</v>
      </c>
      <c r="AB67" s="0" t="n">
        <v>-113.22335777</v>
      </c>
      <c r="AC67" s="0" t="n">
        <v>-113.497000104094</v>
      </c>
      <c r="AD67" s="0" t="n">
        <v>-113.23226703</v>
      </c>
      <c r="AE67" s="0" t="n">
        <v>-113.21377075</v>
      </c>
      <c r="AF67" s="0" t="n">
        <v>-113.526201162147</v>
      </c>
      <c r="AG67" s="0" t="n">
        <v>-113.480285537245</v>
      </c>
      <c r="AH67" s="0" t="n">
        <v>-113.36627002</v>
      </c>
      <c r="AI67" s="0" t="n">
        <v>-113.27778291</v>
      </c>
      <c r="AJ67" s="0" t="n">
        <v>-113.528846031422</v>
      </c>
      <c r="AK67" s="0" t="n">
        <v>-113.484124405066</v>
      </c>
      <c r="AL67" s="0" t="n">
        <v>-113.50603533</v>
      </c>
      <c r="AM67" s="0" t="n">
        <v>-113.533466701289</v>
      </c>
      <c r="AN67" s="0" t="n">
        <v>-113.23348843</v>
      </c>
      <c r="AO67" s="0" t="n">
        <v>-113.497480800879</v>
      </c>
      <c r="AP67" s="0" t="n">
        <v>-113.34204513</v>
      </c>
      <c r="AQ67" s="0" t="n">
        <v>-113.496494385854</v>
      </c>
      <c r="AR67" s="0" t="n">
        <v>-113.47220976</v>
      </c>
      <c r="AS67" s="0" t="n">
        <v>-113.499464319743</v>
      </c>
      <c r="AT67" s="0" t="n">
        <v>-113.503697281362</v>
      </c>
      <c r="AU67" s="0" t="n">
        <v>-113.4694779</v>
      </c>
      <c r="AV67" s="0" t="n">
        <v>-113.533074642752</v>
      </c>
      <c r="AW67" s="0" t="n">
        <v>-113.498941896559</v>
      </c>
      <c r="AY67" s="0" t="n">
        <f aca="false">IF(OR(ISBLANK(O67),ISBLANK(N67)),"",(O67-N67)*EP67)</f>
        <v>0.846453780434566</v>
      </c>
      <c r="AZ67" s="3" t="n">
        <f aca="false">IF(OR(ISBLANK(Z67),ISBLANK(V67)),"",(Z67-V67)*EP67)</f>
        <v>0.867928117083347</v>
      </c>
      <c r="BA67" s="3" t="n">
        <f aca="false">IF(OR(ISBLANK(AA67),ISBLANK(W67)),"",(AA67-W67)*EP67)</f>
        <v>1.1920121008389</v>
      </c>
      <c r="BB67" s="3" t="n">
        <f aca="false">IF(OR(ISBLANK(Z67),ISBLANK(X67)),"",(Z67-X67)*EP67)</f>
        <v>0.867928117083347</v>
      </c>
      <c r="BC67" s="3" t="n">
        <f aca="false">IF(OR(ISBLANK(AA67),ISBLANK(Y67)),"",(AA67-Y67)*EP67)</f>
        <v>1.1920121008389</v>
      </c>
      <c r="BD67" s="3" t="n">
        <f aca="false">IF(OR(ISBLANK(AB67),ISBLANK(V67)),"",(AB67-V67)*EP67)</f>
        <v>0.933069454617266</v>
      </c>
      <c r="BE67" s="3" t="n">
        <f aca="false">IF(OR(ISBLANK(AC67),ISBLANK(W67)),"",(AC67-W67)*EP67)</f>
        <v>0.809379134201051</v>
      </c>
      <c r="BF67" s="3" t="n">
        <f aca="false">IF(OR(ISBLANK(AB67),ISBLANK(X67)),"",(AB67-X67)*EP67)</f>
        <v>0.933069454617266</v>
      </c>
      <c r="BG67" s="3" t="n">
        <f aca="false">IF(OR(ISBLANK(AC67),ISBLANK(Y67)),"",(AC67-Y67)*EP67)</f>
        <v>0.809379134201051</v>
      </c>
      <c r="BH67" s="3" t="n">
        <f aca="false">IF(OR(ISBLANK(AE67),ISBLANK(AD67)),"",(AE67-AD67)*EP67)</f>
        <v>0.503309419194158</v>
      </c>
      <c r="BI67" s="3" t="n">
        <f aca="false">IF(OR(ISBLANK(AF67),ISBLANK(AG67)),"",(AG67-AF67)*EP67)</f>
        <v>1.24942780393445</v>
      </c>
      <c r="BJ67" s="3" t="n">
        <f aca="false">IF(OR(ISBLANK(AI67),ISBLANK(AH67)),"",(AI67-AH67)*EP67)</f>
        <v>2.4078569280013</v>
      </c>
      <c r="BK67" s="3" t="n">
        <f aca="false">IF(OR(ISBLANK(AJ67),ISBLANK(AK67)),"",(AK67-AJ67)*EP67)</f>
        <v>1.21693744832209</v>
      </c>
      <c r="BL67" s="3" t="n">
        <f aca="false">IF(OR(ISBLANK(AN67),ISBLANK(AD67)),"",(AN67-AD67)*EP67)</f>
        <v>-0.0332359871606182</v>
      </c>
      <c r="BM67" s="3" t="n">
        <f aca="false">IF(OR(ISBLANK(AO67),ISBLANK(AF67)),"",(AO67-AF67)*EP67)</f>
        <v>0.781520843587869</v>
      </c>
      <c r="BN67" s="3" t="n">
        <f aca="false">IF(OR(ISBLANK(AP67),ISBLANK(AH67)),"",(AP67-AH67)*EP67)</f>
        <v>0.659192838556552</v>
      </c>
      <c r="BO67" s="3" t="n">
        <f aca="false">IF(OR(ISBLANK(AQ67),ISBLANK(AJ67)),"",(AQ67-AJ67)*EP67)</f>
        <v>0.880333123244135</v>
      </c>
      <c r="BP67" s="3" t="n">
        <f aca="false">IF(OR(ISBLANK(AR67),ISBLANK(AL67)),"",(AR67-AL67)*EP67)</f>
        <v>0.920440650260833</v>
      </c>
      <c r="BQ67" s="3" t="n">
        <f aca="false">IF(OR(ISBLANK(AM67),ISBLANK(AS67)),"",(AS67-AM67)*EP67)</f>
        <v>0.925251937531739</v>
      </c>
      <c r="BR67" s="0" t="n">
        <f aca="false">=IF(OR(ISBLANK(AU67),ISBLANK(AT67)),"",(AU67-AT67)*EP67)</f>
        <v>0.931156803339951</v>
      </c>
      <c r="BS67" s="0" t="n">
        <f aca="false">=IF(OR(ISBLANK(AW67),ISBLANK(AV67)),"",(AW67-AV67)*EP67)</f>
        <v>0.928799340293863</v>
      </c>
      <c r="BT67" s="0" t="n">
        <v>1.00811896158355</v>
      </c>
      <c r="BW67" s="0" t="n">
        <f aca="false">IF(OR(ISBLANK(O67),ISBLANK(N67)),"",(O67-N67)*EP67-M67)</f>
        <v>-0.113546219565434</v>
      </c>
      <c r="BX67" s="3" t="n">
        <f aca="false">IF(OR(ISBLANK(Z67),ISBLANK(V67)),"",(Z67-V67)*EP67-M67)</f>
        <v>-0.0920718829166526</v>
      </c>
      <c r="BY67" s="3" t="n">
        <f aca="false">IF(OR(ISBLANK(AA67),ISBLANK(W67)),"",(AA67-W67)*EP67-M67)</f>
        <v>0.232012100838904</v>
      </c>
      <c r="BZ67" s="3" t="n">
        <f aca="false">IF(OR(ISBLANK(Z67),ISBLANK(X67)),"",(Z67-X67)*EP67-M67)</f>
        <v>-0.0920718829166526</v>
      </c>
      <c r="CA67" s="3" t="n">
        <f aca="false">IF(OR(ISBLANK(AA67),ISBLANK(Y67)),"",(AA67-Y67)*EP67-M67)</f>
        <v>0.232012100838904</v>
      </c>
      <c r="CB67" s="3" t="n">
        <f aca="false">IF(OR(ISBLANK(AB67),ISBLANK(V67)),"",(AB67-V67)*EP67-M67)</f>
        <v>-0.0269305453827338</v>
      </c>
      <c r="CC67" s="3" t="n">
        <f aca="false">IF(OR(ISBLANK(AC67),ISBLANK(W67)),"",(AC67-W67)*EP67-M67)</f>
        <v>-0.150620865798949</v>
      </c>
      <c r="CD67" s="3" t="n">
        <f aca="false">IF(OR(ISBLANK(AB67),ISBLANK(X67)),"",(AB67-X67)*EP67-M67)</f>
        <v>-0.0269305453827338</v>
      </c>
      <c r="CE67" s="3" t="n">
        <f aca="false">IF(OR(ISBLANK(AC67),ISBLANK(Y67)),"",(AC67-Y67)*EP67-M67)</f>
        <v>-0.150620865798949</v>
      </c>
      <c r="CF67" s="3" t="n">
        <f aca="false">IF(OR(ISBLANK(AE67),ISBLANK(AD67)),"",(AE67-AD67)*EP67-M67)</f>
        <v>-0.456690580805842</v>
      </c>
      <c r="CG67" s="3" t="n">
        <f aca="false">IF(OR(ISBLANK(AF67),ISBLANK(AG67)),"",(AG67-AF67)*EP67-M67)</f>
        <v>0.289427803934452</v>
      </c>
      <c r="CH67" s="3" t="n">
        <f aca="false">IF(OR(ISBLANK(AI67),ISBLANK(AH67)),"",(AI67-AH67)*EP67-M67)</f>
        <v>1.4478569280013</v>
      </c>
      <c r="CI67" s="3" t="n">
        <f aca="false">IF(OR(ISBLANK(AJ67),ISBLANK(AK67)),"",(AK67-AJ67)*EP67-M67)</f>
        <v>0.256937448322089</v>
      </c>
      <c r="CJ67" s="3" t="n">
        <f aca="false">IF(OR(ISBLANK(AN67),ISBLANK(AD67)),"",(AN67-AD67)*EP67-M67)</f>
        <v>-0.993235987160618</v>
      </c>
      <c r="CK67" s="3" t="n">
        <f aca="false">IF(OR(ISBLANK(AO67),ISBLANK(AF67)),"",(AO67-AF67)*EP67-M67)</f>
        <v>-0.178479156412131</v>
      </c>
      <c r="CL67" s="3" t="n">
        <f aca="false">IF(OR(ISBLANK(AP67),ISBLANK(AH67)),"",(AP67-AH67)*EP67-M67)</f>
        <v>-0.300807161443447</v>
      </c>
      <c r="CM67" s="3" t="n">
        <f aca="false">IF(OR(ISBLANK(AQ67),ISBLANK(AJ67)),"",(AQ67-AJ67)*EP67-M67)</f>
        <v>-0.0796668767558653</v>
      </c>
      <c r="CN67" s="3" t="n">
        <f aca="false">IF(OR(ISBLANK(AR67),ISBLANK(AL67)),"",(AR67-AL67)*EP67-M67)</f>
        <v>-0.0395593497391665</v>
      </c>
      <c r="CO67" s="3" t="n">
        <f aca="false">IF(OR(ISBLANK(AM67),ISBLANK(AS67)),"",(AS67-AM67)*EP67-M67)</f>
        <v>-0.034748062468261</v>
      </c>
      <c r="CP67" s="0" t="n">
        <f aca="false">IF(OR(ISBLANK(AU67),ISBLANK(AT67)),"",(AU67-AT67)*EP67-M67)</f>
        <v>-0.028843196660049</v>
      </c>
      <c r="CQ67" s="0" t="n">
        <f aca="false">IF(OR(ISBLANK(AW67),ISBLANK(AV67)),"",(AW67-AV67)*EP67-M67)</f>
        <v>-0.0312006597061366</v>
      </c>
      <c r="CR67" s="0" t="n">
        <f aca="false">IF(ISBLANK(BT67),"",BT67-M67)</f>
        <v>0.04811896158355</v>
      </c>
      <c r="CU67" s="0" t="n">
        <f aca="false">IF(OR(ISBLANK(O67),ISBLANK(N67)),"",ABS((O67-N67)*EP67-M67))</f>
        <v>0.113546219565434</v>
      </c>
      <c r="CV67" s="3" t="n">
        <f aca="false">IF(OR(ISBLANK(Z67),ISBLANK(V67)),"",ABS((Z67-V67)*EP67-M67))</f>
        <v>0.0920718829166526</v>
      </c>
      <c r="CW67" s="3" t="n">
        <f aca="false">IF(OR(ISBLANK(AA67),ISBLANK(W67)),"",ABS((AA67-W67)*EP67-M67))</f>
        <v>0.232012100838904</v>
      </c>
      <c r="CX67" s="3" t="n">
        <f aca="false">IF(OR(ISBLANK(Z67),ISBLANK(X67)),"",ABS((Z67-X67)*EP67-M67))</f>
        <v>0.0920718829166526</v>
      </c>
      <c r="CY67" s="3" t="n">
        <f aca="false">IF(OR(ISBLANK(AA67),ISBLANK(Y67)),"",ABS((AA67-Y67)*EP67-M67))</f>
        <v>0.232012100838904</v>
      </c>
      <c r="CZ67" s="3" t="n">
        <f aca="false">IF(OR(ISBLANK(AB67),ISBLANK(V67)),"",ABS((AB67-V67)*EP67-M67))</f>
        <v>0.0269305453827338</v>
      </c>
      <c r="DA67" s="3" t="n">
        <f aca="false">IF(OR(ISBLANK(AC67),ISBLANK(W67)),"",ABS((AC67-W67)*EP67-M67))</f>
        <v>0.150620865798949</v>
      </c>
      <c r="DB67" s="3" t="n">
        <f aca="false">IF(OR(ISBLANK(AB67),ISBLANK(X67)),"",ABS((AB67-X67)*EP67-M67))</f>
        <v>0.0269305453827338</v>
      </c>
      <c r="DC67" s="3" t="n">
        <f aca="false">IF(OR(ISBLANK(AC67),ISBLANK(Y67)),"",ABS((AC67-Y67)*EP67-M67))</f>
        <v>0.150620865798949</v>
      </c>
      <c r="DD67" s="3" t="n">
        <f aca="false">IF(OR(ISBLANK(AE67),ISBLANK(AD67)),"",ABS((AE67-AD67)*EP67-M67))</f>
        <v>0.456690580805842</v>
      </c>
      <c r="DE67" s="3" t="n">
        <f aca="false">IF(OR(ISBLANK(AG67),ISBLANK(AF67)),"",ABS((AG67-AF67)*EP67-M67))</f>
        <v>0.289427803934452</v>
      </c>
      <c r="DF67" s="3" t="n">
        <f aca="false">IF(OR(ISBLANK(AI67),ISBLANK(AH67)),"",ABS((AI67-AH67)*EP67-M67))</f>
        <v>1.4478569280013</v>
      </c>
      <c r="DG67" s="3" t="n">
        <f aca="false">IF(OR(ISBLANK(AJ67),ISBLANK(AK67)),"",ABS((AK67-AJ67)*EP67-M67))</f>
        <v>0.256937448322089</v>
      </c>
      <c r="DH67" s="3" t="n">
        <f aca="false">IF(OR(ISBLANK(AN67),ISBLANK(AD67)),"",ABS((AN67-AD67)*EP67-M67))</f>
        <v>0.993235987160618</v>
      </c>
      <c r="DI67" s="3" t="n">
        <f aca="false">IF(OR(ISBLANK(AF67),ISBLANK(AO67)),"",ABS((AO67-AF67)*EP67-M67))</f>
        <v>0.178479156412131</v>
      </c>
      <c r="DJ67" s="3" t="n">
        <f aca="false">IF(OR(ISBLANK(AP67),ISBLANK(AH67)),"",ABS((AP67-AH67)*EP67-M67))</f>
        <v>0.300807161443447</v>
      </c>
      <c r="DK67" s="3" t="n">
        <f aca="false">IF(OR(ISBLANK(AQ67),ISBLANK(AJ67)),"",ABS((AQ67-AJ67)*EP67-M67))</f>
        <v>0.0796668767558653</v>
      </c>
      <c r="DL67" s="3" t="n">
        <f aca="false">IF(OR(ISBLANK(AR67),ISBLANK(AL67)),"",ABS((AR67-AL67)*EP67-M67))</f>
        <v>0.0395593497391665</v>
      </c>
      <c r="DM67" s="3" t="n">
        <f aca="false">IF(OR(ISBLANK(AM67),ISBLANK(AS67)),"",ABS((AS67-AM67)*EP67-M67))</f>
        <v>0.034748062468261</v>
      </c>
      <c r="DN67" s="0" t="n">
        <f aca="false">IF(OR(ISBLANK(AU67),ISBLANK(AT67)),"",ABS((AU67-AT67)*EP67-M67))</f>
        <v>0.028843196660049</v>
      </c>
      <c r="DO67" s="0" t="n">
        <f aca="false">IF(OR(ISBLANK(AV67),ISBLANK(AW67)),"",ABS((AW67-AV67)*EP67-M67))</f>
        <v>0.0312006597061366</v>
      </c>
      <c r="DP67" s="0" t="n">
        <f aca="false">IF(ISBLANK(BT67),"",ABS(BT67-M67))</f>
        <v>0.04811896158355</v>
      </c>
      <c r="DS67" s="0" t="n">
        <f aca="false">IF(OR(ISBLANK(O67),ISBLANK(N67)),"",((O67-N67)*EP67-M67)^2)</f>
        <v>0.0128927439776016</v>
      </c>
      <c r="DT67" s="3" t="n">
        <f aca="false">IF(OR(ISBLANK(Z67),ISBLANK(V67)),"",ABS((Z67-V67)*EP67-M67)^2)</f>
        <v>0.00847723162381778</v>
      </c>
      <c r="DU67" s="3" t="n">
        <f aca="false">IF(OR(ISBLANK(AA67),ISBLANK(W67)),"",ABS((AA67-W67)*EP67-M67)^2)</f>
        <v>0.0538296149356819</v>
      </c>
      <c r="DV67" s="3" t="n">
        <f aca="false">IF(OR(ISBLANK(Z67),ISBLANK(X67)),"",ABS((Z67-X67)*EP67-M67)^2)</f>
        <v>0.00847723162381778</v>
      </c>
      <c r="DW67" s="3" t="n">
        <f aca="false">IF(OR(ISBLANK(AA67),ISBLANK(Y67)),"",ABS((AA67-Y67)*EP67-M67)^2)</f>
        <v>0.0538296149356819</v>
      </c>
      <c r="DX67" s="3" t="n">
        <f aca="false">IF(OR(ISBLANK(AB67),ISBLANK(V67)),"",ABS((AB67-V67)*EP67-M67)^2)</f>
        <v>0.000725254274611483</v>
      </c>
      <c r="DY67" s="3" t="n">
        <f aca="false">IF(OR(ISBLANK(AC67),ISBLANK(W67)),"",ABS((AC67-W67)*EP67-M67)^2)</f>
        <v>0.0226866452140249</v>
      </c>
      <c r="DZ67" s="3" t="n">
        <f aca="false">IF(OR(ISBLANK(AB67),ISBLANK(X67)),"",ABS((AB67-X67)*EP67-M67)^2)</f>
        <v>0.000725254274611483</v>
      </c>
      <c r="EA67" s="3" t="n">
        <f aca="false">IF(OR(ISBLANK(AC67),ISBLANK(Y67)),"",ABS((AC67-Y67)*EP67-M67)^2)</f>
        <v>0.0226866452140249</v>
      </c>
      <c r="EB67" s="3" t="n">
        <f aca="false">IF(OR(ISBLANK(AE67),ISBLANK(AD67)),"",ABS((AE67-AD67)*EP67-M67)^2)</f>
        <v>0.208566286596777</v>
      </c>
      <c r="EC67" s="3" t="n">
        <f aca="false">IF(OR(ISBLANK(AF67),ISBLANK(AG67)),"",ABS((AG67-AF67)*EP67-M67)^2)</f>
        <v>0.0837684536903199</v>
      </c>
      <c r="ED67" s="3" t="n">
        <f aca="false">IF(OR(ISBLANK(AI67),ISBLANK(AH67)),"",ABS((AI67-AH67)*EP67-M67)^2)</f>
        <v>2.09628968396136</v>
      </c>
      <c r="EE67" s="3" t="n">
        <f aca="false">IF(OR(ISBLANK(AJ67),ISBLANK(AK67)),"",ABS((AK67-AJ67)*EP67-M67)^2)</f>
        <v>0.0660168523502664</v>
      </c>
      <c r="EF67" s="3" t="n">
        <f aca="false">IF(OR(ISBLANK(AN67),ISBLANK(AD67)),"",ABS((AN67-AD67)*EP67-M67)^2)</f>
        <v>0.986517726190928</v>
      </c>
      <c r="EG67" s="3" t="n">
        <f aca="false">IF(OR(ISBLANK(AF67),ISBLANK(AO67)),"",ABS((AO67-AF67)*EP67-M67)^2)</f>
        <v>0.031854809273586</v>
      </c>
      <c r="EH67" s="3" t="n">
        <f aca="false">IF(OR(ISBLANK(AP67),ISBLANK(AH67)),"",ABS((AP67-AH67)*EP67-M67)^2)</f>
        <v>0.0904849483756643</v>
      </c>
      <c r="EI67" s="3" t="n">
        <f aca="false">IF(OR(ISBLANK(AJ67),ISBLANK(AQ67)),"",ABS((AQ67-AJ67)*EP67-M67)^2)</f>
        <v>0.00634681125203422</v>
      </c>
      <c r="EJ67" s="3" t="n">
        <f aca="false">IF(OR(ISBLANK(AR67),ISBLANK(AL67)),"",ABS((AR67-AL67)*EP67-M67)^2)</f>
        <v>0.00156494215178569</v>
      </c>
      <c r="EK67" s="3" t="n">
        <f aca="false">IF(OR(ISBLANK(AS67),ISBLANK(AM67)),"",ABS((AS67-AM67)*EP67-M67)^2)</f>
        <v>0.00120742784529817</v>
      </c>
      <c r="EL67" s="0" t="n">
        <f aca="false">IF(OR(ISBLANK(AU67),ISBLANK(AT67)),"",((AU67-AT67)*EP67-M67)^2)</f>
        <v>0.00083192999357026</v>
      </c>
      <c r="EM67" s="0" t="n">
        <f aca="false">IF(OR(ISBLANK(AV67),ISBLANK(AW67)),"",((AW67-AV67)*EP67-M67)^2)</f>
        <v>0.000973481166098137</v>
      </c>
      <c r="EN67" s="0" t="n">
        <f aca="false">IF(ISBLANK(BT67),"",(BT67-M67)^2)</f>
        <v>0.00231543446387916</v>
      </c>
      <c r="EP67" s="0" t="n">
        <v>27.211386245988</v>
      </c>
    </row>
    <row r="68" customFormat="false" ht="12.8" hidden="false" customHeight="false" outlineLevel="0" collapsed="false">
      <c r="A68" s="1" t="s">
        <v>156</v>
      </c>
      <c r="B68" s="0" t="n">
        <v>9</v>
      </c>
      <c r="C68" s="0" t="n">
        <v>2</v>
      </c>
      <c r="D68" s="0" t="n">
        <f aca="false">B68-C68</f>
        <v>7</v>
      </c>
      <c r="E68" s="0" t="s">
        <v>71</v>
      </c>
      <c r="F68" s="0" t="n">
        <v>1</v>
      </c>
      <c r="G68" s="0" t="n">
        <v>13</v>
      </c>
      <c r="H68" s="0" t="s">
        <v>144</v>
      </c>
      <c r="I68" s="0" t="n">
        <v>2</v>
      </c>
      <c r="L68" s="0" t="s">
        <v>75</v>
      </c>
      <c r="M68" s="0" t="n">
        <v>2.18</v>
      </c>
      <c r="N68" s="0" t="n">
        <v>-55.5706457661</v>
      </c>
      <c r="O68" s="0" t="n">
        <v>-55.4901053417137</v>
      </c>
      <c r="P68" s="0" t="s">
        <v>76</v>
      </c>
      <c r="Q68" s="0" t="n">
        <f aca="false">=IF(ISBLANK(BT68),"",BT68)</f>
        <v>2.36786528238931</v>
      </c>
      <c r="R68" s="0" t="n">
        <v>1</v>
      </c>
      <c r="S68" s="0" t="n">
        <v>1</v>
      </c>
      <c r="T68" s="0" t="n">
        <v>1</v>
      </c>
      <c r="V68" s="0" t="n">
        <v>-55.60399655</v>
      </c>
      <c r="W68" s="0" t="n">
        <v>-55.7526139537232</v>
      </c>
      <c r="X68" s="0" t="n">
        <v>-55.60399655</v>
      </c>
      <c r="Y68" s="0" t="n">
        <v>-55.7526139537232</v>
      </c>
      <c r="Z68" s="0" t="n">
        <v>-55.52260156</v>
      </c>
      <c r="AA68" s="0" t="n">
        <v>-55.6741162174914</v>
      </c>
      <c r="AB68" s="0" t="n">
        <v>-55.51656364</v>
      </c>
      <c r="AC68" s="0" t="n">
        <v>-55.6749803475473</v>
      </c>
      <c r="AD68" s="0" t="n">
        <v>-55.60377938</v>
      </c>
      <c r="AE68" s="0" t="n">
        <v>-55.50959013</v>
      </c>
      <c r="AF68" s="0" t="n">
        <v>-55.7526168160683</v>
      </c>
      <c r="AG68" s="0" t="n">
        <v>-55.6734866883679</v>
      </c>
      <c r="AH68" s="0" t="n">
        <v>-55.68155327</v>
      </c>
      <c r="AI68" s="0" t="n">
        <v>-55.56340474</v>
      </c>
      <c r="AJ68" s="0" t="n">
        <v>-55.7486159157935</v>
      </c>
      <c r="AK68" s="0" t="n">
        <v>-55.6699960868568</v>
      </c>
      <c r="AL68" s="0" t="n">
        <v>-55.74294247</v>
      </c>
      <c r="AM68" s="0" t="n">
        <v>-55.7515794406341</v>
      </c>
      <c r="AN68" s="0" t="n">
        <v>-55.52495555</v>
      </c>
      <c r="AO68" s="0" t="n">
        <v>-55.6743569729861</v>
      </c>
      <c r="AP68" s="0" t="n">
        <v>-55.60119059</v>
      </c>
      <c r="AQ68" s="0" t="n">
        <v>-55.6709144169249</v>
      </c>
      <c r="AR68" s="0" t="n">
        <v>-55.66374209</v>
      </c>
      <c r="AS68" s="0" t="n">
        <v>-55.6727634231321</v>
      </c>
      <c r="AT68" s="0" t="n">
        <v>-55.741497044328</v>
      </c>
      <c r="AU68" s="0" t="n">
        <v>-55.66215834</v>
      </c>
      <c r="AV68" s="0" t="n">
        <v>-55.7514986464257</v>
      </c>
      <c r="AW68" s="0" t="n">
        <v>-55.6726495379921</v>
      </c>
      <c r="AY68" s="0" t="n">
        <f aca="false">IF(OR(ISBLANK(O68),ISBLANK(N68)),"",(O68-N68)*EP68)</f>
        <v>2.19161659639139</v>
      </c>
      <c r="AZ68" s="3" t="n">
        <f aca="false">IF(OR(ISBLANK(Z68),ISBLANK(V68)),"",(Z68-V68)*EP68)</f>
        <v>2.21487051137832</v>
      </c>
      <c r="BA68" s="3" t="n">
        <f aca="false">IF(OR(ISBLANK(AA68),ISBLANK(W68)),"",(AA68-W68)*EP68)</f>
        <v>2.13603222003909</v>
      </c>
      <c r="BB68" s="3" t="n">
        <f aca="false">IF(OR(ISBLANK(Z68),ISBLANK(X68)),"",(Z68-X68)*EP68)</f>
        <v>2.21487051137832</v>
      </c>
      <c r="BC68" s="3" t="n">
        <f aca="false">IF(OR(ISBLANK(AA68),ISBLANK(Y68)),"",(AA68-Y68)*EP68)</f>
        <v>2.13603222003909</v>
      </c>
      <c r="BD68" s="3" t="n">
        <f aca="false">IF(OR(ISBLANK(AB68),ISBLANK(V68)),"",(AB68-V68)*EP68)</f>
        <v>2.37917068462062</v>
      </c>
      <c r="BE68" s="3" t="n">
        <f aca="false">IF(OR(ISBLANK(AC68),ISBLANK(W68)),"",(AC68-W68)*EP68)</f>
        <v>2.11251804332136</v>
      </c>
      <c r="BF68" s="3" t="n">
        <f aca="false">IF(OR(ISBLANK(AB68),ISBLANK(X68)),"",(AB68-X68)*EP68)</f>
        <v>2.37917068462062</v>
      </c>
      <c r="BG68" s="3" t="n">
        <f aca="false">IF(OR(ISBLANK(AC68),ISBLANK(Y68)),"",(AC68-Y68)*EP68)</f>
        <v>2.11251804332136</v>
      </c>
      <c r="BH68" s="3" t="n">
        <f aca="false">IF(OR(ISBLANK(AE68),ISBLANK(AD68)),"",(AE68-AD68)*EP68)</f>
        <v>2.56302006196991</v>
      </c>
      <c r="BI68" s="3" t="n">
        <f aca="false">IF(OR(ISBLANK(AF68),ISBLANK(AG68)),"",(AG68-AF68)*EP68)</f>
        <v>2.15324046854981</v>
      </c>
      <c r="BJ68" s="3" t="n">
        <f aca="false">IF(OR(ISBLANK(AI68),ISBLANK(AH68)),"",(AI68-AH68)*EP68)</f>
        <v>3.21498528422568</v>
      </c>
      <c r="BK68" s="3" t="n">
        <f aca="false">IF(OR(ISBLANK(AJ68),ISBLANK(AK68)),"",(AK68-AJ68)*EP68)</f>
        <v>2.13935453179011</v>
      </c>
      <c r="BL68" s="3" t="n">
        <f aca="false">IF(OR(ISBLANK(AN68),ISBLANK(AD68)),"",(AN68-AD68)*EP68)</f>
        <v>2.14490568351803</v>
      </c>
      <c r="BM68" s="3" t="n">
        <f aca="false">IF(OR(ISBLANK(AO68),ISBLANK(AF68)),"",(AO68-AF68)*EP68)</f>
        <v>2.12955881766017</v>
      </c>
      <c r="BN68" s="3" t="n">
        <f aca="false">IF(OR(ISBLANK(AP68),ISBLANK(AH68)),"",(AP68-AH68)*EP68)</f>
        <v>2.18677992524274</v>
      </c>
      <c r="BO68" s="3" t="n">
        <f aca="false">IF(OR(ISBLANK(AQ68),ISBLANK(AJ68)),"",(AQ68-AJ68)*EP68)</f>
        <v>2.11436549760565</v>
      </c>
      <c r="BP68" s="3" t="n">
        <f aca="false">IF(OR(ISBLANK(AR68),ISBLANK(AL68)),"",(AR68-AL68)*EP68)</f>
        <v>2.15515213100911</v>
      </c>
      <c r="BQ68" s="3" t="n">
        <f aca="false">IF(OR(ISBLANK(AM68),ISBLANK(AS68)),"",(AS68-AM68)*EP68)</f>
        <v>2.14469309461746</v>
      </c>
      <c r="BR68" s="0" t="n">
        <f aca="false">=IF(OR(ISBLANK(AU68),ISBLANK(AT68)),"",(AU68-AT68)*EP68)</f>
        <v>2.1589161277255</v>
      </c>
      <c r="BS68" s="0" t="n">
        <f aca="false">=IF(OR(ISBLANK(AW68),ISBLANK(AV68)),"",(AW68-AV68)*EP68)</f>
        <v>2.14559354473852</v>
      </c>
      <c r="BT68" s="0" t="n">
        <v>2.36786528238931</v>
      </c>
      <c r="BW68" s="0" t="n">
        <f aca="false">IF(OR(ISBLANK(O68),ISBLANK(N68)),"",(O68-N68)*EP68-M68)</f>
        <v>0.0116165963913861</v>
      </c>
      <c r="BX68" s="3" t="n">
        <f aca="false">IF(OR(ISBLANK(Z68),ISBLANK(V68)),"",(Z68-V68)*EP68-M68)</f>
        <v>0.034870511378323</v>
      </c>
      <c r="BY68" s="3" t="n">
        <f aca="false">IF(OR(ISBLANK(AA68),ISBLANK(W68)),"",(AA68-W68)*EP68-M68)</f>
        <v>-0.0439677799609122</v>
      </c>
      <c r="BZ68" s="3" t="n">
        <f aca="false">IF(OR(ISBLANK(Z68),ISBLANK(X68)),"",(Z68-X68)*EP68-M68)</f>
        <v>0.034870511378323</v>
      </c>
      <c r="CA68" s="3" t="n">
        <f aca="false">IF(OR(ISBLANK(AA68),ISBLANK(Y68)),"",(AA68-Y68)*EP68-M68)</f>
        <v>-0.0439677799609122</v>
      </c>
      <c r="CB68" s="3" t="n">
        <f aca="false">IF(OR(ISBLANK(AB68),ISBLANK(V68)),"",(AB68-V68)*EP68-M68)</f>
        <v>0.199170684620621</v>
      </c>
      <c r="CC68" s="3" t="n">
        <f aca="false">IF(OR(ISBLANK(AC68),ISBLANK(W68)),"",(AC68-W68)*EP68-M68)</f>
        <v>-0.0674819566786362</v>
      </c>
      <c r="CD68" s="3" t="n">
        <f aca="false">IF(OR(ISBLANK(AB68),ISBLANK(X68)),"",(AB68-X68)*EP68-M68)</f>
        <v>0.199170684620621</v>
      </c>
      <c r="CE68" s="3" t="n">
        <f aca="false">IF(OR(ISBLANK(AC68),ISBLANK(Y68)),"",(AC68-Y68)*EP68-M68)</f>
        <v>-0.0674819566786362</v>
      </c>
      <c r="CF68" s="3" t="n">
        <f aca="false">IF(OR(ISBLANK(AE68),ISBLANK(AD68)),"",(AE68-AD68)*EP68-M68)</f>
        <v>0.38302006196991</v>
      </c>
      <c r="CG68" s="3" t="n">
        <f aca="false">IF(OR(ISBLANK(AF68),ISBLANK(AG68)),"",(AG68-AF68)*EP68-M68)</f>
        <v>-0.0267595314501898</v>
      </c>
      <c r="CH68" s="3" t="n">
        <f aca="false">IF(OR(ISBLANK(AI68),ISBLANK(AH68)),"",(AI68-AH68)*EP68-M68)</f>
        <v>1.03498528422568</v>
      </c>
      <c r="CI68" s="3" t="n">
        <f aca="false">IF(OR(ISBLANK(AJ68),ISBLANK(AK68)),"",(AK68-AJ68)*EP68-M68)</f>
        <v>-0.0406454682098936</v>
      </c>
      <c r="CJ68" s="3" t="n">
        <f aca="false">IF(OR(ISBLANK(AN68),ISBLANK(AD68)),"",(AN68-AD68)*EP68-M68)</f>
        <v>-0.0350943164819726</v>
      </c>
      <c r="CK68" s="3" t="n">
        <f aca="false">IF(OR(ISBLANK(AO68),ISBLANK(AF68)),"",(AO68-AF68)*EP68-M68)</f>
        <v>-0.0504411823398283</v>
      </c>
      <c r="CL68" s="3" t="n">
        <f aca="false">IF(OR(ISBLANK(AP68),ISBLANK(AH68)),"",(AP68-AH68)*EP68-M68)</f>
        <v>0.00677992524274407</v>
      </c>
      <c r="CM68" s="3" t="n">
        <f aca="false">IF(OR(ISBLANK(AQ68),ISBLANK(AJ68)),"",(AQ68-AJ68)*EP68-M68)</f>
        <v>-0.0656345023943499</v>
      </c>
      <c r="CN68" s="3" t="n">
        <f aca="false">IF(OR(ISBLANK(AR68),ISBLANK(AL68)),"",(AR68-AL68)*EP68-M68)</f>
        <v>-0.0248478689908906</v>
      </c>
      <c r="CO68" s="3" t="n">
        <f aca="false">IF(OR(ISBLANK(AM68),ISBLANK(AS68)),"",(AS68-AM68)*EP68-M68)</f>
        <v>-0.0353069053825381</v>
      </c>
      <c r="CP68" s="0" t="n">
        <f aca="false">IF(OR(ISBLANK(AU68),ISBLANK(AT68)),"",(AU68-AT68)*EP68-M68)</f>
        <v>-0.0210838722744966</v>
      </c>
      <c r="CQ68" s="0" t="n">
        <f aca="false">IF(OR(ISBLANK(AW68),ISBLANK(AV68)),"",(AW68-AV68)*EP68-M68)</f>
        <v>-0.0344064552614771</v>
      </c>
      <c r="CR68" s="0" t="n">
        <f aca="false">IF(ISBLANK(BT68),"",BT68-M68)</f>
        <v>0.18786528238931</v>
      </c>
      <c r="CU68" s="0" t="n">
        <f aca="false">IF(OR(ISBLANK(O68),ISBLANK(N68)),"",ABS((O68-N68)*EP68-M68))</f>
        <v>0.0116165963913861</v>
      </c>
      <c r="CV68" s="3" t="n">
        <f aca="false">IF(OR(ISBLANK(Z68),ISBLANK(V68)),"",ABS((Z68-V68)*EP68-M68))</f>
        <v>0.034870511378323</v>
      </c>
      <c r="CW68" s="3" t="n">
        <f aca="false">IF(OR(ISBLANK(AA68),ISBLANK(W68)),"",ABS((AA68-W68)*EP68-M68))</f>
        <v>0.0439677799609122</v>
      </c>
      <c r="CX68" s="3" t="n">
        <f aca="false">IF(OR(ISBLANK(Z68),ISBLANK(X68)),"",ABS((Z68-X68)*EP68-M68))</f>
        <v>0.034870511378323</v>
      </c>
      <c r="CY68" s="3" t="n">
        <f aca="false">IF(OR(ISBLANK(AA68),ISBLANK(Y68)),"",ABS((AA68-Y68)*EP68-M68))</f>
        <v>0.0439677799609122</v>
      </c>
      <c r="CZ68" s="3" t="n">
        <f aca="false">IF(OR(ISBLANK(AB68),ISBLANK(V68)),"",ABS((AB68-V68)*EP68-M68))</f>
        <v>0.199170684620621</v>
      </c>
      <c r="DA68" s="3" t="n">
        <f aca="false">IF(OR(ISBLANK(AC68),ISBLANK(W68)),"",ABS((AC68-W68)*EP68-M68))</f>
        <v>0.0674819566786362</v>
      </c>
      <c r="DB68" s="3" t="n">
        <f aca="false">IF(OR(ISBLANK(AB68),ISBLANK(X68)),"",ABS((AB68-X68)*EP68-M68))</f>
        <v>0.199170684620621</v>
      </c>
      <c r="DC68" s="3" t="n">
        <f aca="false">IF(OR(ISBLANK(AC68),ISBLANK(Y68)),"",ABS((AC68-Y68)*EP68-M68))</f>
        <v>0.0674819566786362</v>
      </c>
      <c r="DD68" s="3" t="n">
        <f aca="false">IF(OR(ISBLANK(AE68),ISBLANK(AD68)),"",ABS((AE68-AD68)*EP68-M68))</f>
        <v>0.38302006196991</v>
      </c>
      <c r="DE68" s="3" t="n">
        <f aca="false">IF(OR(ISBLANK(AG68),ISBLANK(AF68)),"",ABS((AG68-AF68)*EP68-M68))</f>
        <v>0.0267595314501898</v>
      </c>
      <c r="DF68" s="3" t="n">
        <f aca="false">IF(OR(ISBLANK(AI68),ISBLANK(AH68)),"",ABS((AI68-AH68)*EP68-M68))</f>
        <v>1.03498528422568</v>
      </c>
      <c r="DG68" s="3" t="n">
        <f aca="false">IF(OR(ISBLANK(AJ68),ISBLANK(AK68)),"",ABS((AK68-AJ68)*EP68-M68))</f>
        <v>0.0406454682098936</v>
      </c>
      <c r="DH68" s="3" t="n">
        <f aca="false">IF(OR(ISBLANK(AN68),ISBLANK(AD68)),"",ABS((AN68-AD68)*EP68-M68))</f>
        <v>0.0350943164819726</v>
      </c>
      <c r="DI68" s="3" t="n">
        <f aca="false">IF(OR(ISBLANK(AF68),ISBLANK(AO68)),"",ABS((AO68-AF68)*EP68-M68))</f>
        <v>0.0504411823398283</v>
      </c>
      <c r="DJ68" s="3" t="n">
        <f aca="false">IF(OR(ISBLANK(AP68),ISBLANK(AH68)),"",ABS((AP68-AH68)*EP68-M68))</f>
        <v>0.00677992524274407</v>
      </c>
      <c r="DK68" s="3" t="n">
        <f aca="false">IF(OR(ISBLANK(AQ68),ISBLANK(AJ68)),"",ABS((AQ68-AJ68)*EP68-M68))</f>
        <v>0.0656345023943499</v>
      </c>
      <c r="DL68" s="3" t="n">
        <f aca="false">IF(OR(ISBLANK(AR68),ISBLANK(AL68)),"",ABS((AR68-AL68)*EP68-M68))</f>
        <v>0.0248478689908906</v>
      </c>
      <c r="DM68" s="3" t="n">
        <f aca="false">IF(OR(ISBLANK(AM68),ISBLANK(AS68)),"",ABS((AS68-AM68)*EP68-M68))</f>
        <v>0.0353069053825381</v>
      </c>
      <c r="DN68" s="0" t="n">
        <f aca="false">IF(OR(ISBLANK(AU68),ISBLANK(AT68)),"",ABS((AU68-AT68)*EP68-M68))</f>
        <v>0.0210838722744966</v>
      </c>
      <c r="DO68" s="0" t="n">
        <f aca="false">IF(OR(ISBLANK(AV68),ISBLANK(AW68)),"",ABS((AW68-AV68)*EP68-M68))</f>
        <v>0.0344064552614771</v>
      </c>
      <c r="DP68" s="0" t="n">
        <f aca="false">IF(ISBLANK(BT68),"",ABS(BT68-M68))</f>
        <v>0.18786528238931</v>
      </c>
      <c r="DS68" s="0" t="n">
        <f aca="false">IF(OR(ISBLANK(O68),ISBLANK(N68)),"",((O68-N68)*EP68-M68)^2)</f>
        <v>0.000134945311720365</v>
      </c>
      <c r="DT68" s="3" t="n">
        <f aca="false">IF(OR(ISBLANK(Z68),ISBLANK(V68)),"",ABS((Z68-V68)*EP68-M68)^2)</f>
        <v>0.00121595256378575</v>
      </c>
      <c r="DU68" s="3" t="n">
        <f aca="false">IF(OR(ISBLANK(AA68),ISBLANK(W68)),"",ABS((AA68-W68)*EP68-M68)^2)</f>
        <v>0.00193316567469119</v>
      </c>
      <c r="DV68" s="3" t="n">
        <f aca="false">IF(OR(ISBLANK(Z68),ISBLANK(X68)),"",ABS((Z68-X68)*EP68-M68)^2)</f>
        <v>0.00121595256378575</v>
      </c>
      <c r="DW68" s="3" t="n">
        <f aca="false">IF(OR(ISBLANK(AA68),ISBLANK(Y68)),"",ABS((AA68-Y68)*EP68-M68)^2)</f>
        <v>0.00193316567469119</v>
      </c>
      <c r="DX68" s="3" t="n">
        <f aca="false">IF(OR(ISBLANK(AB68),ISBLANK(V68)),"",ABS((AB68-V68)*EP68-M68)^2)</f>
        <v>0.0396689616122469</v>
      </c>
      <c r="DY68" s="3" t="n">
        <f aca="false">IF(OR(ISBLANK(AC68),ISBLANK(W68)),"",ABS((AC68-W68)*EP68-M68)^2)</f>
        <v>0.00455381447717734</v>
      </c>
      <c r="DZ68" s="3" t="n">
        <f aca="false">IF(OR(ISBLANK(AB68),ISBLANK(X68)),"",ABS((AB68-X68)*EP68-M68)^2)</f>
        <v>0.0396689616122469</v>
      </c>
      <c r="EA68" s="3" t="n">
        <f aca="false">IF(OR(ISBLANK(AC68),ISBLANK(Y68)),"",ABS((AC68-Y68)*EP68-M68)^2)</f>
        <v>0.00455381447717734</v>
      </c>
      <c r="EB68" s="3" t="n">
        <f aca="false">IF(OR(ISBLANK(AE68),ISBLANK(AD68)),"",ABS((AE68-AD68)*EP68-M68)^2)</f>
        <v>0.146704367871434</v>
      </c>
      <c r="EC68" s="3" t="n">
        <f aca="false">IF(OR(ISBLANK(AF68),ISBLANK(AG68)),"",ABS((AG68-AF68)*EP68-M68)^2)</f>
        <v>0.000716072523433699</v>
      </c>
      <c r="ED68" s="3" t="n">
        <f aca="false">IF(OR(ISBLANK(AI68),ISBLANK(AH68)),"",ABS((AI68-AH68)*EP68-M68)^2)</f>
        <v>1.07119453856371</v>
      </c>
      <c r="EE68" s="3" t="n">
        <f aca="false">IF(OR(ISBLANK(AJ68),ISBLANK(AK68)),"",ABS((AK68-AJ68)*EP68-M68)^2)</f>
        <v>0.00165205408600147</v>
      </c>
      <c r="EF68" s="3" t="n">
        <f aca="false">IF(OR(ISBLANK(AN68),ISBLANK(AD68)),"",ABS((AN68-AD68)*EP68-M68)^2)</f>
        <v>0.00123161104933685</v>
      </c>
      <c r="EG68" s="3" t="n">
        <f aca="false">IF(OR(ISBLANK(AF68),ISBLANK(AO68)),"",ABS((AO68-AF68)*EP68-M68)^2)</f>
        <v>0.00254431287583981</v>
      </c>
      <c r="EH68" s="3" t="n">
        <f aca="false">IF(OR(ISBLANK(AP68),ISBLANK(AH68)),"",ABS((AP68-AH68)*EP68-M68)^2)</f>
        <v>4.59673862971982E-005</v>
      </c>
      <c r="EI68" s="3" t="n">
        <f aca="false">IF(OR(ISBLANK(AJ68),ISBLANK(AQ68)),"",ABS((AQ68-AJ68)*EP68-M68)^2)</f>
        <v>0.00430788790455392</v>
      </c>
      <c r="EJ68" s="3" t="n">
        <f aca="false">IF(OR(ISBLANK(AR68),ISBLANK(AL68)),"",ABS((AR68-AL68)*EP68-M68)^2)</f>
        <v>0.000617416593388465</v>
      </c>
      <c r="EK68" s="3" t="n">
        <f aca="false">IF(OR(ISBLANK(AS68),ISBLANK(AM68)),"",ABS((AS68-AM68)*EP68-M68)^2)</f>
        <v>0.0012465775676915</v>
      </c>
      <c r="EL68" s="0" t="n">
        <f aca="false">IF(OR(ISBLANK(AU68),ISBLANK(AT68)),"",((AU68-AT68)*EP68-M68)^2)</f>
        <v>0.000444529670087286</v>
      </c>
      <c r="EM68" s="0" t="n">
        <f aca="false">IF(OR(ISBLANK(AV68),ISBLANK(AW68)),"",((AW68-AV68)*EP68-M68)^2)</f>
        <v>0.00118380416366003</v>
      </c>
      <c r="EN68" s="0" t="n">
        <f aca="false">IF(ISBLANK(BT68),"",(BT68-M68)^2)</f>
        <v>0.0352933643272151</v>
      </c>
      <c r="EP68" s="0" t="n">
        <v>27.211386245988</v>
      </c>
    </row>
    <row r="69" customFormat="false" ht="12.8" hidden="false" customHeight="false" outlineLevel="0" collapsed="false">
      <c r="A69" s="1" t="s">
        <v>157</v>
      </c>
      <c r="B69" s="0" t="n">
        <v>9</v>
      </c>
      <c r="C69" s="0" t="n">
        <v>2</v>
      </c>
      <c r="D69" s="0" t="n">
        <f aca="false">B69-C69</f>
        <v>7</v>
      </c>
      <c r="E69" s="0" t="s">
        <v>71</v>
      </c>
      <c r="F69" s="0" t="n">
        <v>1</v>
      </c>
      <c r="G69" s="0" t="n">
        <v>13</v>
      </c>
      <c r="H69" s="0" t="s">
        <v>152</v>
      </c>
      <c r="I69" s="0" t="n">
        <v>2</v>
      </c>
      <c r="L69" s="0" t="s">
        <v>75</v>
      </c>
      <c r="M69" s="0" t="n">
        <v>4.16</v>
      </c>
      <c r="N69" s="0" t="n">
        <v>-75.3993285554</v>
      </c>
      <c r="O69" s="0" t="n">
        <v>-75.2411486762261</v>
      </c>
      <c r="P69" s="0" t="s">
        <v>76</v>
      </c>
      <c r="Q69" s="0" t="n">
        <f aca="false">=IF(ISBLANK(BT69),"",BT69)</f>
        <v>4.36331794319009</v>
      </c>
      <c r="R69" s="0" t="n">
        <v>2</v>
      </c>
      <c r="S69" s="0" t="n">
        <v>1</v>
      </c>
      <c r="T69" s="0" t="n">
        <v>2</v>
      </c>
      <c r="V69" s="0" t="n">
        <v>-75.43857269</v>
      </c>
      <c r="W69" s="0" t="n">
        <v>-75.5899135969107</v>
      </c>
      <c r="X69" s="0" t="n">
        <v>-75.43857269</v>
      </c>
      <c r="Y69" s="0" t="n">
        <v>-75.5899135969107</v>
      </c>
      <c r="Z69" s="0" t="n">
        <v>-75.28328906</v>
      </c>
      <c r="AA69" s="0" t="n">
        <v>-75.4382926375447</v>
      </c>
      <c r="AB69" s="0" t="n">
        <v>-75.27477218</v>
      </c>
      <c r="AC69" s="0" t="n">
        <v>-75.4397895511293</v>
      </c>
      <c r="AD69" s="0" t="n">
        <v>-75.43833231</v>
      </c>
      <c r="AE69" s="0" t="n">
        <v>-75.26516412</v>
      </c>
      <c r="AF69" s="0" t="n">
        <v>-75.5898832588133</v>
      </c>
      <c r="AG69" s="0" t="n">
        <v>-75.4396532081671</v>
      </c>
      <c r="AH69" s="0" t="n">
        <v>-75.5184781</v>
      </c>
      <c r="AI69" s="0" t="n">
        <v>-75.3276332</v>
      </c>
      <c r="AJ69" s="0" t="n">
        <v>-75.58290799196</v>
      </c>
      <c r="AK69" s="0" t="n">
        <v>-75.433015944189</v>
      </c>
      <c r="AL69" s="0" t="n">
        <v>-75.57662247</v>
      </c>
      <c r="AM69" s="0" t="n">
        <v>-75.5841815220178</v>
      </c>
      <c r="AN69" s="0" t="n">
        <v>-75.28930841</v>
      </c>
      <c r="AO69" s="0" t="n">
        <v>-75.4374924588899</v>
      </c>
      <c r="AP69" s="0" t="n">
        <v>-75.36306872</v>
      </c>
      <c r="AQ69" s="0" t="n">
        <v>-75.4312000914395</v>
      </c>
      <c r="AR69" s="0" t="n">
        <v>-75.42325868</v>
      </c>
      <c r="AS69" s="0" t="n">
        <v>-75.4313666126378</v>
      </c>
      <c r="AT69" s="0" t="n">
        <v>-75.5751446580312</v>
      </c>
      <c r="AU69" s="0" t="n">
        <v>-75.42142876</v>
      </c>
      <c r="AV69" s="0" t="n">
        <v>-75.5841481353215</v>
      </c>
      <c r="AW69" s="0" t="n">
        <v>-75.4313240783387</v>
      </c>
      <c r="AY69" s="0" t="n">
        <f aca="false">IF(OR(ISBLANK(O69),ISBLANK(N69)),"",(O69-N69)*EP69)</f>
        <v>4.30429378854472</v>
      </c>
      <c r="AZ69" s="3" t="n">
        <f aca="false">IF(OR(ISBLANK(Z69),ISBLANK(V69)),"",(Z69-V69)*EP69)</f>
        <v>4.22548283360908</v>
      </c>
      <c r="BA69" s="3" t="n">
        <f aca="false">IF(OR(ISBLANK(AA69),ISBLANK(W69)),"",(AA69-W69)*EP69)</f>
        <v>4.12581648829546</v>
      </c>
      <c r="BB69" s="3" t="n">
        <f aca="false">IF(OR(ISBLANK(Z69),ISBLANK(X69)),"",(Z69-X69)*EP69)</f>
        <v>4.22548283360908</v>
      </c>
      <c r="BC69" s="3" t="n">
        <f aca="false">IF(OR(ISBLANK(AA69),ISBLANK(Y69)),"",(AA69-Y69)*EP69)</f>
        <v>4.12581648829546</v>
      </c>
      <c r="BD69" s="3" t="n">
        <f aca="false">IF(OR(ISBLANK(AB69),ISBLANK(V69)),"",(AB69-V69)*EP69)</f>
        <v>4.45723894489986</v>
      </c>
      <c r="BE69" s="3" t="n">
        <f aca="false">IF(OR(ISBLANK(AC69),ISBLANK(W69)),"",(AC69-W69)*EP69)</f>
        <v>4.08508339456835</v>
      </c>
      <c r="BF69" s="3" t="n">
        <f aca="false">IF(OR(ISBLANK(AB69),ISBLANK(X69)),"",(AB69-X69)*EP69)</f>
        <v>4.45723894489986</v>
      </c>
      <c r="BG69" s="3" t="n">
        <f aca="false">IF(OR(ISBLANK(AC69),ISBLANK(Y69)),"",(AC69-Y69)*EP69)</f>
        <v>4.08508339456835</v>
      </c>
      <c r="BH69" s="3" t="n">
        <f aca="false">IF(OR(ISBLANK(AE69),ISBLANK(AD69)),"",(AE69-AD69)*EP69)</f>
        <v>4.71214650360898</v>
      </c>
      <c r="BI69" s="3" t="n">
        <f aca="false">IF(OR(ISBLANK(AF69),ISBLANK(AG69)),"",(AG69-AF69)*EP69)</f>
        <v>4.0879679338881</v>
      </c>
      <c r="BJ69" s="3" t="n">
        <f aca="false">IF(OR(ISBLANK(AI69),ISBLANK(AH69)),"",(AI69-AH69)*EP69)</f>
        <v>5.19315428697701</v>
      </c>
      <c r="BK69" s="3" t="n">
        <f aca="false">IF(OR(ISBLANK(AJ69),ISBLANK(AK69)),"",(AK69-AJ69)*EP69)</f>
        <v>4.07877040709889</v>
      </c>
      <c r="BL69" s="3" t="n">
        <f aca="false">IF(OR(ISBLANK(AN69),ISBLANK(AD69)),"",(AN69-AD69)*EP69)</f>
        <v>4.05514690278358</v>
      </c>
      <c r="BM69" s="3" t="n">
        <f aca="false">IF(OR(ISBLANK(AO69),ISBLANK(AF69)),"",(AO69-AF69)*EP69)</f>
        <v>4.1467649170506</v>
      </c>
      <c r="BN69" s="3" t="n">
        <f aca="false">IF(OR(ISBLANK(AP69),ISBLANK(AH69)),"",(AP69-AH69)*EP69)</f>
        <v>4.22890466542938</v>
      </c>
      <c r="BO69" s="3" t="n">
        <f aca="false">IF(OR(ISBLANK(AQ69),ISBLANK(AJ69)),"",(AQ69-AJ69)*EP69)</f>
        <v>4.12818227763103</v>
      </c>
      <c r="BP69" s="3" t="n">
        <f aca="false">IF(OR(ISBLANK(AR69),ISBLANK(AL69)),"",(AR69-AL69)*EP69)</f>
        <v>4.1732413258386</v>
      </c>
      <c r="BQ69" s="3" t="n">
        <f aca="false">IF(OR(ISBLANK(AM69),ISBLANK(AS69)),"",(AS69-AM69)*EP69)</f>
        <v>4.15830552328479</v>
      </c>
      <c r="BR69" s="0" t="n">
        <f aca="false">=IF(OR(ISBLANK(AU69),ISBLANK(AT69)),"",(AU69-AT69)*EP69)</f>
        <v>4.18282267347612</v>
      </c>
      <c r="BS69" s="0" t="n">
        <f aca="false">=IF(OR(ISBLANK(AW69),ISBLANK(AV69)),"",(AW69-AV69)*EP69)</f>
        <v>4.1585544422377</v>
      </c>
      <c r="BT69" s="0" t="n">
        <v>4.36331794319009</v>
      </c>
      <c r="BW69" s="0" t="n">
        <f aca="false">IF(OR(ISBLANK(O69),ISBLANK(N69)),"",(O69-N69)*EP69-M69)</f>
        <v>0.144293788544717</v>
      </c>
      <c r="BX69" s="3" t="n">
        <f aca="false">IF(OR(ISBLANK(Z69),ISBLANK(V69)),"",(Z69-V69)*EP69-M69)</f>
        <v>0.0654828336090771</v>
      </c>
      <c r="BY69" s="3" t="n">
        <f aca="false">IF(OR(ISBLANK(AA69),ISBLANK(W69)),"",(AA69-W69)*EP69-M69)</f>
        <v>-0.0341835117045388</v>
      </c>
      <c r="BZ69" s="3" t="n">
        <f aca="false">IF(OR(ISBLANK(Z69),ISBLANK(X69)),"",(Z69-X69)*EP69-M69)</f>
        <v>0.0654828336090771</v>
      </c>
      <c r="CA69" s="3" t="n">
        <f aca="false">IF(OR(ISBLANK(AA69),ISBLANK(Y69)),"",(AA69-Y69)*EP69-M69)</f>
        <v>-0.0341835117045388</v>
      </c>
      <c r="CB69" s="3" t="n">
        <f aca="false">IF(OR(ISBLANK(AB69),ISBLANK(V69)),"",(AB69-V69)*EP69-M69)</f>
        <v>0.297238944899861</v>
      </c>
      <c r="CC69" s="3" t="n">
        <f aca="false">IF(OR(ISBLANK(AC69),ISBLANK(W69)),"",(AC69-W69)*EP69-M69)</f>
        <v>-0.0749166054316515</v>
      </c>
      <c r="CD69" s="3" t="n">
        <f aca="false">IF(OR(ISBLANK(AB69),ISBLANK(X69)),"",(AB69-X69)*EP69-M69)</f>
        <v>0.297238944899861</v>
      </c>
      <c r="CE69" s="3" t="n">
        <f aca="false">IF(OR(ISBLANK(AC69),ISBLANK(Y69)),"",(AC69-Y69)*EP69-M69)</f>
        <v>-0.0749166054316515</v>
      </c>
      <c r="CF69" s="3" t="n">
        <f aca="false">IF(OR(ISBLANK(AE69),ISBLANK(AD69)),"",(AE69-AD69)*EP69-M69)</f>
        <v>0.552146503608979</v>
      </c>
      <c r="CG69" s="3" t="n">
        <f aca="false">IF(OR(ISBLANK(AF69),ISBLANK(AG69)),"",(AG69-AF69)*EP69-M69)</f>
        <v>-0.0720320661118956</v>
      </c>
      <c r="CH69" s="3" t="n">
        <f aca="false">IF(OR(ISBLANK(AI69),ISBLANK(AH69)),"",(AI69-AH69)*EP69-M69)</f>
        <v>1.03315428697701</v>
      </c>
      <c r="CI69" s="3" t="n">
        <f aca="false">IF(OR(ISBLANK(AJ69),ISBLANK(AK69)),"",(AK69-AJ69)*EP69-M69)</f>
        <v>-0.0812295929011153</v>
      </c>
      <c r="CJ69" s="3" t="n">
        <f aca="false">IF(OR(ISBLANK(AN69),ISBLANK(AD69)),"",(AN69-AD69)*EP69-M69)</f>
        <v>-0.104853097216425</v>
      </c>
      <c r="CK69" s="3" t="n">
        <f aca="false">IF(OR(ISBLANK(AO69),ISBLANK(AF69)),"",(AO69-AF69)*EP69-M69)</f>
        <v>-0.0132350829494055</v>
      </c>
      <c r="CL69" s="3" t="n">
        <f aca="false">IF(OR(ISBLANK(AP69),ISBLANK(AH69)),"",(AP69-AH69)*EP69-M69)</f>
        <v>0.0689046654293781</v>
      </c>
      <c r="CM69" s="3" t="n">
        <f aca="false">IF(OR(ISBLANK(AQ69),ISBLANK(AJ69)),"",(AQ69-AJ69)*EP69-M69)</f>
        <v>-0.0318177223689684</v>
      </c>
      <c r="CN69" s="3" t="n">
        <f aca="false">IF(OR(ISBLANK(AR69),ISBLANK(AL69)),"",(AR69-AL69)*EP69-M69)</f>
        <v>0.0132413258385977</v>
      </c>
      <c r="CO69" s="3" t="n">
        <f aca="false">IF(OR(ISBLANK(AM69),ISBLANK(AS69)),"",(AS69-AM69)*EP69-M69)</f>
        <v>-0.0016944767152145</v>
      </c>
      <c r="CP69" s="0" t="n">
        <f aca="false">IF(OR(ISBLANK(AU69),ISBLANK(AT69)),"",(AU69-AT69)*EP69-M69)</f>
        <v>0.0228226734761217</v>
      </c>
      <c r="CQ69" s="0" t="n">
        <f aca="false">IF(OR(ISBLANK(AW69),ISBLANK(AV69)),"",(AW69-AV69)*EP69-M69)</f>
        <v>-0.00144555776230426</v>
      </c>
      <c r="CR69" s="0" t="n">
        <f aca="false">IF(ISBLANK(BT69),"",BT69-M69)</f>
        <v>0.20331794319009</v>
      </c>
      <c r="CU69" s="0" t="n">
        <f aca="false">IF(OR(ISBLANK(O69),ISBLANK(N69)),"",ABS((O69-N69)*EP69-M69))</f>
        <v>0.144293788544717</v>
      </c>
      <c r="CV69" s="3" t="n">
        <f aca="false">IF(OR(ISBLANK(Z69),ISBLANK(V69)),"",ABS((Z69-V69)*EP69-M69))</f>
        <v>0.0654828336090771</v>
      </c>
      <c r="CW69" s="3" t="n">
        <f aca="false">IF(OR(ISBLANK(AA69),ISBLANK(W69)),"",ABS((AA69-W69)*EP69-M69))</f>
        <v>0.0341835117045388</v>
      </c>
      <c r="CX69" s="3" t="n">
        <f aca="false">IF(OR(ISBLANK(Z69),ISBLANK(X69)),"",ABS((Z69-X69)*EP69-M69))</f>
        <v>0.0654828336090771</v>
      </c>
      <c r="CY69" s="3" t="n">
        <f aca="false">IF(OR(ISBLANK(AA69),ISBLANK(Y69)),"",ABS((AA69-Y69)*EP69-M69))</f>
        <v>0.0341835117045388</v>
      </c>
      <c r="CZ69" s="3" t="n">
        <f aca="false">IF(OR(ISBLANK(AB69),ISBLANK(V69)),"",ABS((AB69-V69)*EP69-M69))</f>
        <v>0.297238944899861</v>
      </c>
      <c r="DA69" s="3" t="n">
        <f aca="false">IF(OR(ISBLANK(AC69),ISBLANK(W69)),"",ABS((AC69-W69)*EP69-M69))</f>
        <v>0.0749166054316515</v>
      </c>
      <c r="DB69" s="3" t="n">
        <f aca="false">IF(OR(ISBLANK(AB69),ISBLANK(X69)),"",ABS((AB69-X69)*EP69-M69))</f>
        <v>0.297238944899861</v>
      </c>
      <c r="DC69" s="3" t="n">
        <f aca="false">IF(OR(ISBLANK(AC69),ISBLANK(Y69)),"",ABS((AC69-Y69)*EP69-M69))</f>
        <v>0.0749166054316515</v>
      </c>
      <c r="DD69" s="3" t="n">
        <f aca="false">IF(OR(ISBLANK(AE69),ISBLANK(AD69)),"",ABS((AE69-AD69)*EP69-M69))</f>
        <v>0.552146503608979</v>
      </c>
      <c r="DE69" s="3" t="n">
        <f aca="false">IF(OR(ISBLANK(AG69),ISBLANK(AF69)),"",ABS((AG69-AF69)*EP69-M69))</f>
        <v>0.0720320661118956</v>
      </c>
      <c r="DF69" s="3" t="n">
        <f aca="false">IF(OR(ISBLANK(AI69),ISBLANK(AH69)),"",ABS((AI69-AH69)*EP69-M69))</f>
        <v>1.03315428697701</v>
      </c>
      <c r="DG69" s="3" t="n">
        <f aca="false">IF(OR(ISBLANK(AJ69),ISBLANK(AK69)),"",ABS((AK69-AJ69)*EP69-M69))</f>
        <v>0.0812295929011153</v>
      </c>
      <c r="DH69" s="3" t="n">
        <f aca="false">IF(OR(ISBLANK(AN69),ISBLANK(AD69)),"",ABS((AN69-AD69)*EP69-M69))</f>
        <v>0.104853097216425</v>
      </c>
      <c r="DI69" s="3" t="n">
        <f aca="false">IF(OR(ISBLANK(AF69),ISBLANK(AO69)),"",ABS((AO69-AF69)*EP69-M69))</f>
        <v>0.0132350829494055</v>
      </c>
      <c r="DJ69" s="3" t="n">
        <f aca="false">IF(OR(ISBLANK(AP69),ISBLANK(AH69)),"",ABS((AP69-AH69)*EP69-M69))</f>
        <v>0.0689046654293781</v>
      </c>
      <c r="DK69" s="3" t="n">
        <f aca="false">IF(OR(ISBLANK(AQ69),ISBLANK(AJ69)),"",ABS((AQ69-AJ69)*EP69-M69))</f>
        <v>0.0318177223689684</v>
      </c>
      <c r="DL69" s="3" t="n">
        <f aca="false">IF(OR(ISBLANK(AR69),ISBLANK(AL69)),"",ABS((AR69-AL69)*EP69-M69))</f>
        <v>0.0132413258385977</v>
      </c>
      <c r="DM69" s="3" t="n">
        <f aca="false">IF(OR(ISBLANK(AM69),ISBLANK(AS69)),"",ABS((AS69-AM69)*EP69-M69))</f>
        <v>0.0016944767152145</v>
      </c>
      <c r="DN69" s="0" t="n">
        <f aca="false">IF(OR(ISBLANK(AU69),ISBLANK(AT69)),"",ABS((AU69-AT69)*EP69-M69))</f>
        <v>0.0228226734761217</v>
      </c>
      <c r="DO69" s="0" t="n">
        <f aca="false">IF(OR(ISBLANK(AV69),ISBLANK(AW69)),"",ABS((AW69-AV69)*EP69-M69))</f>
        <v>0.00144555776230426</v>
      </c>
      <c r="DP69" s="0" t="n">
        <f aca="false">IF(ISBLANK(BT69),"",ABS(BT69-M69))</f>
        <v>0.20331794319009</v>
      </c>
      <c r="DS69" s="0" t="n">
        <f aca="false">IF(OR(ISBLANK(O69),ISBLANK(N69)),"",((O69-N69)*EP69-M69)^2)</f>
        <v>0.0208206974125875</v>
      </c>
      <c r="DT69" s="3" t="n">
        <f aca="false">IF(OR(ISBLANK(Z69),ISBLANK(V69)),"",ABS((Z69-V69)*EP69-M69)^2)</f>
        <v>0.00428800149747408</v>
      </c>
      <c r="DU69" s="3" t="n">
        <f aca="false">IF(OR(ISBLANK(AA69),ISBLANK(W69)),"",ABS((AA69-W69)*EP69-M69)^2)</f>
        <v>0.00116851247245434</v>
      </c>
      <c r="DV69" s="3" t="n">
        <f aca="false">IF(OR(ISBLANK(Z69),ISBLANK(X69)),"",ABS((Z69-X69)*EP69-M69)^2)</f>
        <v>0.00428800149747408</v>
      </c>
      <c r="DW69" s="3" t="n">
        <f aca="false">IF(OR(ISBLANK(AA69),ISBLANK(Y69)),"",ABS((AA69-Y69)*EP69-M69)^2)</f>
        <v>0.00116851247245434</v>
      </c>
      <c r="DX69" s="3" t="n">
        <f aca="false">IF(OR(ISBLANK(AB69),ISBLANK(V69)),"",ABS((AB69-V69)*EP69-M69)^2)</f>
        <v>0.0883509903651824</v>
      </c>
      <c r="DY69" s="3" t="n">
        <f aca="false">IF(OR(ISBLANK(AC69),ISBLANK(W69)),"",ABS((AC69-W69)*EP69-M69)^2)</f>
        <v>0.00561249776940175</v>
      </c>
      <c r="DZ69" s="3" t="n">
        <f aca="false">IF(OR(ISBLANK(AB69),ISBLANK(X69)),"",ABS((AB69-X69)*EP69-M69)^2)</f>
        <v>0.0883509903651824</v>
      </c>
      <c r="EA69" s="3" t="n">
        <f aca="false">IF(OR(ISBLANK(AC69),ISBLANK(Y69)),"",ABS((AC69-Y69)*EP69-M69)^2)</f>
        <v>0.00561249776940175</v>
      </c>
      <c r="EB69" s="3" t="n">
        <f aca="false">IF(OR(ISBLANK(AE69),ISBLANK(AD69)),"",ABS((AE69-AD69)*EP69-M69)^2)</f>
        <v>0.30486576144762</v>
      </c>
      <c r="EC69" s="3" t="n">
        <f aca="false">IF(OR(ISBLANK(AF69),ISBLANK(AG69)),"",ABS((AG69-AF69)*EP69-M69)^2)</f>
        <v>0.0051886185483485</v>
      </c>
      <c r="ED69" s="3" t="n">
        <f aca="false">IF(OR(ISBLANK(AI69),ISBLANK(AH69)),"",ABS((AI69-AH69)*EP69-M69)^2)</f>
        <v>1.06740778069896</v>
      </c>
      <c r="EE69" s="3" t="n">
        <f aca="false">IF(OR(ISBLANK(AJ69),ISBLANK(AK69)),"",ABS((AK69-AJ69)*EP69-M69)^2)</f>
        <v>0.00659824676288092</v>
      </c>
      <c r="EF69" s="3" t="n">
        <f aca="false">IF(OR(ISBLANK(AN69),ISBLANK(AD69)),"",ABS((AN69-AD69)*EP69-M69)^2)</f>
        <v>0.010994171995877</v>
      </c>
      <c r="EG69" s="3" t="n">
        <f aca="false">IF(OR(ISBLANK(AF69),ISBLANK(AO69)),"",ABS((AO69-AF69)*EP69-M69)^2)</f>
        <v>0.000175167420677643</v>
      </c>
      <c r="EH69" s="3" t="n">
        <f aca="false">IF(OR(ISBLANK(AP69),ISBLANK(AH69)),"",ABS((AP69-AH69)*EP69-M69)^2)</f>
        <v>0.00474785291793454</v>
      </c>
      <c r="EI69" s="3" t="n">
        <f aca="false">IF(OR(ISBLANK(AJ69),ISBLANK(AQ69)),"",ABS((AQ69-AJ69)*EP69-M69)^2)</f>
        <v>0.00101236745674875</v>
      </c>
      <c r="EJ69" s="3" t="n">
        <f aca="false">IF(OR(ISBLANK(AR69),ISBLANK(AL69)),"",ABS((AR69-AL69)*EP69-M69)^2)</f>
        <v>0.000175332709963916</v>
      </c>
      <c r="EK69" s="3" t="n">
        <f aca="false">IF(OR(ISBLANK(AS69),ISBLANK(AM69)),"",ABS((AS69-AM69)*EP69-M69)^2)</f>
        <v>2.87125133840412E-006</v>
      </c>
      <c r="EL69" s="0" t="n">
        <f aca="false">IF(OR(ISBLANK(AU69),ISBLANK(AT69)),"",((AU69-AT69)*EP69-M69)^2)</f>
        <v>0.000520874424597667</v>
      </c>
      <c r="EM69" s="0" t="n">
        <f aca="false">IF(OR(ISBLANK(AV69),ISBLANK(AW69)),"",((AW69-AV69)*EP69-M69)^2)</f>
        <v>2.0896372441581E-006</v>
      </c>
      <c r="EN69" s="0" t="n">
        <f aca="false">IF(ISBLANK(BT69),"",(BT69-M69)^2)</f>
        <v>0.0413381860230486</v>
      </c>
      <c r="EP69" s="0" t="n">
        <v>27.211386245988</v>
      </c>
    </row>
    <row r="70" customFormat="false" ht="12.8" hidden="false" customHeight="false" outlineLevel="0" collapsed="false">
      <c r="A70" s="1" t="s">
        <v>158</v>
      </c>
      <c r="B70" s="0" t="n">
        <v>17</v>
      </c>
      <c r="C70" s="0" t="n">
        <v>10</v>
      </c>
      <c r="D70" s="0" t="n">
        <f aca="false">B70-C70</f>
        <v>7</v>
      </c>
      <c r="E70" s="0" t="s">
        <v>71</v>
      </c>
      <c r="F70" s="0" t="n">
        <v>1</v>
      </c>
      <c r="G70" s="0" t="n">
        <v>13</v>
      </c>
      <c r="H70" s="0" t="s">
        <v>144</v>
      </c>
      <c r="I70" s="0" t="n">
        <v>2</v>
      </c>
      <c r="L70" s="0" t="s">
        <v>75</v>
      </c>
      <c r="M70" s="0" t="n">
        <v>2.79</v>
      </c>
      <c r="N70" s="0" t="n">
        <v>-341.869303464</v>
      </c>
      <c r="O70" s="0" t="n">
        <v>-341.760598052612</v>
      </c>
      <c r="P70" s="0" t="s">
        <v>76</v>
      </c>
      <c r="Q70" s="0" t="n">
        <f aca="false">=IF(ISBLANK(BT70),"",BT70)</f>
        <v>2.97418278622853</v>
      </c>
      <c r="R70" s="0" t="n">
        <v>1</v>
      </c>
      <c r="S70" s="0" t="n">
        <v>1</v>
      </c>
      <c r="T70" s="0" t="n">
        <v>1</v>
      </c>
      <c r="V70" s="0" t="n">
        <v>-341.90100956</v>
      </c>
      <c r="W70" s="0" t="n">
        <v>-342.013016364575</v>
      </c>
      <c r="X70" s="0" t="n">
        <v>-341.90100956</v>
      </c>
      <c r="Y70" s="0" t="n">
        <v>-342.013016364575</v>
      </c>
      <c r="Z70" s="0" t="n">
        <v>-341.79814199</v>
      </c>
      <c r="AA70" s="0" t="n">
        <v>-341.909904971421</v>
      </c>
      <c r="AB70" s="0" t="n">
        <v>-341.79831247</v>
      </c>
      <c r="AC70" s="0" t="n">
        <v>-341.910082275993</v>
      </c>
      <c r="AD70" s="0" t="n">
        <v>-341.90072451</v>
      </c>
      <c r="AE70" s="0" t="n">
        <v>-341.78646441</v>
      </c>
      <c r="AF70" s="0" t="n">
        <v>-342.012968853705</v>
      </c>
      <c r="AG70" s="0" t="n">
        <v>-341.908285792448</v>
      </c>
      <c r="AH70" s="0" t="n">
        <v>-341.95844709</v>
      </c>
      <c r="AI70" s="0" t="n">
        <v>-341.83199937</v>
      </c>
      <c r="AJ70" s="0" t="n">
        <v>-342.015333292251</v>
      </c>
      <c r="AK70" s="0" t="n">
        <v>-341.909524005561</v>
      </c>
      <c r="AL70" s="0" t="n">
        <v>-342.00960232</v>
      </c>
      <c r="AM70" s="0" t="n">
        <v>-342.017906395608</v>
      </c>
      <c r="AN70" s="0" t="n">
        <v>-341.79896757</v>
      </c>
      <c r="AO70" s="0" t="n">
        <v>-341.910022486465</v>
      </c>
      <c r="AP70" s="0" t="n">
        <v>-341.85829552</v>
      </c>
      <c r="AQ70" s="0" t="n">
        <v>-341.91361754171</v>
      </c>
      <c r="AR70" s="0" t="n">
        <v>-341.90598356</v>
      </c>
      <c r="AS70" s="0" t="n">
        <v>-341.915215289647</v>
      </c>
      <c r="AT70" s="0" t="n">
        <v>-342.007887456279</v>
      </c>
      <c r="AU70" s="0" t="n">
        <v>-341.90377373</v>
      </c>
      <c r="AV70" s="0" t="n">
        <v>-342.017707746573</v>
      </c>
      <c r="AW70" s="0" t="n">
        <v>-341.914889708021</v>
      </c>
      <c r="AY70" s="0" t="n">
        <f aca="false">IF(OR(ISBLANK(O70),ISBLANK(N70)),"",(O70-N70)*EP70)</f>
        <v>2.95802493630716</v>
      </c>
      <c r="AZ70" s="0" t="n">
        <f aca="false">IF(OR(ISBLANK(Z70),ISBLANK(V70)),"",(Z70-V70)*EP70)</f>
        <v>2.79916917945623</v>
      </c>
      <c r="BA70" s="3" t="n">
        <f aca="false">IF(OR(ISBLANK(AA70),ISBLANK(W70)),"",(AA70-W70)*EP70)</f>
        <v>2.80580394547528</v>
      </c>
      <c r="BB70" s="3" t="n">
        <f aca="false">IF(OR(ISBLANK(Z70),ISBLANK(X70)),"",(Z70-X70)*EP70)</f>
        <v>2.79916917945623</v>
      </c>
      <c r="BC70" s="3" t="n">
        <f aca="false">IF(OR(ISBLANK(AA70),ISBLANK(Y70)),"",(AA70-Y70)*EP70)</f>
        <v>2.80580394547528</v>
      </c>
      <c r="BD70" s="3" t="n">
        <f aca="false">IF(OR(ISBLANK(AB70),ISBLANK(V70)),"",(AB70-V70)*EP70)</f>
        <v>2.79453018232878</v>
      </c>
      <c r="BE70" s="3" t="n">
        <f aca="false">IF(OR(ISBLANK(AC70),ISBLANK(W70)),"",(AC70-W70)*EP70)</f>
        <v>2.80097924228364</v>
      </c>
      <c r="BF70" s="3" t="n">
        <f aca="false">IF(OR(ISBLANK(AB70),ISBLANK(X70)),"",(AB70-X70)*EP70)</f>
        <v>2.79453018232878</v>
      </c>
      <c r="BG70" s="3" t="n">
        <f aca="false">IF(OR(ISBLANK(AC70),ISBLANK(Y70)),"",(AC70-Y70)*EP70)</f>
        <v>2.80097924228364</v>
      </c>
      <c r="BH70" s="3" t="n">
        <f aca="false">IF(OR(ISBLANK(AE70),ISBLANK(AD70)),"",(AE70-AD70)*EP70)</f>
        <v>3.10917571360432</v>
      </c>
      <c r="BI70" s="3" t="n">
        <f aca="false">IF(OR(ISBLANK(AF70),ISBLANK(AG70)),"",(AG70-AF70)*EP70)</f>
        <v>2.84857121327643</v>
      </c>
      <c r="BJ70" s="3" t="n">
        <f aca="false">IF(OR(ISBLANK(AI70),ISBLANK(AH70)),"",(AI70-AH70)*EP70)</f>
        <v>3.4408177488442</v>
      </c>
      <c r="BK70" s="3" t="n">
        <f aca="false">IF(OR(ISBLANK(AJ70),ISBLANK(AK70)),"",(AK70-AJ70)*EP70)</f>
        <v>2.8792173685334</v>
      </c>
      <c r="BL70" s="3" t="n">
        <f aca="false">IF(OR(ISBLANK(AN70),ISBLANK(AD70)),"",(AN70-AD70)*EP70)</f>
        <v>2.76894739754909</v>
      </c>
      <c r="BM70" s="3" t="n">
        <f aca="false">IF(OR(ISBLANK(AO70),ISBLANK(AF70)),"",(AO70-AF70)*EP70)</f>
        <v>2.80131336158919</v>
      </c>
      <c r="BN70" s="3" t="n">
        <f aca="false">IF(OR(ISBLANK(AP70),ISBLANK(AH70)),"",(AP70-AH70)*EP70)</f>
        <v>2.72526305441156</v>
      </c>
      <c r="BO70" s="3" t="n">
        <f aca="false">IF(OR(ISBLANK(AQ70),ISBLANK(AJ70)),"",(AQ70-AJ70)*EP70)</f>
        <v>2.76782657527221</v>
      </c>
      <c r="BP70" s="3" t="n">
        <f aca="false">IF(OR(ISBLANK(AR70),ISBLANK(AL70)),"",(AR70-AL70)*EP70)</f>
        <v>2.81961010069081</v>
      </c>
      <c r="BQ70" s="3" t="n">
        <f aca="false">IF(OR(ISBLANK(AM70),ISBLANK(AS70)),"",(AS70-AM70)*EP70)</f>
        <v>2.79436734833284</v>
      </c>
      <c r="BR70" s="0" t="n">
        <f aca="false">=IF(OR(ISBLANK(AU70),ISBLANK(AT70)),"",(AU70-AT70)*EP70)</f>
        <v>2.83307881928606</v>
      </c>
      <c r="BS70" s="0" t="n">
        <f aca="false">=IF(OR(ISBLANK(AW70),ISBLANK(AV70)),"",(AW70-AV70)*EP70)</f>
        <v>2.79782136009379</v>
      </c>
      <c r="BT70" s="0" t="n">
        <v>2.97418278622853</v>
      </c>
      <c r="BW70" s="0" t="n">
        <f aca="false">IF(OR(ISBLANK(O70),ISBLANK(N70)),"",(O70-N70)*EP70-M70)</f>
        <v>0.168024936307158</v>
      </c>
      <c r="BX70" s="0" t="n">
        <f aca="false">IF(OR(ISBLANK(Z70),ISBLANK(V70)),"",(Z70-V70)*EP70-M70)</f>
        <v>0.00916917945622942</v>
      </c>
      <c r="BY70" s="3" t="n">
        <f aca="false">IF(OR(ISBLANK(AA70),ISBLANK(W70)),"",(AA70-W70)*EP70-M70)</f>
        <v>0.0158039454752772</v>
      </c>
      <c r="BZ70" s="3" t="n">
        <f aca="false">IF(OR(ISBLANK(Z70),ISBLANK(X70)),"",(Z70-X70)*EP70-M70)</f>
        <v>0.00916917945622942</v>
      </c>
      <c r="CA70" s="3" t="n">
        <f aca="false">IF(OR(ISBLANK(AA70),ISBLANK(Y70)),"",(AA70-Y70)*EP70-M70)</f>
        <v>0.0158039454752772</v>
      </c>
      <c r="CB70" s="3" t="n">
        <f aca="false">IF(OR(ISBLANK(AB70),ISBLANK(V70)),"",(AB70-V70)*EP70-M70)</f>
        <v>0.00453018232878444</v>
      </c>
      <c r="CC70" s="3" t="n">
        <f aca="false">IF(OR(ISBLANK(AC70),ISBLANK(W70)),"",(AC70-W70)*EP70-M70)</f>
        <v>0.0109792422836366</v>
      </c>
      <c r="CD70" s="3" t="n">
        <f aca="false">IF(OR(ISBLANK(AB70),ISBLANK(X70)),"",(AB70-X70)*EP70-M70)</f>
        <v>0.00453018232878444</v>
      </c>
      <c r="CE70" s="3" t="n">
        <f aca="false">IF(OR(ISBLANK(AC70),ISBLANK(Y70)),"",(AC70-Y70)*EP70-M70)</f>
        <v>0.0109792422836366</v>
      </c>
      <c r="CF70" s="3" t="n">
        <f aca="false">IF(OR(ISBLANK(AE70),ISBLANK(AD70)),"",(AE70-AD70)*EP70-M70)</f>
        <v>0.319175713604321</v>
      </c>
      <c r="CG70" s="3" t="n">
        <f aca="false">IF(OR(ISBLANK(AF70),ISBLANK(AG70)),"",(AG70-AF70)*EP70-M70)</f>
        <v>0.0585712132764313</v>
      </c>
      <c r="CH70" s="3" t="n">
        <f aca="false">IF(OR(ISBLANK(AI70),ISBLANK(AH70)),"",(AI70-AH70)*EP70-M70)</f>
        <v>0.650817748844198</v>
      </c>
      <c r="CI70" s="3" t="n">
        <f aca="false">IF(OR(ISBLANK(AJ70),ISBLANK(AK70)),"",(AK70-AJ70)*EP70-M70)</f>
        <v>0.0892173685334026</v>
      </c>
      <c r="CJ70" s="3" t="n">
        <f aca="false">IF(OR(ISBLANK(AN70),ISBLANK(AD70)),"",(AN70-AD70)*EP70-M70)</f>
        <v>-0.0210526024509106</v>
      </c>
      <c r="CK70" s="3" t="n">
        <f aca="false">IF(OR(ISBLANK(AO70),ISBLANK(AF70)),"",(AO70-AF70)*EP70-M70)</f>
        <v>0.0113133615891936</v>
      </c>
      <c r="CL70" s="3" t="n">
        <f aca="false">IF(OR(ISBLANK(AP70),ISBLANK(AH70)),"",(AP70-AH70)*EP70-M70)</f>
        <v>-0.0647369455884403</v>
      </c>
      <c r="CM70" s="3" t="n">
        <f aca="false">IF(OR(ISBLANK(AQ70),ISBLANK(AJ70)),"",(AQ70-AJ70)*EP70-M70)</f>
        <v>-0.0221734247277903</v>
      </c>
      <c r="CN70" s="3" t="n">
        <f aca="false">IF(OR(ISBLANK(AR70),ISBLANK(AL70)),"",(AR70-AL70)*EP70-M70)</f>
        <v>0.0296101006908094</v>
      </c>
      <c r="CO70" s="3" t="n">
        <f aca="false">IF(OR(ISBLANK(AM70),ISBLANK(AS70)),"",(AS70-AM70)*EP70-M70)</f>
        <v>0.00436734833284014</v>
      </c>
      <c r="CP70" s="0" t="n">
        <f aca="false">IF(OR(ISBLANK(AU70),ISBLANK(AT70)),"",(AU70-AT70)*EP70-M70)</f>
        <v>0.0430788192860563</v>
      </c>
      <c r="CQ70" s="0" t="n">
        <f aca="false">IF(OR(ISBLANK(AW70),ISBLANK(AV70)),"",(AW70-AV70)*EP70-M70)</f>
        <v>0.00782136009378887</v>
      </c>
      <c r="CR70" s="0" t="n">
        <f aca="false">IF(ISBLANK(BT70),"",BT70-M70)</f>
        <v>0.18418278622853</v>
      </c>
      <c r="CU70" s="0" t="n">
        <f aca="false">IF(OR(ISBLANK(O70),ISBLANK(N70)),"",ABS((O70-N70)*EP70-M70))</f>
        <v>0.168024936307158</v>
      </c>
      <c r="CV70" s="0" t="n">
        <f aca="false">IF(OR(ISBLANK(Z70),ISBLANK(V70)),"",ABS((Z70-V70)*EP70-M70))</f>
        <v>0.00916917945622942</v>
      </c>
      <c r="CW70" s="3" t="n">
        <f aca="false">IF(OR(ISBLANK(AA70),ISBLANK(W70)),"",ABS((AA70-W70)*EP70-M70))</f>
        <v>0.0158039454752772</v>
      </c>
      <c r="CX70" s="3" t="n">
        <f aca="false">IF(OR(ISBLANK(Z70),ISBLANK(X70)),"",ABS((Z70-X70)*EP70-M70))</f>
        <v>0.00916917945622942</v>
      </c>
      <c r="CY70" s="3" t="n">
        <f aca="false">IF(OR(ISBLANK(AA70),ISBLANK(Y70)),"",ABS((AA70-Y70)*EP70-M70))</f>
        <v>0.0158039454752772</v>
      </c>
      <c r="CZ70" s="3" t="n">
        <f aca="false">IF(OR(ISBLANK(AB70),ISBLANK(V70)),"",ABS((AB70-V70)*EP70-M70))</f>
        <v>0.00453018232878444</v>
      </c>
      <c r="DA70" s="3" t="n">
        <f aca="false">IF(OR(ISBLANK(AC70),ISBLANK(W70)),"",ABS((AC70-W70)*EP70-M70))</f>
        <v>0.0109792422836366</v>
      </c>
      <c r="DB70" s="3" t="n">
        <f aca="false">IF(OR(ISBLANK(AB70),ISBLANK(X70)),"",ABS((AB70-X70)*EP70-M70))</f>
        <v>0.00453018232878444</v>
      </c>
      <c r="DC70" s="3" t="n">
        <f aca="false">IF(OR(ISBLANK(AC70),ISBLANK(Y70)),"",ABS((AC70-Y70)*EP70-M70))</f>
        <v>0.0109792422836366</v>
      </c>
      <c r="DD70" s="3" t="n">
        <f aca="false">IF(OR(ISBLANK(AE70),ISBLANK(AD70)),"",ABS((AE70-AD70)*EP70-M70))</f>
        <v>0.319175713604321</v>
      </c>
      <c r="DE70" s="3" t="n">
        <f aca="false">IF(OR(ISBLANK(AG70),ISBLANK(AF70)),"",ABS((AG70-AF70)*EP70-M70))</f>
        <v>0.0585712132764313</v>
      </c>
      <c r="DF70" s="3" t="n">
        <f aca="false">IF(OR(ISBLANK(AI70),ISBLANK(AH70)),"",ABS((AI70-AH70)*EP70-M70))</f>
        <v>0.650817748844198</v>
      </c>
      <c r="DG70" s="3" t="n">
        <f aca="false">IF(OR(ISBLANK(AJ70),ISBLANK(AK70)),"",ABS((AK70-AJ70)*EP70-M70))</f>
        <v>0.0892173685334026</v>
      </c>
      <c r="DH70" s="3" t="n">
        <f aca="false">IF(OR(ISBLANK(AN70),ISBLANK(AD70)),"",ABS((AN70-AD70)*EP70-M70))</f>
        <v>0.0210526024509106</v>
      </c>
      <c r="DI70" s="3" t="n">
        <f aca="false">IF(OR(ISBLANK(AF70),ISBLANK(AO70)),"",ABS((AO70-AF70)*EP70-M70))</f>
        <v>0.0113133615891936</v>
      </c>
      <c r="DJ70" s="3" t="n">
        <f aca="false">IF(OR(ISBLANK(AP70),ISBLANK(AH70)),"",ABS((AP70-AH70)*EP70-M70))</f>
        <v>0.0647369455884403</v>
      </c>
      <c r="DK70" s="3" t="n">
        <f aca="false">IF(OR(ISBLANK(AQ70),ISBLANK(AJ70)),"",ABS((AQ70-AJ70)*EP70-M70))</f>
        <v>0.0221734247277903</v>
      </c>
      <c r="DL70" s="3" t="n">
        <f aca="false">IF(OR(ISBLANK(AR70),ISBLANK(AL70)),"",ABS((AR70-AL70)*EP70-M70))</f>
        <v>0.0296101006908094</v>
      </c>
      <c r="DM70" s="3" t="n">
        <f aca="false">IF(OR(ISBLANK(AM70),ISBLANK(AS70)),"",ABS((AS70-AM70)*EP70-M70))</f>
        <v>0.00436734833284014</v>
      </c>
      <c r="DN70" s="0" t="n">
        <f aca="false">IF(OR(ISBLANK(AU70),ISBLANK(AT70)),"",ABS((AU70-AT70)*EP70-M70))</f>
        <v>0.0430788192860563</v>
      </c>
      <c r="DO70" s="0" t="n">
        <f aca="false">IF(OR(ISBLANK(AV70),ISBLANK(AW70)),"",ABS((AW70-AV70)*EP70-M70))</f>
        <v>0.00782136009378887</v>
      </c>
      <c r="DP70" s="0" t="n">
        <f aca="false">IF(ISBLANK(BT70),"",ABS(BT70-M70))</f>
        <v>0.18418278622853</v>
      </c>
      <c r="DS70" s="0" t="n">
        <f aca="false">IF(OR(ISBLANK(O70),ISBLANK(N70)),"",((O70-N70)*EP70-M70)^2)</f>
        <v>0.0282323792210243</v>
      </c>
      <c r="DT70" s="0" t="n">
        <f aca="false">IF(OR(ISBLANK(Z70),ISBLANK(V70)),"",ABS((Z70-V70)*EP70-M70)^2)</f>
        <v>8.40738519005395E-005</v>
      </c>
      <c r="DU70" s="3" t="n">
        <f aca="false">IF(OR(ISBLANK(AA70),ISBLANK(W70)),"",ABS((AA70-W70)*EP70-M70)^2)</f>
        <v>0.000249764692585534</v>
      </c>
      <c r="DV70" s="3" t="n">
        <f aca="false">IF(OR(ISBLANK(Z70),ISBLANK(X70)),"",ABS((Z70-X70)*EP70-M70)^2)</f>
        <v>8.40738519005395E-005</v>
      </c>
      <c r="DW70" s="3" t="n">
        <f aca="false">IF(OR(ISBLANK(AA70),ISBLANK(Y70)),"",ABS((AA70-Y70)*EP70-M70)^2)</f>
        <v>0.000249764692585534</v>
      </c>
      <c r="DX70" s="3" t="n">
        <f aca="false">IF(OR(ISBLANK(AB70),ISBLANK(V70)),"",ABS((AB70-V70)*EP70-M70)^2)</f>
        <v>2.05225519320308E-005</v>
      </c>
      <c r="DY70" s="3" t="n">
        <f aca="false">IF(OR(ISBLANK(AC70),ISBLANK(W70)),"",ABS((AC70-W70)*EP70-M70)^2)</f>
        <v>0.000120543761122793</v>
      </c>
      <c r="DZ70" s="3" t="n">
        <f aca="false">IF(OR(ISBLANK(AB70),ISBLANK(X70)),"",ABS((AB70-X70)*EP70-M70)^2)</f>
        <v>2.05225519320308E-005</v>
      </c>
      <c r="EA70" s="3" t="n">
        <f aca="false">IF(OR(ISBLANK(AC70),ISBLANK(Y70)),"",ABS((AC70-Y70)*EP70-M70)^2)</f>
        <v>0.000120543761122793</v>
      </c>
      <c r="EB70" s="3" t="n">
        <f aca="false">IF(OR(ISBLANK(AE70),ISBLANK(AD70)),"",ABS((AE70-AD70)*EP70-M70)^2)</f>
        <v>0.101873136154828</v>
      </c>
      <c r="EC70" s="3" t="n">
        <f aca="false">IF(OR(ISBLANK(AF70),ISBLANK(AG70)),"",ABS((AG70-AF70)*EP70-M70)^2)</f>
        <v>0.00343058702467321</v>
      </c>
      <c r="ED70" s="3" t="n">
        <f aca="false">IF(OR(ISBLANK(AI70),ISBLANK(AH70)),"",ABS((AI70-AH70)*EP70-M70)^2)</f>
        <v>0.42356374221063</v>
      </c>
      <c r="EE70" s="3" t="n">
        <f aca="false">IF(OR(ISBLANK(AJ70),ISBLANK(AK70)),"",ABS((AK70-AJ70)*EP70-M70)^2)</f>
        <v>0.00795973884802497</v>
      </c>
      <c r="EF70" s="3" t="n">
        <f aca="false">IF(OR(ISBLANK(AN70),ISBLANK(AD70)),"",ABS((AN70-AD70)*EP70-M70)^2)</f>
        <v>0.000443212069956085</v>
      </c>
      <c r="EG70" s="3" t="n">
        <f aca="false">IF(OR(ISBLANK(AF70),ISBLANK(AO70)),"",ABS((AO70-AF70)*EP70-M70)^2)</f>
        <v>0.000127992150447841</v>
      </c>
      <c r="EH70" s="3" t="n">
        <f aca="false">IF(OR(ISBLANK(AP70),ISBLANK(AH70)),"",ABS((AP70-AH70)*EP70-M70)^2)</f>
        <v>0.00419087212412069</v>
      </c>
      <c r="EI70" s="3" t="n">
        <f aca="false">IF(OR(ISBLANK(AJ70),ISBLANK(AQ70)),"",ABS((AQ70-AJ70)*EP70-M70)^2)</f>
        <v>0.000491660764158981</v>
      </c>
      <c r="EJ70" s="3" t="n">
        <f aca="false">IF(OR(ISBLANK(AR70),ISBLANK(AL70)),"",ABS((AR70-AL70)*EP70-M70)^2)</f>
        <v>0.00087675806291987</v>
      </c>
      <c r="EK70" s="3" t="n">
        <f aca="false">IF(OR(ISBLANK(AS70),ISBLANK(AM70)),"",ABS((AS70-AM70)*EP70-M70)^2)</f>
        <v>1.90737314603615E-005</v>
      </c>
      <c r="EL70" s="0" t="n">
        <f aca="false">IF(OR(ISBLANK(AU70),ISBLANK(AT70)),"",((AU70-AT70)*EP70-M70)^2)</f>
        <v>0.00185578467108069</v>
      </c>
      <c r="EM70" s="0" t="n">
        <f aca="false">IF(OR(ISBLANK(AV70),ISBLANK(AW70)),"",((AW70-AV70)*EP70-M70)^2)</f>
        <v>6.1173673716713E-005</v>
      </c>
      <c r="EN70" s="0" t="n">
        <f aca="false">IF(ISBLANK(BT70),"",(BT70-M70)^2)</f>
        <v>0.0339232987429044</v>
      </c>
      <c r="EP70" s="0" t="n">
        <v>27.211386245988</v>
      </c>
    </row>
    <row r="71" customFormat="false" ht="12.8" hidden="false" customHeight="false" outlineLevel="0" collapsed="false">
      <c r="A71" s="1" t="s">
        <v>159</v>
      </c>
      <c r="B71" s="0" t="n">
        <v>13</v>
      </c>
      <c r="C71" s="0" t="n">
        <v>2</v>
      </c>
      <c r="D71" s="0" t="n">
        <f aca="false">B71-C71</f>
        <v>11</v>
      </c>
      <c r="E71" s="0" t="s">
        <v>71</v>
      </c>
      <c r="F71" s="0" t="n">
        <v>2</v>
      </c>
      <c r="G71" s="0" t="n">
        <v>13</v>
      </c>
      <c r="H71" s="0" t="s">
        <v>141</v>
      </c>
      <c r="I71" s="0" t="n">
        <v>2</v>
      </c>
      <c r="L71" s="0" t="s">
        <v>75</v>
      </c>
      <c r="M71" s="0" t="n">
        <v>4.2</v>
      </c>
      <c r="N71" s="0" t="n">
        <v>-114.126122865</v>
      </c>
      <c r="O71" s="0" t="n">
        <v>-113.968789714189</v>
      </c>
      <c r="P71" s="0" t="s">
        <v>76</v>
      </c>
      <c r="Q71" s="0" t="n">
        <f aca="false">=IF(ISBLANK(BT71),"",BT71)</f>
        <v>4.25059622598998</v>
      </c>
      <c r="R71" s="0" t="n">
        <v>12</v>
      </c>
      <c r="S71" s="0" t="n">
        <v>1</v>
      </c>
      <c r="T71" s="0" t="n">
        <v>2</v>
      </c>
      <c r="V71" s="0" t="n">
        <v>-114.16073435</v>
      </c>
      <c r="W71" s="0" t="n">
        <v>-114.374988445318</v>
      </c>
      <c r="X71" s="0" t="n">
        <v>-114.16073435</v>
      </c>
      <c r="Y71" s="0" t="n">
        <v>-114.374988445318</v>
      </c>
      <c r="Z71" s="0" t="n">
        <v>-114.00495883</v>
      </c>
      <c r="AA71" s="0" t="n">
        <v>-114.217403376755</v>
      </c>
      <c r="AB71" s="0" t="n">
        <v>-114.00623511</v>
      </c>
      <c r="AC71" s="0" t="n">
        <v>-114.222305324989</v>
      </c>
      <c r="AD71" s="0" t="n">
        <v>-114.16051232</v>
      </c>
      <c r="AE71" s="0" t="n">
        <v>-113.9710776</v>
      </c>
      <c r="AF71" s="0" t="n">
        <v>-114.374939617192</v>
      </c>
      <c r="AG71" s="0" t="n">
        <v>-114.220303549814</v>
      </c>
      <c r="AH71" s="0" t="n">
        <v>-114.21338325</v>
      </c>
      <c r="AI71" s="0" t="n">
        <v>-114.01640841</v>
      </c>
      <c r="AJ71" s="0" t="n">
        <v>-114.367681063576</v>
      </c>
      <c r="AK71" s="0" t="n">
        <v>-114.218588749848</v>
      </c>
      <c r="AL71" s="0" t="n">
        <v>-114.35155605</v>
      </c>
      <c r="AM71" s="0" t="n">
        <v>-114.364237517103</v>
      </c>
      <c r="AN71" s="0" t="n">
        <v>-114.004116669075</v>
      </c>
      <c r="AO71" s="0" t="n">
        <v>-114.221325550586</v>
      </c>
      <c r="AP71" s="0" t="n">
        <v>-114.06388613</v>
      </c>
      <c r="AQ71" s="0" t="n">
        <v>-114.214154008054</v>
      </c>
      <c r="AR71" s="0" t="n">
        <v>-114.19670928</v>
      </c>
      <c r="AS71" s="0" t="n">
        <v>-114.20991828559</v>
      </c>
      <c r="AT71" s="0" t="n">
        <v>-114.350419709505</v>
      </c>
      <c r="AU71" s="0" t="n">
        <v>-114.19525674</v>
      </c>
      <c r="AV71" s="0" t="n">
        <v>-114.364177232746</v>
      </c>
      <c r="AW71" s="0" t="n">
        <v>-114.209729876213</v>
      </c>
      <c r="AY71" s="0" t="n">
        <f aca="false">IF(OR(ISBLANK(O71),ISBLANK(N71)),"",(O71-N71)*EP71)</f>
        <v>4.28125313601637</v>
      </c>
      <c r="AZ71" s="0" t="n">
        <f aca="false">IF(OR(ISBLANK(Z71),ISBLANK(V71)),"",(Z71-V71)*EP71)</f>
        <v>4.2388678423894</v>
      </c>
      <c r="BA71" s="3" t="n">
        <f aca="false">IF(OR(ISBLANK(AA71),ISBLANK(W71)),"",(AA71-W71)*EP71)</f>
        <v>4.28810816726814</v>
      </c>
      <c r="BB71" s="3" t="n">
        <f aca="false">IF(OR(ISBLANK(Z71),ISBLANK(X71)),"",(Z71-X71)*EP71)</f>
        <v>4.2388678423894</v>
      </c>
      <c r="BC71" s="3" t="n">
        <f aca="false">IF(OR(ISBLANK(AA71),ISBLANK(Y71)),"",(AA71-Y71)*EP71)</f>
        <v>4.28810816726814</v>
      </c>
      <c r="BD71" s="3" t="n">
        <f aca="false">IF(OR(ISBLANK(AB71),ISBLANK(V71)),"",(AB71-V71)*EP71)</f>
        <v>4.2041384943514</v>
      </c>
      <c r="BE71" s="3" t="n">
        <f aca="false">IF(OR(ISBLANK(AC71),ISBLANK(W71)),"",(AC71-W71)*EP71)</f>
        <v>4.15471936051512</v>
      </c>
      <c r="BF71" s="3" t="n">
        <f aca="false">IF(OR(ISBLANK(AB71),ISBLANK(X71)),"",(AB71-X71)*EP71)</f>
        <v>4.2041384943514</v>
      </c>
      <c r="BG71" s="3" t="n">
        <f aca="false">IF(OR(ISBLANK(AC71),ISBLANK(Y71)),"",(AC71-Y71)*EP71)</f>
        <v>4.15471936051512</v>
      </c>
      <c r="BH71" s="3" t="n">
        <f aca="false">IF(OR(ISBLANK(AE71),ISBLANK(AD71)),"",(AE71-AD71)*EP71)</f>
        <v>5.15478133432043</v>
      </c>
      <c r="BI71" s="3" t="n">
        <f aca="false">IF(OR(ISBLANK(AF71),ISBLANK(AG71)),"",(AG71-AF71)*EP71)</f>
        <v>4.20786175698319</v>
      </c>
      <c r="BJ71" s="3" t="n">
        <f aca="false">IF(OR(ISBLANK(AI71),ISBLANK(AH71)),"",(AI71-AH71)*EP71)</f>
        <v>5.35995845198196</v>
      </c>
      <c r="BK71" s="3" t="n">
        <f aca="false">IF(OR(ISBLANK(AJ71),ISBLANK(AK71)),"",(AK71-AJ71)*EP71)</f>
        <v>4.05700853516076</v>
      </c>
      <c r="BL71" s="3" t="n">
        <f aca="false">IF(OR(ISBLANK(AN71),ISBLANK(AD71)),"",(AN71-AD71)*EP71)</f>
        <v>4.25574246451267</v>
      </c>
      <c r="BM71" s="3" t="n">
        <f aca="false">IF(OR(ISBLANK(AO71),ISBLANK(AF71)),"",(AO71-AF71)*EP71)</f>
        <v>4.1800516992327</v>
      </c>
      <c r="BN71" s="3" t="n">
        <f aca="false">IF(OR(ISBLANK(AP71),ISBLANK(AH71)),"",(AP71-AH71)*EP71)</f>
        <v>4.068023874983</v>
      </c>
      <c r="BO71" s="3" t="n">
        <f aca="false">IF(OR(ISBLANK(AQ71),ISBLANK(AJ71)),"",(AQ71-AJ71)*EP71)</f>
        <v>4.17768400701853</v>
      </c>
      <c r="BP71" s="3" t="n">
        <f aca="false">IF(OR(ISBLANK(AR71),ISBLANK(AL71)),"",(AR71-AL71)*EP71)</f>
        <v>4.21359526741383</v>
      </c>
      <c r="BQ71" s="3" t="n">
        <f aca="false">IF(OR(ISBLANK(AM71),ISBLANK(AS71)),"",(AS71-AM71)*EP71)</f>
        <v>4.19924021388429</v>
      </c>
      <c r="BR71" s="0" t="n">
        <f aca="false">=IF(OR(ISBLANK(AU71),ISBLANK(AT71)),"",(AU71-AT71)*EP71)</f>
        <v>4.222199494275</v>
      </c>
      <c r="BS71" s="0" t="n">
        <f aca="false">=IF(OR(ISBLANK(AW71),ISBLANK(AV71)),"",(AW71-AV71)*EP71)</f>
        <v>4.20272667329123</v>
      </c>
      <c r="BT71" s="0" t="n">
        <v>4.25059622598998</v>
      </c>
      <c r="BW71" s="0" t="n">
        <f aca="false">IF(OR(ISBLANK(O71),ISBLANK(N71)),"",(O71-N71)*EP71-M71)</f>
        <v>0.0812531360163664</v>
      </c>
      <c r="BX71" s="0" t="n">
        <f aca="false">IF(OR(ISBLANK(Z71),ISBLANK(V71)),"",(Z71-V71)*EP71-M71)</f>
        <v>0.0388678423894033</v>
      </c>
      <c r="BY71" s="3" t="n">
        <f aca="false">IF(OR(ISBLANK(AA71),ISBLANK(W71)),"",(AA71-W71)*EP71-M71)</f>
        <v>0.0881081672681434</v>
      </c>
      <c r="BZ71" s="3" t="n">
        <f aca="false">IF(OR(ISBLANK(Z71),ISBLANK(X71)),"",(Z71-X71)*EP71-M71)</f>
        <v>0.0388678423894033</v>
      </c>
      <c r="CA71" s="3" t="n">
        <f aca="false">IF(OR(ISBLANK(AA71),ISBLANK(Y71)),"",(AA71-Y71)*EP71-M71)</f>
        <v>0.0881081672681434</v>
      </c>
      <c r="CB71" s="3" t="n">
        <f aca="false">IF(OR(ISBLANK(AB71),ISBLANK(V71)),"",(AB71-V71)*EP71-M71)</f>
        <v>0.00413849435140001</v>
      </c>
      <c r="CC71" s="3" t="n">
        <f aca="false">IF(OR(ISBLANK(AC71),ISBLANK(W71)),"",(AC71-W71)*EP71-M71)</f>
        <v>-0.0452806394848766</v>
      </c>
      <c r="CD71" s="3" t="n">
        <f aca="false">IF(OR(ISBLANK(AB71),ISBLANK(X71)),"",(AB71-X71)*EP71-M71)</f>
        <v>0.00413849435140001</v>
      </c>
      <c r="CE71" s="3" t="n">
        <f aca="false">IF(OR(ISBLANK(AC71),ISBLANK(Y71)),"",(AC71-Y71)*EP71-M71)</f>
        <v>-0.0452806394848766</v>
      </c>
      <c r="CF71" s="3" t="n">
        <f aca="false">IF(OR(ISBLANK(AE71),ISBLANK(AD71)),"",(AE71-AD71)*EP71-M71)</f>
        <v>0.954781334320429</v>
      </c>
      <c r="CG71" s="3" t="n">
        <f aca="false">IF(OR(ISBLANK(AF71),ISBLANK(AG71)),"",(AG71-AF71)*EP71-M71)</f>
        <v>0.00786175698319092</v>
      </c>
      <c r="CH71" s="3" t="n">
        <f aca="false">IF(OR(ISBLANK(AI71),ISBLANK(AH71)),"",(AI71-AH71)*EP71-M71)</f>
        <v>1.15995845198196</v>
      </c>
      <c r="CI71" s="3" t="n">
        <f aca="false">IF(OR(ISBLANK(AJ71),ISBLANK(AK71)),"",(AK71-AJ71)*EP71-M71)</f>
        <v>-0.142991464839239</v>
      </c>
      <c r="CJ71" s="3" t="n">
        <f aca="false">IF(OR(ISBLANK(AN71),ISBLANK(AD71)),"",(AN71-AD71)*EP71-M71)</f>
        <v>0.055742464512667</v>
      </c>
      <c r="CK71" s="3" t="n">
        <f aca="false">IF(OR(ISBLANK(AO71),ISBLANK(AF71)),"",(AO71-AF71)*EP71-M71)</f>
        <v>-0.0199483007673047</v>
      </c>
      <c r="CL71" s="3" t="n">
        <f aca="false">IF(OR(ISBLANK(AP71),ISBLANK(AH71)),"",(AP71-AH71)*EP71-M71)</f>
        <v>-0.131976125017004</v>
      </c>
      <c r="CM71" s="3" t="n">
        <f aca="false">IF(OR(ISBLANK(AQ71),ISBLANK(AJ71)),"",(AQ71-AJ71)*EP71-M71)</f>
        <v>-0.022315992981472</v>
      </c>
      <c r="CN71" s="3" t="n">
        <f aca="false">IF(OR(ISBLANK(AR71),ISBLANK(AL71)),"",(AR71-AL71)*EP71-M71)</f>
        <v>0.0135952674138311</v>
      </c>
      <c r="CO71" s="3" t="n">
        <f aca="false">IF(OR(ISBLANK(AM71),ISBLANK(AS71)),"",(AS71-AM71)*EP71-M71)</f>
        <v>-0.000759786115715144</v>
      </c>
      <c r="CP71" s="0" t="n">
        <f aca="false">IF(OR(ISBLANK(AU71),ISBLANK(AT71)),"",(AU71-AT71)*EP71-M71)</f>
        <v>0.0221994942750019</v>
      </c>
      <c r="CQ71" s="0" t="n">
        <f aca="false">IF(OR(ISBLANK(AW71),ISBLANK(AV71)),"",(AW71-AV71)*EP71-M71)</f>
        <v>0.00272667329122633</v>
      </c>
      <c r="CR71" s="0" t="n">
        <f aca="false">IF(ISBLANK(BT71),"",BT71-M71)</f>
        <v>0.0505962259899802</v>
      </c>
      <c r="CU71" s="0" t="n">
        <f aca="false">IF(OR(ISBLANK(O71),ISBLANK(N71)),"",ABS((O71-N71)*EP71-M71))</f>
        <v>0.0812531360163664</v>
      </c>
      <c r="CV71" s="0" t="n">
        <f aca="false">IF(OR(ISBLANK(Z71),ISBLANK(V71)),"",ABS((Z71-V71)*EP71-M71))</f>
        <v>0.0388678423894033</v>
      </c>
      <c r="CW71" s="3" t="n">
        <f aca="false">IF(OR(ISBLANK(AA71),ISBLANK(W71)),"",ABS((AA71-W71)*EP71-M71))</f>
        <v>0.0881081672681434</v>
      </c>
      <c r="CX71" s="3" t="n">
        <f aca="false">IF(OR(ISBLANK(Z71),ISBLANK(X71)),"",ABS((Z71-X71)*EP71-M71))</f>
        <v>0.0388678423894033</v>
      </c>
      <c r="CY71" s="3" t="n">
        <f aca="false">IF(OR(ISBLANK(AA71),ISBLANK(Y71)),"",ABS((AA71-Y71)*EP71-M71))</f>
        <v>0.0881081672681434</v>
      </c>
      <c r="CZ71" s="3" t="n">
        <f aca="false">IF(OR(ISBLANK(AB71),ISBLANK(V71)),"",ABS((AB71-V71)*EP71-M71))</f>
        <v>0.00413849435140001</v>
      </c>
      <c r="DA71" s="3" t="n">
        <f aca="false">IF(OR(ISBLANK(AC71),ISBLANK(W71)),"",ABS((AC71-W71)*EP71-M71))</f>
        <v>0.0452806394848766</v>
      </c>
      <c r="DB71" s="3" t="n">
        <f aca="false">IF(OR(ISBLANK(AB71),ISBLANK(X71)),"",ABS((AB71-X71)*EP71-M71))</f>
        <v>0.00413849435140001</v>
      </c>
      <c r="DC71" s="3" t="n">
        <f aca="false">IF(OR(ISBLANK(AC71),ISBLANK(Y71)),"",ABS((AC71-Y71)*EP71-M71))</f>
        <v>0.0452806394848766</v>
      </c>
      <c r="DD71" s="3" t="n">
        <f aca="false">IF(OR(ISBLANK(AE71),ISBLANK(AD71)),"",ABS((AE71-AD71)*EP71-M71))</f>
        <v>0.954781334320429</v>
      </c>
      <c r="DE71" s="3" t="n">
        <f aca="false">IF(OR(ISBLANK(AG71),ISBLANK(AF71)),"",ABS((AG71-AF71)*EP71-M71))</f>
        <v>0.00786175698319092</v>
      </c>
      <c r="DF71" s="3" t="n">
        <f aca="false">IF(OR(ISBLANK(AI71),ISBLANK(AH71)),"",ABS((AI71-AH71)*EP71-M71))</f>
        <v>1.15995845198196</v>
      </c>
      <c r="DG71" s="3" t="n">
        <f aca="false">IF(OR(ISBLANK(AJ71),ISBLANK(AK71)),"",ABS((AK71-AJ71)*EP71-M71))</f>
        <v>0.142991464839239</v>
      </c>
      <c r="DH71" s="3" t="n">
        <f aca="false">IF(OR(ISBLANK(AN71),ISBLANK(AD71)),"",ABS((AN71-AD71)*EP71-M71))</f>
        <v>0.055742464512667</v>
      </c>
      <c r="DI71" s="3" t="n">
        <f aca="false">IF(OR(ISBLANK(AF71),ISBLANK(AO71)),"",ABS((AO71-AF71)*EP71-M71))</f>
        <v>0.0199483007673047</v>
      </c>
      <c r="DJ71" s="3" t="n">
        <f aca="false">IF(OR(ISBLANK(AP71),ISBLANK(AH71)),"",ABS((AP71-AH71)*EP71-M71))</f>
        <v>0.131976125017004</v>
      </c>
      <c r="DK71" s="3" t="n">
        <f aca="false">IF(OR(ISBLANK(AQ71),ISBLANK(AJ71)),"",ABS((AQ71-AJ71)*EP71-M71))</f>
        <v>0.022315992981472</v>
      </c>
      <c r="DL71" s="3" t="n">
        <f aca="false">IF(OR(ISBLANK(AR71),ISBLANK(AL71)),"",ABS((AR71-AL71)*EP71-M71))</f>
        <v>0.0135952674138311</v>
      </c>
      <c r="DM71" s="3" t="n">
        <f aca="false">IF(OR(ISBLANK(AM71),ISBLANK(AS71)),"",ABS((AS71-AM71)*EP71-M71))</f>
        <v>0.000759786115715144</v>
      </c>
      <c r="DN71" s="0" t="n">
        <f aca="false">IF(OR(ISBLANK(AU71),ISBLANK(AT71)),"",ABS((AU71-AT71)*EP71-M71))</f>
        <v>0.0221994942750019</v>
      </c>
      <c r="DO71" s="0" t="n">
        <f aca="false">IF(OR(ISBLANK(AV71),ISBLANK(AW71)),"",ABS((AW71-AV71)*EP71-M71))</f>
        <v>0.00272667329122633</v>
      </c>
      <c r="DP71" s="0" t="n">
        <f aca="false">IF(ISBLANK(BT71),"",ABS(BT71-M71))</f>
        <v>0.0505962259899802</v>
      </c>
      <c r="DS71" s="0" t="n">
        <f aca="false">IF(OR(ISBLANK(O71),ISBLANK(N71)),"",((O71-N71)*EP71-M71)^2)</f>
        <v>0.00660207211249414</v>
      </c>
      <c r="DT71" s="0" t="n">
        <f aca="false">IF(OR(ISBLANK(Z71),ISBLANK(V71)),"",ABS((Z71-V71)*EP71-M71)^2)</f>
        <v>0.0015107091720075</v>
      </c>
      <c r="DU71" s="3" t="n">
        <f aca="false">IF(OR(ISBLANK(AA71),ISBLANK(W71)),"",ABS((AA71-W71)*EP71-M71)^2)</f>
        <v>0.00776304913935114</v>
      </c>
      <c r="DV71" s="3" t="n">
        <f aca="false">IF(OR(ISBLANK(Z71),ISBLANK(X71)),"",ABS((Z71-X71)*EP71-M71)^2)</f>
        <v>0.0015107091720075</v>
      </c>
      <c r="DW71" s="3" t="n">
        <f aca="false">IF(OR(ISBLANK(AA71),ISBLANK(Y71)),"",ABS((AA71-Y71)*EP71-M71)^2)</f>
        <v>0.00776304913935114</v>
      </c>
      <c r="DX71" s="3" t="n">
        <f aca="false">IF(OR(ISBLANK(AB71),ISBLANK(V71)),"",ABS((AB71-V71)*EP71-M71)^2)</f>
        <v>1.71271354965698E-005</v>
      </c>
      <c r="DY71" s="3" t="n">
        <f aca="false">IF(OR(ISBLANK(AC71),ISBLANK(W71)),"",ABS((AC71-W71)*EP71-M71)^2)</f>
        <v>0.00205033631215937</v>
      </c>
      <c r="DZ71" s="3" t="n">
        <f aca="false">IF(OR(ISBLANK(AB71),ISBLANK(X71)),"",ABS((AB71-X71)*EP71-M71)^2)</f>
        <v>1.71271354965698E-005</v>
      </c>
      <c r="EA71" s="3" t="n">
        <f aca="false">IF(OR(ISBLANK(AC71),ISBLANK(Y71)),"",ABS((AC71-Y71)*EP71-M71)^2)</f>
        <v>0.00205033631215937</v>
      </c>
      <c r="EB71" s="3" t="n">
        <f aca="false">IF(OR(ISBLANK(AE71),ISBLANK(AD71)),"",ABS((AE71-AD71)*EP71-M71)^2)</f>
        <v>0.911607396366698</v>
      </c>
      <c r="EC71" s="3" t="n">
        <f aca="false">IF(OR(ISBLANK(AF71),ISBLANK(AG71)),"",ABS((AG71-AF71)*EP71-M71)^2)</f>
        <v>6.18072228627511E-005</v>
      </c>
      <c r="ED71" s="3" t="n">
        <f aca="false">IF(OR(ISBLANK(AI71),ISBLANK(AH71)),"",ABS((AI71-AH71)*EP71-M71)^2)</f>
        <v>1.34550361032438</v>
      </c>
      <c r="EE71" s="3" t="n">
        <f aca="false">IF(OR(ISBLANK(AJ71),ISBLANK(AK71)),"",ABS((AK71-AJ71)*EP71-M71)^2)</f>
        <v>0.0204465590168714</v>
      </c>
      <c r="EF71" s="3" t="n">
        <f aca="false">IF(OR(ISBLANK(AN71),ISBLANK(AD71)),"",ABS((AN71-AD71)*EP71-M71)^2)</f>
        <v>0.00310722234994593</v>
      </c>
      <c r="EG71" s="3" t="n">
        <f aca="false">IF(OR(ISBLANK(AF71),ISBLANK(AO71)),"",ABS((AO71-AF71)*EP71-M71)^2)</f>
        <v>0.000397934703502849</v>
      </c>
      <c r="EH71" s="3" t="n">
        <f aca="false">IF(OR(ISBLANK(AP71),ISBLANK(AH71)),"",ABS((AP71-AH71)*EP71-M71)^2)</f>
        <v>0.0174176975745038</v>
      </c>
      <c r="EI71" s="3" t="n">
        <f aca="false">IF(OR(ISBLANK(AJ71),ISBLANK(AQ71)),"",ABS((AQ71-AJ71)*EP71-M71)^2)</f>
        <v>0.000498003542749108</v>
      </c>
      <c r="EJ71" s="3" t="n">
        <f aca="false">IF(OR(ISBLANK(AR71),ISBLANK(AL71)),"",ABS((AR71-AL71)*EP71-M71)^2)</f>
        <v>0.000184831296053578</v>
      </c>
      <c r="EK71" s="3" t="n">
        <f aca="false">IF(OR(ISBLANK(AS71),ISBLANK(AM71)),"",ABS((AS71-AM71)*EP71-M71)^2)</f>
        <v>5.77274941633507E-007</v>
      </c>
      <c r="EL71" s="0" t="n">
        <f aca="false">IF(OR(ISBLANK(AU71),ISBLANK(AT71)),"",((AU71-AT71)*EP71-M71)^2)</f>
        <v>0.000492817546065842</v>
      </c>
      <c r="EM71" s="0" t="n">
        <f aca="false">IF(OR(ISBLANK(AV71),ISBLANK(AW71)),"",((AW71-AV71)*EP71-M71)^2)</f>
        <v>7.43474723708705E-006</v>
      </c>
      <c r="EN71" s="0" t="n">
        <f aca="false">IF(ISBLANK(BT71),"",(BT71-M71)^2)</f>
        <v>0.00255997808442914</v>
      </c>
      <c r="EP71" s="0" t="n">
        <v>27.211386245988</v>
      </c>
    </row>
    <row r="72" customFormat="false" ht="12.8" hidden="false" customHeight="false" outlineLevel="0" collapsed="false">
      <c r="A72" s="1"/>
      <c r="B72" s="0" t="n">
        <v>13</v>
      </c>
      <c r="C72" s="0" t="n">
        <v>2</v>
      </c>
      <c r="D72" s="0" t="n">
        <f aca="false">B72-C72</f>
        <v>11</v>
      </c>
      <c r="E72" s="0" t="s">
        <v>71</v>
      </c>
      <c r="F72" s="0" t="n">
        <v>2</v>
      </c>
      <c r="G72" s="0" t="n">
        <v>13</v>
      </c>
      <c r="H72" s="0" t="s">
        <v>152</v>
      </c>
      <c r="I72" s="0" t="n">
        <v>2</v>
      </c>
      <c r="L72" s="0" t="s">
        <v>75</v>
      </c>
      <c r="M72" s="0" t="n">
        <v>6.29</v>
      </c>
      <c r="N72" s="0" t="n">
        <v>-114.126122865</v>
      </c>
      <c r="O72" s="0" t="n">
        <v>-113.894292850057</v>
      </c>
      <c r="P72" s="0" t="s">
        <v>76</v>
      </c>
      <c r="Q72" s="0" t="n">
        <f aca="false">=IF(ISBLANK(BT72),"",BT72)</f>
        <v>6.41765082077261</v>
      </c>
      <c r="R72" s="0" t="n">
        <v>3</v>
      </c>
      <c r="S72" s="0" t="n">
        <v>1</v>
      </c>
      <c r="T72" s="0" t="n">
        <v>3</v>
      </c>
      <c r="V72" s="0" t="n">
        <v>-114.16073435</v>
      </c>
      <c r="W72" s="0" t="n">
        <v>-114.374988445318</v>
      </c>
      <c r="X72" s="0" t="n">
        <v>-114.16073435</v>
      </c>
      <c r="Y72" s="0" t="n">
        <v>-114.374988445318</v>
      </c>
      <c r="Z72" s="0" t="n">
        <v>-113.92416626</v>
      </c>
      <c r="AA72" s="0" t="n">
        <v>-114.139833580348</v>
      </c>
      <c r="AB72" s="0" t="n">
        <v>-113.92822289</v>
      </c>
      <c r="AC72" s="0" t="n">
        <v>-114.144879188621</v>
      </c>
      <c r="AD72" s="0" t="n">
        <v>-114.16051232</v>
      </c>
      <c r="AE72" s="0" t="n">
        <v>-113.8908804</v>
      </c>
      <c r="AF72" s="0" t="n">
        <v>-114.374939617192</v>
      </c>
      <c r="AG72" s="0" t="n">
        <v>-114.142840931815</v>
      </c>
      <c r="AH72" s="0" t="n">
        <v>-114.21338325</v>
      </c>
      <c r="AI72" s="0" t="n">
        <v>-113.93075112</v>
      </c>
      <c r="AJ72" s="0" t="n">
        <v>-114.367681063576</v>
      </c>
      <c r="AK72" s="0" t="n">
        <v>-114.136547728934</v>
      </c>
      <c r="AL72" s="0" t="n">
        <v>-114.35155605</v>
      </c>
      <c r="AM72" s="0" t="n">
        <v>-114.364237517103</v>
      </c>
      <c r="AN72" s="0" t="n">
        <v>-113.92743622</v>
      </c>
      <c r="AO72" s="0" t="n">
        <v>-114.144372232653</v>
      </c>
      <c r="AP72" s="0" t="n">
        <v>-113.97756491</v>
      </c>
      <c r="AQ72" s="0" t="n">
        <v>-114.136235852665</v>
      </c>
      <c r="AR72" s="0" t="n">
        <v>-114.11887676</v>
      </c>
      <c r="AS72" s="0" t="n">
        <v>-114.13180075155</v>
      </c>
      <c r="AT72" s="0" t="n">
        <v>-114.350419709505</v>
      </c>
      <c r="AU72" s="0" t="n">
        <v>-114.11762812</v>
      </c>
      <c r="AV72" s="0" t="n">
        <v>-114.364177232746</v>
      </c>
      <c r="AW72" s="0" t="n">
        <v>-114.135648844303</v>
      </c>
      <c r="AY72" s="0" t="n">
        <f aca="false">IF(OR(ISBLANK(O72),ISBLANK(N72)),"",(O72-N72)*EP72)</f>
        <v>6.30841608002715</v>
      </c>
      <c r="AZ72" s="0" t="n">
        <f aca="false">IF(OR(ISBLANK(Z72),ISBLANK(V72)),"",(Z72-V72)*EP72)</f>
        <v>6.43734567046542</v>
      </c>
      <c r="BA72" s="3" t="n">
        <f aca="false">IF(OR(ISBLANK(AA72),ISBLANK(W72)),"",(AA72-W72)*EP72)</f>
        <v>6.3988898583218</v>
      </c>
      <c r="BB72" s="3" t="n">
        <f aca="false">IF(OR(ISBLANK(Z72),ISBLANK(X72)),"",(Z72-X72)*EP72)</f>
        <v>6.43734567046542</v>
      </c>
      <c r="BC72" s="3" t="n">
        <f aca="false">IF(OR(ISBLANK(AA72),ISBLANK(Y72)),"",(AA72-Y72)*EP72)</f>
        <v>6.3988898583218</v>
      </c>
      <c r="BD72" s="3" t="n">
        <f aca="false">IF(OR(ISBLANK(AB72),ISBLANK(V72)),"",(AB72-V72)*EP72)</f>
        <v>6.32695914467853</v>
      </c>
      <c r="BE72" s="3" t="n">
        <f aca="false">IF(OR(ISBLANK(AC72),ISBLANK(W72)),"",(AC72-W72)*EP72)</f>
        <v>6.26159186275903</v>
      </c>
      <c r="BF72" s="3" t="n">
        <f aca="false">IF(OR(ISBLANK(AB72),ISBLANK(X72)),"",(AB72-X72)*EP72)</f>
        <v>6.32695914467853</v>
      </c>
      <c r="BG72" s="3" t="n">
        <f aca="false">IF(OR(ISBLANK(AC72),ISBLANK(Y72)),"",(AC72-Y72)*EP72)</f>
        <v>6.26159186275903</v>
      </c>
      <c r="BH72" s="3" t="n">
        <f aca="false">IF(OR(ISBLANK(AE72),ISBLANK(AD72)),"",(AE72-AD72)*EP72)</f>
        <v>7.3370583193672</v>
      </c>
      <c r="BI72" s="3" t="n">
        <f aca="false">IF(OR(ISBLANK(AF72),ISBLANK(AG72)),"",(AG72-AF72)*EP72)</f>
        <v>6.3157269749795</v>
      </c>
      <c r="BJ72" s="3" t="n">
        <f aca="false">IF(OR(ISBLANK(AI72),ISBLANK(AH72)),"",(AI72-AH72)*EP72)</f>
        <v>7.69081205495657</v>
      </c>
      <c r="BK72" s="3" t="n">
        <f aca="false">IF(OR(ISBLANK(AJ72),ISBLANK(AK72)),"",(AK72-AJ72)*EP72)</f>
        <v>6.28945844326654</v>
      </c>
      <c r="BL72" s="3" t="n">
        <f aca="false">IF(OR(ISBLANK(AN72),ISBLANK(AD72)),"",(AN72-AD72)*EP72)</f>
        <v>6.34232378180828</v>
      </c>
      <c r="BM72" s="3" t="n">
        <f aca="false">IF(OR(ISBLANK(AO72),ISBLANK(AF72)),"",(AO72-AF72)*EP72)</f>
        <v>6.27405815641798</v>
      </c>
      <c r="BN72" s="3" t="n">
        <f aca="false">IF(OR(ISBLANK(AP72),ISBLANK(AH72)),"",(AP72-AH72)*EP72)</f>
        <v>6.41694393362796</v>
      </c>
      <c r="BO72" s="3" t="n">
        <f aca="false">IF(OR(ISBLANK(AQ72),ISBLANK(AJ72)),"",(AQ72-AJ72)*EP72)</f>
        <v>6.29794502888351</v>
      </c>
      <c r="BP72" s="3" t="n">
        <f aca="false">IF(OR(ISBLANK(AR72),ISBLANK(AL72)),"",(AR72-AL72)*EP72)</f>
        <v>6.33152603163206</v>
      </c>
      <c r="BQ72" s="3" t="n">
        <f aca="false">IF(OR(ISBLANK(AM72),ISBLANK(AS72)),"",(AS72-AM72)*EP72)</f>
        <v>6.32492660523095</v>
      </c>
      <c r="BR72" s="0" t="n">
        <f aca="false">=IF(OR(ISBLANK(AU72),ISBLANK(AT72)),"",(AU72-AT72)*EP72)</f>
        <v>6.334581856838</v>
      </c>
      <c r="BS72" s="0" t="n">
        <f aca="false">=IF(OR(ISBLANK(AW72),ISBLANK(AV72)),"",(AW72-AV72)*EP72)</f>
        <v>6.21857424609554</v>
      </c>
      <c r="BT72" s="0" t="n">
        <v>6.41765082077261</v>
      </c>
      <c r="BW72" s="0" t="n">
        <f aca="false">IF(OR(ISBLANK(O72),ISBLANK(N72)),"",(O72-N72)*EP72-M72)</f>
        <v>0.0184160800271469</v>
      </c>
      <c r="BX72" s="0" t="n">
        <f aca="false">IF(OR(ISBLANK(Z72),ISBLANK(V72)),"",(Z72-V72)*EP72-M72)</f>
        <v>0.147345670465421</v>
      </c>
      <c r="BY72" s="3" t="n">
        <f aca="false">IF(OR(ISBLANK(AA72),ISBLANK(W72)),"",(AA72-W72)*EP72-M72)</f>
        <v>0.108889858321803</v>
      </c>
      <c r="BZ72" s="3" t="n">
        <f aca="false">IF(OR(ISBLANK(Z72),ISBLANK(X72)),"",(Z72-X72)*EP72-M72)</f>
        <v>0.147345670465421</v>
      </c>
      <c r="CA72" s="3" t="n">
        <f aca="false">IF(OR(ISBLANK(AA72),ISBLANK(Y72)),"",(AA72-Y72)*EP72-M72)</f>
        <v>0.108889858321803</v>
      </c>
      <c r="CB72" s="3" t="n">
        <f aca="false">IF(OR(ISBLANK(AB72),ISBLANK(V72)),"",(AB72-V72)*EP72-M72)</f>
        <v>0.0369591446785282</v>
      </c>
      <c r="CC72" s="3" t="n">
        <f aca="false">IF(OR(ISBLANK(AC72),ISBLANK(W72)),"",(AC72-W72)*EP72-M72)</f>
        <v>-0.0284081372409677</v>
      </c>
      <c r="CD72" s="3" t="n">
        <f aca="false">IF(OR(ISBLANK(AB72),ISBLANK(X72)),"",(AB72-X72)*EP72-M72)</f>
        <v>0.0369591446785282</v>
      </c>
      <c r="CE72" s="3" t="n">
        <f aca="false">IF(OR(ISBLANK(AC72),ISBLANK(Y72)),"",(AC72-Y72)*EP72-M72)</f>
        <v>-0.0284081372409677</v>
      </c>
      <c r="CF72" s="3" t="n">
        <f aca="false">IF(OR(ISBLANK(AE72),ISBLANK(AD72)),"",(AE72-AD72)*EP72-M72)</f>
        <v>1.04705831936719</v>
      </c>
      <c r="CG72" s="3" t="n">
        <f aca="false">IF(OR(ISBLANK(AF72),ISBLANK(AG72)),"",(AG72-AF72)*EP72-M72)</f>
        <v>0.0257269749795022</v>
      </c>
      <c r="CH72" s="3" t="n">
        <f aca="false">IF(OR(ISBLANK(AI72),ISBLANK(AH72)),"",(AI72-AH72)*EP72-M72)</f>
        <v>1.40081205495657</v>
      </c>
      <c r="CI72" s="3" t="n">
        <f aca="false">IF(OR(ISBLANK(AJ72),ISBLANK(AK72)),"",(AK72-AJ72)*EP72-M72)</f>
        <v>-0.000541556733456794</v>
      </c>
      <c r="CJ72" s="3" t="n">
        <f aca="false">IF(OR(ISBLANK(AN72),ISBLANK(AD72)),"",(AN72-AD72)*EP72-M72)</f>
        <v>0.0523237818082789</v>
      </c>
      <c r="CK72" s="3" t="n">
        <f aca="false">IF(OR(ISBLANK(AO72),ISBLANK(AF72)),"",(AO72-AF72)*EP72-M72)</f>
        <v>-0.0159418435820191</v>
      </c>
      <c r="CL72" s="3" t="n">
        <f aca="false">IF(OR(ISBLANK(AP72),ISBLANK(AH72)),"",(AP72-AH72)*EP72-M72)</f>
        <v>0.126943933627958</v>
      </c>
      <c r="CM72" s="3" t="n">
        <f aca="false">IF(OR(ISBLANK(AQ72),ISBLANK(AJ72)),"",(AQ72-AJ72)*EP72-M72)</f>
        <v>0.00794502888351278</v>
      </c>
      <c r="CN72" s="3" t="n">
        <f aca="false">IF(OR(ISBLANK(AR72),ISBLANK(AL72)),"",(AR72-AL72)*EP72-M72)</f>
        <v>0.0415260316320625</v>
      </c>
      <c r="CO72" s="3" t="n">
        <f aca="false">IF(OR(ISBLANK(AM72),ISBLANK(AS72)),"",(AS72-AM72)*EP72-M72)</f>
        <v>0.0349266052309494</v>
      </c>
      <c r="CP72" s="0" t="n">
        <f aca="false">IF(OR(ISBLANK(AU72),ISBLANK(AT72)),"",(AU72-AT72)*EP72-M72)</f>
        <v>0.0445818568379961</v>
      </c>
      <c r="CQ72" s="0" t="n">
        <f aca="false">IF(OR(ISBLANK(AW72),ISBLANK(AV72)),"",(AW72-AV72)*EP72-M72)</f>
        <v>-0.0714257539044603</v>
      </c>
      <c r="CR72" s="0" t="n">
        <f aca="false">IF(ISBLANK(BT72),"",BT72-M72)</f>
        <v>0.12765082077261</v>
      </c>
      <c r="CU72" s="0" t="n">
        <f aca="false">IF(OR(ISBLANK(O72),ISBLANK(N72)),"",ABS((O72-N72)*EP72-M72))</f>
        <v>0.0184160800271469</v>
      </c>
      <c r="CV72" s="0" t="n">
        <f aca="false">IF(OR(ISBLANK(Z72),ISBLANK(V72)),"",ABS((Z72-V72)*EP72-M72))</f>
        <v>0.147345670465421</v>
      </c>
      <c r="CW72" s="3" t="n">
        <f aca="false">IF(OR(ISBLANK(AA72),ISBLANK(W72)),"",ABS((AA72-W72)*EP72-M72))</f>
        <v>0.108889858321803</v>
      </c>
      <c r="CX72" s="3" t="n">
        <f aca="false">IF(OR(ISBLANK(Z72),ISBLANK(X72)),"",ABS((Z72-X72)*EP72-M72))</f>
        <v>0.147345670465421</v>
      </c>
      <c r="CY72" s="3" t="n">
        <f aca="false">IF(OR(ISBLANK(AA72),ISBLANK(Y72)),"",ABS((AA72-Y72)*EP72-M72))</f>
        <v>0.108889858321803</v>
      </c>
      <c r="CZ72" s="3" t="n">
        <f aca="false">IF(OR(ISBLANK(AB72),ISBLANK(V72)),"",ABS((AB72-V72)*EP72-M72))</f>
        <v>0.0369591446785282</v>
      </c>
      <c r="DA72" s="3" t="n">
        <f aca="false">IF(OR(ISBLANK(AC72),ISBLANK(W72)),"",ABS((AC72-W72)*EP72-M72))</f>
        <v>0.0284081372409677</v>
      </c>
      <c r="DB72" s="3" t="n">
        <f aca="false">IF(OR(ISBLANK(AB72),ISBLANK(X72)),"",ABS((AB72-X72)*EP72-M72))</f>
        <v>0.0369591446785282</v>
      </c>
      <c r="DC72" s="3" t="n">
        <f aca="false">IF(OR(ISBLANK(AC72),ISBLANK(Y72)),"",ABS((AC72-Y72)*EP72-M72))</f>
        <v>0.0284081372409677</v>
      </c>
      <c r="DD72" s="3" t="n">
        <f aca="false">IF(OR(ISBLANK(AE72),ISBLANK(AD72)),"",ABS((AE72-AD72)*EP72-M72))</f>
        <v>1.04705831936719</v>
      </c>
      <c r="DE72" s="3" t="n">
        <f aca="false">IF(OR(ISBLANK(AG72),ISBLANK(AF72)),"",ABS((AG72-AF72)*EP72-M72))</f>
        <v>0.0257269749795022</v>
      </c>
      <c r="DF72" s="3" t="n">
        <f aca="false">IF(OR(ISBLANK(AI72),ISBLANK(AH72)),"",ABS((AI72-AH72)*EP72-M72))</f>
        <v>1.40081205495657</v>
      </c>
      <c r="DG72" s="3" t="n">
        <f aca="false">IF(OR(ISBLANK(AJ72),ISBLANK(AK72)),"",ABS((AK72-AJ72)*EP72-M72))</f>
        <v>0.000541556733456794</v>
      </c>
      <c r="DH72" s="3" t="n">
        <f aca="false">IF(OR(ISBLANK(AN72),ISBLANK(AD72)),"",ABS((AN72-AD72)*EP72-M72))</f>
        <v>0.0523237818082789</v>
      </c>
      <c r="DI72" s="3" t="n">
        <f aca="false">IF(OR(ISBLANK(AF72),ISBLANK(AO72)),"",ABS((AO72-AF72)*EP72-M72))</f>
        <v>0.0159418435820191</v>
      </c>
      <c r="DJ72" s="3" t="n">
        <f aca="false">IF(OR(ISBLANK(AP72),ISBLANK(AH72)),"",ABS((AP72-AH72)*EP72-M72))</f>
        <v>0.126943933627958</v>
      </c>
      <c r="DK72" s="3" t="n">
        <f aca="false">IF(OR(ISBLANK(AQ72),ISBLANK(AJ72)),"",ABS((AQ72-AJ72)*EP72-M72))</f>
        <v>0.00794502888351278</v>
      </c>
      <c r="DL72" s="3" t="n">
        <f aca="false">IF(OR(ISBLANK(AR72),ISBLANK(AL72)),"",ABS((AR72-AL72)*EP72-M72))</f>
        <v>0.0415260316320625</v>
      </c>
      <c r="DM72" s="3" t="n">
        <f aca="false">IF(OR(ISBLANK(AM72),ISBLANK(AS72)),"",ABS((AS72-AM72)*EP72-M72))</f>
        <v>0.0349266052309494</v>
      </c>
      <c r="DN72" s="0" t="n">
        <f aca="false">IF(OR(ISBLANK(AU72),ISBLANK(AT72)),"",ABS((AU72-AT72)*EP72-M72))</f>
        <v>0.0445818568379961</v>
      </c>
      <c r="DO72" s="0" t="n">
        <f aca="false">IF(OR(ISBLANK(AV72),ISBLANK(AW72)),"",ABS((AW72-AV72)*EP72-M72))</f>
        <v>0.0714257539044603</v>
      </c>
      <c r="DP72" s="0" t="n">
        <f aca="false">IF(ISBLANK(BT72),"",ABS(BT72-M72))</f>
        <v>0.12765082077261</v>
      </c>
      <c r="DS72" s="0" t="n">
        <f aca="false">IF(OR(ISBLANK(O72),ISBLANK(N72)),"",((O72-N72)*EP72-M72)^2)</f>
        <v>0.000339152003566279</v>
      </c>
      <c r="DT72" s="0" t="n">
        <f aca="false">IF(OR(ISBLANK(Z72),ISBLANK(V72)),"",ABS((Z72-V72)*EP72-M72)^2)</f>
        <v>0.0217107466049046</v>
      </c>
      <c r="DU72" s="3" t="n">
        <f aca="false">IF(OR(ISBLANK(AA72),ISBLANK(W72)),"",ABS((AA72-W72)*EP72-M72)^2)</f>
        <v>0.0118570012453424</v>
      </c>
      <c r="DV72" s="3" t="n">
        <f aca="false">IF(OR(ISBLANK(Z72),ISBLANK(X72)),"",ABS((Z72-X72)*EP72-M72)^2)</f>
        <v>0.0217107466049046</v>
      </c>
      <c r="DW72" s="3" t="n">
        <f aca="false">IF(OR(ISBLANK(AA72),ISBLANK(Y72)),"",ABS((AA72-Y72)*EP72-M72)^2)</f>
        <v>0.0118570012453424</v>
      </c>
      <c r="DX72" s="3" t="n">
        <f aca="false">IF(OR(ISBLANK(AB72),ISBLANK(V72)),"",ABS((AB72-V72)*EP72-M72)^2)</f>
        <v>0.00136597837536838</v>
      </c>
      <c r="DY72" s="3" t="n">
        <f aca="false">IF(OR(ISBLANK(AC72),ISBLANK(W72)),"",ABS((AC72-W72)*EP72-M72)^2)</f>
        <v>0.000807022261501655</v>
      </c>
      <c r="DZ72" s="3" t="n">
        <f aca="false">IF(OR(ISBLANK(AB72),ISBLANK(X72)),"",ABS((AB72-X72)*EP72-M72)^2)</f>
        <v>0.00136597837536838</v>
      </c>
      <c r="EA72" s="3" t="n">
        <f aca="false">IF(OR(ISBLANK(AC72),ISBLANK(Y72)),"",ABS((AC72-Y72)*EP72-M72)^2)</f>
        <v>0.000807022261501655</v>
      </c>
      <c r="EB72" s="3" t="n">
        <f aca="false">IF(OR(ISBLANK(AE72),ISBLANK(AD72)),"",ABS((AE72-AD72)*EP72-M72)^2)</f>
        <v>1.09633112415605</v>
      </c>
      <c r="EC72" s="3" t="n">
        <f aca="false">IF(OR(ISBLANK(AF72),ISBLANK(AG72)),"",ABS((AG72-AF72)*EP72-M72)^2)</f>
        <v>0.00066187724159593</v>
      </c>
      <c r="ED72" s="3" t="n">
        <f aca="false">IF(OR(ISBLANK(AI72),ISBLANK(AH72)),"",ABS((AI72-AH72)*EP72-M72)^2)</f>
        <v>1.96227441331166</v>
      </c>
      <c r="EE72" s="3" t="n">
        <f aca="false">IF(OR(ISBLANK(AJ72),ISBLANK(AK72)),"",ABS((AK72-AJ72)*EP72-M72)^2)</f>
        <v>2.93283695552393E-007</v>
      </c>
      <c r="EF72" s="3" t="n">
        <f aca="false">IF(OR(ISBLANK(AN72),ISBLANK(AD72)),"",ABS((AN72-AD72)*EP72-M72)^2)</f>
        <v>0.00273777814272038</v>
      </c>
      <c r="EG72" s="3" t="n">
        <f aca="false">IF(OR(ISBLANK(AF72),ISBLANK(AO72)),"",ABS((AO72-AF72)*EP72-M72)^2)</f>
        <v>0.000254142376793564</v>
      </c>
      <c r="EH72" s="3" t="n">
        <f aca="false">IF(OR(ISBLANK(AP72),ISBLANK(AH72)),"",ABS((AP72-AH72)*EP72-M72)^2)</f>
        <v>0.0161147622849394</v>
      </c>
      <c r="EI72" s="3" t="n">
        <f aca="false">IF(OR(ISBLANK(AJ72),ISBLANK(AQ72)),"",ABS((AQ72-AJ72)*EP72-M72)^2)</f>
        <v>6.31234839598524E-005</v>
      </c>
      <c r="EJ72" s="3" t="n">
        <f aca="false">IF(OR(ISBLANK(AR72),ISBLANK(AL72)),"",ABS((AR72-AL72)*EP72-M72)^2)</f>
        <v>0.00172441130310705</v>
      </c>
      <c r="EK72" s="3" t="n">
        <f aca="false">IF(OR(ISBLANK(AS72),ISBLANK(AM72)),"",ABS((AS72-AM72)*EP72-M72)^2)</f>
        <v>0.00121986775295858</v>
      </c>
      <c r="EL72" s="0" t="n">
        <f aca="false">IF(OR(ISBLANK(AU72),ISBLANK(AT72)),"",((AU72-AT72)*EP72-M72)^2)</f>
        <v>0.00198754195912358</v>
      </c>
      <c r="EM72" s="0" t="n">
        <f aca="false">IF(OR(ISBLANK(AV72),ISBLANK(AW72)),"",((AW72-AV72)*EP72-M72)^2)</f>
        <v>0.00510163832082052</v>
      </c>
      <c r="EN72" s="0" t="n">
        <f aca="false">IF(ISBLANK(BT72),"",(BT72-M72)^2)</f>
        <v>0.016294732043921</v>
      </c>
      <c r="EP72" s="0" t="n">
        <v>27.211386245988</v>
      </c>
    </row>
    <row r="73" customFormat="false" ht="12.8" hidden="false" customHeight="false" outlineLevel="0" collapsed="false">
      <c r="Q73" s="3"/>
    </row>
    <row r="75" customFormat="false" ht="12.8" hidden="false" customHeight="false" outlineLevel="0" collapsed="false">
      <c r="AY75" s="1" t="str">
        <f aca="false">AY1</f>
        <v>ΔCSF</v>
      </c>
      <c r="AZ75" s="1" t="str">
        <f aca="false">AZ1</f>
        <v>sCI2/sCI0/HF</v>
      </c>
      <c r="BA75" s="1" t="str">
        <f aca="false">BA1</f>
        <v>sCI2/sCI0/HF+EN2</v>
      </c>
      <c r="BB75" s="1" t="str">
        <f aca="false">BB1</f>
        <v>sCI2/HF</v>
      </c>
      <c r="BC75" s="1" t="str">
        <f aca="false">BC1</f>
        <v>sCI2/HF+EN2</v>
      </c>
      <c r="BD75" s="1" t="str">
        <f aca="false">BD1</f>
        <v>ΔsCI2/sCI0</v>
      </c>
      <c r="BE75" s="1" t="str">
        <f aca="false">BE1</f>
        <v>ΔsCI2/sCI0+EN2</v>
      </c>
      <c r="BF75" s="1" t="str">
        <f aca="false">BF1</f>
        <v>ΔsCI2</v>
      </c>
      <c r="BG75" s="1" t="str">
        <f aca="false">BG1</f>
        <v>ΔsCI2+EN2</v>
      </c>
      <c r="BH75" s="1" t="str">
        <f aca="false">BH1</f>
        <v>hCI1/HF</v>
      </c>
      <c r="BI75" s="1" t="str">
        <f aca="false">BI1</f>
        <v>hCI1/HF+EN2</v>
      </c>
      <c r="BJ75" s="1" t="str">
        <f aca="false">BJ1</f>
        <v>hCI1.5/HF</v>
      </c>
      <c r="BK75" s="1" t="str">
        <f aca="false">BK1</f>
        <v>hCI1.5/HF+EN2</v>
      </c>
      <c r="BL75" s="1" t="str">
        <f aca="false">BL1</f>
        <v>ΔhCI1</v>
      </c>
      <c r="BM75" s="1" t="str">
        <f aca="false">BM1</f>
        <v>ΔhCI1+EN2</v>
      </c>
      <c r="BN75" s="1" t="str">
        <f aca="false">BN1</f>
        <v>ΔhCI1.5</v>
      </c>
      <c r="BO75" s="1" t="str">
        <f aca="false">BO1</f>
        <v>ΔhCI1.5+EN2</v>
      </c>
      <c r="BP75" s="1" t="str">
        <f aca="false">BP1</f>
        <v>ΔhCI2</v>
      </c>
      <c r="BQ75" s="1" t="str">
        <f aca="false">BQ1</f>
        <v>ΔhCI2+EN2</v>
      </c>
      <c r="BR75" s="1" t="str">
        <f aca="false">BR1</f>
        <v>ΔCISD</v>
      </c>
      <c r="BS75" s="1" t="str">
        <f aca="false">BS1</f>
        <v>ΔCISD+EN2</v>
      </c>
      <c r="BT75" s="1" t="str">
        <f aca="false">BT1</f>
        <v>CIS</v>
      </c>
      <c r="BU75" s="1"/>
      <c r="BV75" s="1" t="s">
        <v>160</v>
      </c>
      <c r="BW75" s="1" t="str">
        <f aca="false">BW1</f>
        <v>ΔCSF</v>
      </c>
      <c r="BX75" s="1" t="str">
        <f aca="false">BX1</f>
        <v>sCI2/sCI0/HF</v>
      </c>
      <c r="BY75" s="1" t="str">
        <f aca="false">BY1</f>
        <v>sCI2/sCI0/HF+EN2</v>
      </c>
      <c r="BZ75" s="1" t="str">
        <f aca="false">BZ1</f>
        <v>sCI2/HF</v>
      </c>
      <c r="CA75" s="1" t="str">
        <f aca="false">CA1</f>
        <v>sCI2/HF+EN2</v>
      </c>
      <c r="CB75" s="1" t="str">
        <f aca="false">CB1</f>
        <v>ΔsCI2/sCI0</v>
      </c>
      <c r="CC75" s="1" t="str">
        <f aca="false">CC1</f>
        <v>ΔsCI2/sCI0+EN2</v>
      </c>
      <c r="CD75" s="1" t="str">
        <f aca="false">CD1</f>
        <v>ΔsCI2</v>
      </c>
      <c r="CE75" s="1" t="str">
        <f aca="false">CE1</f>
        <v>ΔsCI2+EN2</v>
      </c>
      <c r="CF75" s="1" t="str">
        <f aca="false">CF1</f>
        <v>hCI1/HF</v>
      </c>
      <c r="CG75" s="1" t="str">
        <f aca="false">CG1</f>
        <v>hCI1/HF+EN2</v>
      </c>
      <c r="CH75" s="1" t="str">
        <f aca="false">CH1</f>
        <v>hCI1.5/HF</v>
      </c>
      <c r="CI75" s="1" t="str">
        <f aca="false">CI1</f>
        <v>hCI1.5/HF+EN2</v>
      </c>
      <c r="CJ75" s="1" t="str">
        <f aca="false">CJ1</f>
        <v>ΔhCI1</v>
      </c>
      <c r="CK75" s="1" t="str">
        <f aca="false">CK1</f>
        <v>ΔhCI1+EN2</v>
      </c>
      <c r="CL75" s="1" t="str">
        <f aca="false">CL1</f>
        <v>ΔhCI1.5</v>
      </c>
      <c r="CM75" s="1" t="str">
        <f aca="false">CM1</f>
        <v>ΔhCI1.5+EN2</v>
      </c>
      <c r="CN75" s="1" t="str">
        <f aca="false">CN1</f>
        <v>ΔhCI2</v>
      </c>
      <c r="CO75" s="1" t="str">
        <f aca="false">CO1</f>
        <v>ΔhCI2+EN2</v>
      </c>
      <c r="CP75" s="1" t="str">
        <f aca="false">CP1</f>
        <v>ΔCISD</v>
      </c>
      <c r="CQ75" s="1" t="str">
        <f aca="false">CQ1</f>
        <v>ΔCISD+EN2</v>
      </c>
      <c r="CR75" s="1" t="str">
        <f aca="false">CR1</f>
        <v>CIS</v>
      </c>
      <c r="CT75" s="1" t="s">
        <v>161</v>
      </c>
      <c r="CU75" s="1" t="str">
        <f aca="false">CU1</f>
        <v>ΔCSF</v>
      </c>
      <c r="CV75" s="1" t="str">
        <f aca="false">CV1</f>
        <v>sCI2/sCI0/HF</v>
      </c>
      <c r="CW75" s="1" t="str">
        <f aca="false">CW1</f>
        <v>sCI2/sCI0/HF+EN2</v>
      </c>
      <c r="CX75" s="1" t="str">
        <f aca="false">CX1</f>
        <v>sCI2/HF</v>
      </c>
      <c r="CY75" s="1" t="str">
        <f aca="false">CY1</f>
        <v>sCI2/HF+EN2</v>
      </c>
      <c r="CZ75" s="1" t="str">
        <f aca="false">CZ1</f>
        <v>ΔsCI2/sCI0</v>
      </c>
      <c r="DA75" s="1" t="str">
        <f aca="false">DA1</f>
        <v>ΔsCI2/sCI0+EN2</v>
      </c>
      <c r="DB75" s="1" t="str">
        <f aca="false">DB1</f>
        <v>ΔsCI2</v>
      </c>
      <c r="DC75" s="1" t="str">
        <f aca="false">DC1</f>
        <v>ΔsCI2+EN2</v>
      </c>
      <c r="DD75" s="1" t="str">
        <f aca="false">DD1</f>
        <v>hCI1/HF</v>
      </c>
      <c r="DE75" s="1" t="str">
        <f aca="false">DE1</f>
        <v>hCI1/HF+EN2</v>
      </c>
      <c r="DF75" s="1" t="str">
        <f aca="false">DF1</f>
        <v>hCI1.5/HF</v>
      </c>
      <c r="DG75" s="1" t="str">
        <f aca="false">DG1</f>
        <v>hCI1.5/HF+EN2</v>
      </c>
      <c r="DH75" s="1" t="str">
        <f aca="false">DH1</f>
        <v>ΔhCI1</v>
      </c>
      <c r="DI75" s="1" t="str">
        <f aca="false">DI1</f>
        <v>ΔhCI1+EN2</v>
      </c>
      <c r="DJ75" s="1" t="str">
        <f aca="false">DJ1</f>
        <v>ΔhCI1.5</v>
      </c>
      <c r="DK75" s="1" t="str">
        <f aca="false">DK1</f>
        <v>ΔhCI1.5+EN2</v>
      </c>
      <c r="DL75" s="1" t="str">
        <f aca="false">DL1</f>
        <v>ΔhCI2</v>
      </c>
      <c r="DM75" s="1" t="str">
        <f aca="false">DM1</f>
        <v>ΔhCI2+EN2</v>
      </c>
      <c r="DN75" s="1" t="str">
        <f aca="false">DN1</f>
        <v>ΔCISD</v>
      </c>
      <c r="DO75" s="1" t="str">
        <f aca="false">DO1</f>
        <v>ΔCISD+EN2</v>
      </c>
      <c r="DP75" s="1" t="str">
        <f aca="false">DP1</f>
        <v>CIS</v>
      </c>
      <c r="DR75" s="1" t="s">
        <v>162</v>
      </c>
      <c r="DS75" s="1" t="str">
        <f aca="false">DS1</f>
        <v>ΔCSF</v>
      </c>
      <c r="DT75" s="1" t="str">
        <f aca="false">DT1</f>
        <v>sCI2/sCI0/HF</v>
      </c>
      <c r="DU75" s="1" t="str">
        <f aca="false">DU1</f>
        <v>sCI2/sCI0/HF+EN2</v>
      </c>
      <c r="DV75" s="1" t="str">
        <f aca="false">DV1</f>
        <v>sCI2/HF</v>
      </c>
      <c r="DW75" s="1" t="str">
        <f aca="false">DW1</f>
        <v>sCI2/HF+EN2</v>
      </c>
      <c r="DX75" s="1" t="str">
        <f aca="false">DX1</f>
        <v>ΔsCI2/sCI0</v>
      </c>
      <c r="DY75" s="1" t="str">
        <f aca="false">DY1</f>
        <v>ΔsCI2/sCI0+EN2</v>
      </c>
      <c r="DZ75" s="1" t="str">
        <f aca="false">DZ1</f>
        <v>ΔsCI2</v>
      </c>
      <c r="EA75" s="1" t="str">
        <f aca="false">EA1</f>
        <v>ΔsCI2+EN2</v>
      </c>
      <c r="EB75" s="1" t="str">
        <f aca="false">EB1</f>
        <v>hCI1/HF</v>
      </c>
      <c r="EC75" s="1" t="str">
        <f aca="false">EC1</f>
        <v>hCI1/HF+EN2</v>
      </c>
      <c r="ED75" s="1" t="str">
        <f aca="false">ED1</f>
        <v>hCI1.5/HF</v>
      </c>
      <c r="EE75" s="1" t="str">
        <f aca="false">EE1</f>
        <v>hCI1.5/HF+EN2</v>
      </c>
      <c r="EF75" s="1" t="str">
        <f aca="false">EF1</f>
        <v>ΔhCI1</v>
      </c>
      <c r="EG75" s="1" t="str">
        <f aca="false">EG1</f>
        <v>ΔhCI1+EN2</v>
      </c>
      <c r="EH75" s="1" t="str">
        <f aca="false">EH1</f>
        <v>ΔhCI1.5</v>
      </c>
      <c r="EI75" s="1" t="str">
        <f aca="false">EI1</f>
        <v>ΔhCI1.5+EN2</v>
      </c>
      <c r="EJ75" s="1" t="str">
        <f aca="false">EJ1</f>
        <v>ΔhCI2</v>
      </c>
      <c r="EK75" s="1" t="str">
        <f aca="false">EK1</f>
        <v>ΔhCI2+EN2</v>
      </c>
      <c r="EL75" s="1" t="str">
        <f aca="false">EL1</f>
        <v>ΔCISD</v>
      </c>
      <c r="EM75" s="1" t="str">
        <f aca="false">EM1</f>
        <v>ΔCISD+EN2</v>
      </c>
      <c r="EN75" s="1" t="str">
        <f aca="false">EN1</f>
        <v>CIS</v>
      </c>
      <c r="EO75" s="1"/>
    </row>
    <row r="76" customFormat="false" ht="12.8" hidden="false" customHeight="false" outlineLevel="0" collapsed="false">
      <c r="AX76" s="1" t="s">
        <v>163</v>
      </c>
      <c r="AY76" s="0" t="n">
        <f aca="false">COUNTIFS(P2:P73,"T",AY2:AY73,"&lt;&gt;")</f>
        <v>69</v>
      </c>
      <c r="AZ76" s="0" t="n">
        <f aca="false">COUNTIFS(P2:P73,"T",AZ2:AZ73,"&lt;&gt;")</f>
        <v>69</v>
      </c>
      <c r="BA76" s="0" t="n">
        <f aca="false">COUNTIFS(P2:P73,"T",BA2:BA73,"&lt;&gt;")</f>
        <v>69</v>
      </c>
      <c r="BB76" s="0" t="n">
        <f aca="false">COUNTIFS(P2:P73,"T",BB2:BB73,"&lt;&gt;")</f>
        <v>69</v>
      </c>
      <c r="BC76" s="0" t="n">
        <f aca="false">COUNTIFS(P2:P73,"T",BC2:BC73,"&lt;&gt;")</f>
        <v>69</v>
      </c>
      <c r="BD76" s="0" t="n">
        <f aca="false">COUNTIFS(P2:P73,"T",BD2:BD73,"&lt;&gt;")</f>
        <v>69</v>
      </c>
      <c r="BE76" s="0" t="n">
        <f aca="false">COUNTIFS(P2:P73,"T",BE2:BE73,"&lt;&gt;")</f>
        <v>69</v>
      </c>
      <c r="BF76" s="0" t="n">
        <f aca="false">COUNTIFS(P2:P73,"T",BF2:BF73,"&lt;&gt;")</f>
        <v>69</v>
      </c>
      <c r="BG76" s="0" t="n">
        <f aca="false">COUNTIFS(P2:P73,"T",BG2:BG73,"&lt;&gt;")</f>
        <v>69</v>
      </c>
      <c r="BH76" s="0" t="n">
        <f aca="false">COUNTIFS(P2:P73,"T",BH2:BH73,"&lt;&gt;")</f>
        <v>69</v>
      </c>
      <c r="BI76" s="0" t="n">
        <f aca="false">COUNTIFS(P2:P73,"T",BI2:BI73,"&lt;&gt;")</f>
        <v>69</v>
      </c>
      <c r="BJ76" s="0" t="n">
        <f aca="false">COUNTIFS(P2:P73,"T",BJ2:BJ73,"&lt;&gt;")</f>
        <v>69</v>
      </c>
      <c r="BK76" s="0" t="n">
        <f aca="false">COUNTIFS(P2:P73,"T",BK2:BK73,"&lt;&gt;")</f>
        <v>69</v>
      </c>
      <c r="BL76" s="0" t="n">
        <f aca="false">COUNTIFS(P2:P73,"T",BL2:BL73,"&lt;&gt;")</f>
        <v>69</v>
      </c>
      <c r="BM76" s="0" t="n">
        <f aca="false">COUNTIFS(P2:P73,"T",BM2:BM73,"&lt;&gt;")</f>
        <v>69</v>
      </c>
      <c r="BN76" s="0" t="n">
        <f aca="false">COUNTIFS(P2:P73,"T",BN2:BN73,"&lt;&gt;")</f>
        <v>69</v>
      </c>
      <c r="BO76" s="0" t="n">
        <f aca="false">COUNTIFS(P2:P73,"T",BO2:BO73,"&lt;&gt;")</f>
        <v>69</v>
      </c>
      <c r="BP76" s="0" t="n">
        <f aca="false">COUNTIFS(P2:P73,"T",BP2:BP73,"&lt;&gt;")</f>
        <v>69</v>
      </c>
      <c r="BQ76" s="0" t="n">
        <f aca="false">COUNTIFS(P2:P73,"T",BQ2:BQ73,"&lt;&gt;")</f>
        <v>69</v>
      </c>
      <c r="BR76" s="0" t="n">
        <f aca="false">COUNTIFS(P2:P73,"T",BR2:BR73,"&lt;&gt;")</f>
        <v>69</v>
      </c>
      <c r="BS76" s="0" t="n">
        <f aca="false">COUNTIFS(P2:P73,"T",BS2:BS73,"&lt;&gt;")</f>
        <v>69</v>
      </c>
      <c r="BT76" s="0" t="n">
        <f aca="false">COUNTIFS(P2:P73,"T",BT2:BT73,"&lt;&gt;")</f>
        <v>67</v>
      </c>
      <c r="BV76" s="1" t="s">
        <v>163</v>
      </c>
      <c r="BW76" s="0" t="n">
        <f aca="false">AVERAGEIFS(BW2:BW73,P2:P73,"T",BW2:BW73,"&lt;&gt;")</f>
        <v>-0.523572345678491</v>
      </c>
      <c r="BX76" s="0" t="n">
        <f aca="false">AVERAGEIFS(BX2:BX73,P2:P73,"T",BX2:BX73,"&lt;&gt;")</f>
        <v>-0.193280406078332</v>
      </c>
      <c r="BY76" s="0" t="n">
        <f aca="false">AVERAGEIFS(BY2:BY73,P2:P73,"T",BY2:BY73,"&lt;&gt;")</f>
        <v>0.43559977625383</v>
      </c>
      <c r="BZ76" s="0" t="n">
        <f aca="false">AVERAGEIFS(BZ2:BZ73,P2:P73,"T",BZ2:BZ73,"&lt;&gt;")</f>
        <v>1.03286346323099</v>
      </c>
      <c r="CA76" s="0" t="n">
        <f aca="false">AVERAGEIFS(CA2:CA73,P2:P73,"T",CA2:CA73,"&lt;&gt;")</f>
        <v>0.500791517977396</v>
      </c>
      <c r="CB76" s="0" t="n">
        <f aca="false">AVERAGEIFS(CB2:CB73,P2:P73,"T",CB2:CB73,"&lt;&gt;")</f>
        <v>-0.78387157708419</v>
      </c>
      <c r="CC76" s="0" t="n">
        <f aca="false">AVERAGEIFS(CC2:CC73,P2:P73,"T",CC2:CC73,"&lt;&gt;")</f>
        <v>0.103967340352233</v>
      </c>
      <c r="CD76" s="0" t="n">
        <f aca="false">AVERAGEIFS(CD2:CD73,P2:P73,"T",CD2:CD73,"&lt;&gt;")</f>
        <v>0.442272292225128</v>
      </c>
      <c r="CE76" s="0" t="n">
        <f aca="false">AVERAGEIFS(CE2:CE73,P2:P73,"T",CE2:CE73,"&lt;&gt;")</f>
        <v>0.169159082075798</v>
      </c>
      <c r="CF76" s="0" t="n">
        <f aca="false">AVERAGEIFS(CF2:CF73,P2:P73,"T",CF2:CF73,"&lt;&gt;")</f>
        <v>0.956097914452302</v>
      </c>
      <c r="CG76" s="0" t="n">
        <f aca="false">AVERAGEIFS(CG2:CG73,P2:P73,"T",CG2:CG73,"&lt;&gt;")</f>
        <v>0.546347772010788</v>
      </c>
      <c r="CH76" s="0" t="n">
        <f aca="false">AVERAGEIFS(CH2:CH73,P2:P73,"T",CH2:CH73,"&lt;&gt;")</f>
        <v>1.70619380004622</v>
      </c>
      <c r="CI76" s="0" t="n">
        <f aca="false">AVERAGEIFS(CI2:CI73,P2:P73,"T",CI2:CI73,"&lt;&gt;")</f>
        <v>0.513700584070888</v>
      </c>
      <c r="CJ76" s="0" t="n">
        <f aca="false">AVERAGEIFS(CJ2:CJ73,P2:P73,"T",CJ2:CJ73,"&lt;&gt;")</f>
        <v>-1.06973408395804</v>
      </c>
      <c r="CK76" s="0" t="n">
        <f aca="false">AVERAGEIFS(CK2:CK73,P2:P73,"T",CK2:CK73,"&lt;&gt;")</f>
        <v>0.0929036139609587</v>
      </c>
      <c r="CL76" s="0" t="n">
        <f aca="false">AVERAGEIFS(CL2:CL73,P2:P73,"T",CL2:CL73,"&lt;&gt;")</f>
        <v>-2.07130570629232</v>
      </c>
      <c r="CM76" s="0" t="n">
        <f aca="false">AVERAGEIFS(CM2:CM73,P2:P73,"T",CM2:CM73,"&lt;&gt;")</f>
        <v>-0.00963830462089196</v>
      </c>
      <c r="CN76" s="0" t="n">
        <f aca="false">AVERAGEIFS(CN2:CN73,P2:P73,"T",CN2:CN73,"&lt;&gt;")</f>
        <v>-0.138155205487248</v>
      </c>
      <c r="CO76" s="0" t="n">
        <f aca="false">AVERAGEIFS(CO2:CO73,P2:P73,"T",CO2:CO73,"&lt;&gt;")</f>
        <v>0.00504308018473382</v>
      </c>
      <c r="CP76" s="0" t="n">
        <f aca="false">AVERAGEIFS(CP2:CP73,P2:P73,"T",CP2:CP73,"&lt;&gt;")</f>
        <v>-0.087482456079506</v>
      </c>
      <c r="CQ76" s="0" t="n">
        <f aca="false">AVERAGEIFS(CQ2:CQ73,P2:P73,"T",CQ2:CQ73,"&lt;&gt;")</f>
        <v>0.0082535696634145</v>
      </c>
      <c r="CR76" s="0" t="n">
        <f aca="false">AVERAGEIFS(CR2:CR73,P2:P73,"T",CR2:CR73,"&lt;&gt;")</f>
        <v>0.1278973986669</v>
      </c>
      <c r="CS76" s="1"/>
      <c r="CT76" s="1" t="s">
        <v>163</v>
      </c>
      <c r="CU76" s="0" t="n">
        <f aca="false">AVERAGEIF(P2:P346,"T",CU2:CU346)</f>
        <v>0.678744323170597</v>
      </c>
      <c r="CV76" s="0" t="n">
        <f aca="false">AVERAGEIF(P2:P346,"T",CV2:CV346)</f>
        <v>0.495065257569392</v>
      </c>
      <c r="CW76" s="0" t="n">
        <f aca="false">AVERAGEIF(P2:P346,"T",CW2:CW346)</f>
        <v>0.442234665138055</v>
      </c>
      <c r="CX76" s="0" t="n">
        <f aca="false">AVERAGEIF(P2:P346,"T",CX2:CX346)</f>
        <v>1.07438293357367</v>
      </c>
      <c r="CY76" s="0" t="n">
        <f aca="false">AVERAGEIF(P2:P346,"T",CY2:CY346)</f>
        <v>0.506334078193099</v>
      </c>
      <c r="CZ76" s="0" t="n">
        <f aca="false">AVERAGEIF(P2:P346,"T",CZ2:CZ346)</f>
        <v>0.827107993974128</v>
      </c>
      <c r="DA76" s="0" t="n">
        <f aca="false">AVERAGEIF(P2:P346,"T",DA2:DA346)</f>
        <v>0.198493670516881</v>
      </c>
      <c r="DB76" s="0" t="n">
        <f aca="false">AVERAGEIF(P2:P346,"T",DB2:DB346)</f>
        <v>0.642266263182409</v>
      </c>
      <c r="DC76" s="0" t="n">
        <f aca="false">AVERAGEIF(P2:P346,"T",DC2:DC346)</f>
        <v>0.222119239377961</v>
      </c>
      <c r="DD76" s="0" t="n">
        <f aca="false">AVERAGEIF(P2:P346,"T",DD2:DD346)</f>
        <v>1.03971037824546</v>
      </c>
      <c r="DE76" s="0" t="n">
        <f aca="false">AVERAGEIF(P2:P346,"T",DE2:DE346)</f>
        <v>0.550590675898373</v>
      </c>
      <c r="DF76" s="0" t="n">
        <f aca="false">AVERAGEIF(P2:P346,"T",DF2:DF346)</f>
        <v>1.70701611460776</v>
      </c>
      <c r="DG76" s="0" t="n">
        <f aca="false">AVERAGEIF(P2:P346,"T",DG2:DG346)</f>
        <v>0.525133322264285</v>
      </c>
      <c r="DH76" s="0" t="n">
        <f aca="false">AVERAGEIF(P2:P346,"T",DH2:DH346)</f>
        <v>1.10832316774311</v>
      </c>
      <c r="DI76" s="0" t="n">
        <f aca="false">AVERAGEIF(P2:P346,"T",DI2:DI346)</f>
        <v>0.221326659999119</v>
      </c>
      <c r="DJ76" s="0" t="n">
        <f aca="false">AVERAGEIF(P2:P346,"T",DJ2:DJ346)</f>
        <v>2.15529117236961</v>
      </c>
      <c r="DK76" s="0" t="n">
        <f aca="false">AVERAGEIF(P2:P346,"T",DK2:DK346)</f>
        <v>0.123095934679892</v>
      </c>
      <c r="DL76" s="0" t="n">
        <f aca="false">AVERAGEIF(P2:P346,"T",DL2:DL346)</f>
        <v>0.173769560439385</v>
      </c>
      <c r="DM76" s="0" t="n">
        <f aca="false">AVERAGEIF(P2:P346,"T",DM2:DM346)</f>
        <v>0.0616964841629522</v>
      </c>
      <c r="DN76" s="0" t="n">
        <f aca="false">AVERAGEIF(P2:P346,"T",DN2:DN346)</f>
        <v>0.155842649923654</v>
      </c>
      <c r="DO76" s="0" t="n">
        <f aca="false">AVERAGEIF(P2:P346,"T",DO2:DO346)</f>
        <v>0.0522900034313914</v>
      </c>
      <c r="DP76" s="0" t="n">
        <f aca="false">AVERAGEIF(P2:P346,"T",DP2:DP346)</f>
        <v>0.551441595902795</v>
      </c>
      <c r="DR76" s="1" t="s">
        <v>163</v>
      </c>
      <c r="DS76" s="0" t="n">
        <f aca="false">SQRT(AVERAGEIF(P2:P346,"T",DS2:DS73))</f>
        <v>0.83744500342536</v>
      </c>
      <c r="DT76" s="0" t="n">
        <f aca="false">SQRT(AVERAGEIF(P2:P346,"T",DT2:DT73))</f>
        <v>0.69653819186452</v>
      </c>
      <c r="DU76" s="0" t="n">
        <f aca="false">SQRT(AVERAGEIF(P2:P346,"T",DU2:DU73))</f>
        <v>0.614154489977851</v>
      </c>
      <c r="DV76" s="0" t="n">
        <f aca="false">SQRT(AVERAGEIF(P2:P346,"T",DV2:DV73))</f>
        <v>1.32225660084475</v>
      </c>
      <c r="DW76" s="0" t="n">
        <f aca="false">SQRT(AVERAGEIF(P2:P346,"T",DW2:DW73))</f>
        <v>0.694333819868479</v>
      </c>
      <c r="DX76" s="0" t="n">
        <f aca="false">SQRT(AVERAGEIF(P2:P346,"T",DX2:DX73))</f>
        <v>1.04644813743247</v>
      </c>
      <c r="DY76" s="0" t="n">
        <f aca="false">SQRT(AVERAGEIF(P2:P346,"T",DY2:DY73))</f>
        <v>0.248628198557455</v>
      </c>
      <c r="DZ76" s="0" t="n">
        <f aca="false">SQRT(AVERAGEIF(P2:P346,"T",DZ2:DZ73))</f>
        <v>0.781096241011475</v>
      </c>
      <c r="EA76" s="0" t="n">
        <f aca="false">SQRT(AVERAGEIF(P2:P346,"T",EA2:EA73))</f>
        <v>0.314998643104905</v>
      </c>
      <c r="EB76" s="0" t="n">
        <f aca="false">SQRT(AVERAGEIF(P2:P346,"T",EB2:EB73))</f>
        <v>1.27632479577113</v>
      </c>
      <c r="EC76" s="0" t="n">
        <f aca="false">SQRT(AVERAGEIF(P2:P346,"T",EC2:EC73))</f>
        <v>0.738449036396127</v>
      </c>
      <c r="ED76" s="0" t="n">
        <f aca="false">SQRT(AVERAGEIF(P2:P346,"T",ED2:ED73))</f>
        <v>1.85605850071337</v>
      </c>
      <c r="EE76" s="0" t="n">
        <f aca="false">SQRT(AVERAGEIF(P2:P346,"T",EE2:EE73))</f>
        <v>0.670669039847303</v>
      </c>
      <c r="EF76" s="0" t="n">
        <f aca="false">SQRT(AVERAGEIF(P2:P346,"T",EF2:EF73))</f>
        <v>1.34410078992243</v>
      </c>
      <c r="EG76" s="0" t="n">
        <f aca="false">SQRT(AVERAGEIF(P2:P346,"T",EG2:EG73))</f>
        <v>0.296457943768316</v>
      </c>
      <c r="EH76" s="0" t="n">
        <f aca="false">SQRT(AVERAGEIF(P2:P346,"T",EH2:EH73))</f>
        <v>2.60684653258651</v>
      </c>
      <c r="EI76" s="0" t="n">
        <f aca="false">SQRT(AVERAGEIF(P2:P346,"T",EI2:EI73))</f>
        <v>0.181949582719169</v>
      </c>
      <c r="EJ76" s="0" t="n">
        <f aca="false">SQRT(AVERAGEIF(P2:P346,"T",EJ2:EJ73))</f>
        <v>0.224991006139714</v>
      </c>
      <c r="EK76" s="0" t="n">
        <f aca="false">SQRT(AVERAGEIF(P2:P346,"T",EK2:EK73))</f>
        <v>0.0917119288658374</v>
      </c>
      <c r="EL76" s="0" t="n">
        <f aca="false">SQRT(AVERAGEIF(P2:P346,"T",EL2:EL73))</f>
        <v>0.213858714271763</v>
      </c>
      <c r="EM76" s="0" t="n">
        <f aca="false">SQRT(AVERAGEIF(P2:P346,"T",EM2:EM73))</f>
        <v>0.0843943548753577</v>
      </c>
      <c r="EN76" s="0" t="n">
        <f aca="false">SQRT(AVERAGEIF(P2:P73,"T",EN2:EN73))</f>
        <v>0.731868272197817</v>
      </c>
    </row>
    <row r="77" customFormat="false" ht="12.8" hidden="false" customHeight="false" outlineLevel="0" collapsed="false">
      <c r="AX77" s="1" t="s">
        <v>164</v>
      </c>
      <c r="AY77" s="0" t="n">
        <f aca="false">COUNTIFS(P2:P73,"T",AY2:AY73,"&lt;&gt;",I2:I73,"&lt;&gt;2")</f>
        <v>50</v>
      </c>
      <c r="AZ77" s="0" t="n">
        <f aca="false">COUNTIFS(P2:P73,"T",AZ2:AZ73,"&lt;&gt;",I2:I73,"&lt;&gt;2")</f>
        <v>50</v>
      </c>
      <c r="BA77" s="0" t="n">
        <f aca="false">COUNTIFS(P2:P73,"T",BA2:BA73,"&lt;&gt;",I2:I73,"&lt;&gt;2")</f>
        <v>50</v>
      </c>
      <c r="BB77" s="0" t="n">
        <f aca="false">COUNTIFS(P2:P73,"T",BB2:BB73,"&lt;&gt;",I2:I73,"&lt;&gt;2")</f>
        <v>50</v>
      </c>
      <c r="BC77" s="0" t="n">
        <f aca="false">COUNTIFS(P2:P73,"T",BC2:BC73,"&lt;&gt;",I2:I73,"&lt;&gt;2")</f>
        <v>50</v>
      </c>
      <c r="BD77" s="0" t="n">
        <f aca="false">COUNTIFS(P2:P73,"T",BD2:BD73,"&lt;&gt;",I2:I73,"&lt;&gt;2")</f>
        <v>50</v>
      </c>
      <c r="BE77" s="0" t="n">
        <f aca="false">COUNTIFS(P2:P73,"T",BE2:BE73,"&lt;&gt;",I2:I73,"&lt;&gt;2")</f>
        <v>50</v>
      </c>
      <c r="BF77" s="0" t="n">
        <f aca="false">COUNTIFS(P2:P73,"T",BF2:BF73,"&lt;&gt;",I2:I73,"&lt;&gt;2")</f>
        <v>50</v>
      </c>
      <c r="BG77" s="0" t="n">
        <f aca="false">COUNTIFS(P2:P73,"T",BG2:BG73,"&lt;&gt;",I2:I73,"&lt;&gt;2")</f>
        <v>50</v>
      </c>
      <c r="BH77" s="0" t="n">
        <f aca="false">COUNTIFS(P2:P73,"T",BH2:BH73,"&lt;&gt;",I2:I73,"&lt;&gt;2")</f>
        <v>50</v>
      </c>
      <c r="BI77" s="0" t="n">
        <f aca="false">COUNTIFS(P2:P73,"T",BI2:BI73,"&lt;&gt;",I2:I73,"&lt;&gt;2")</f>
        <v>50</v>
      </c>
      <c r="BJ77" s="0" t="n">
        <f aca="false">COUNTIFS(P2:P73,"T",BJ2:BJ73,"&lt;&gt;",I2:I73,"&lt;&gt;2")</f>
        <v>50</v>
      </c>
      <c r="BK77" s="0" t="n">
        <f aca="false">COUNTIFS(P2:P73,"T",BK2:BK73,"&lt;&gt;",I2:I73,"&lt;&gt;2")</f>
        <v>50</v>
      </c>
      <c r="BL77" s="0" t="n">
        <f aca="false">COUNTIFS(P2:P73,"T",BL2:BL73,"&lt;&gt;",I2:I73,"&lt;&gt;2")</f>
        <v>50</v>
      </c>
      <c r="BM77" s="0" t="n">
        <f aca="false">COUNTIFS(P2:P73,"T",BM2:BM73,"&lt;&gt;",I2:I73,"&lt;&gt;2")</f>
        <v>50</v>
      </c>
      <c r="BN77" s="0" t="n">
        <f aca="false">COUNTIFS(P2:P73,"T",BN2:BN73,"&lt;&gt;",I2:I73,"&lt;&gt;2")</f>
        <v>50</v>
      </c>
      <c r="BO77" s="0" t="n">
        <f aca="false">COUNTIFS(P2:P73,"T",BO2:BO73,"&lt;&gt;",I2:I73,"&lt;&gt;2")</f>
        <v>50</v>
      </c>
      <c r="BP77" s="0" t="n">
        <f aca="false">COUNTIFS(P2:P73,"T",BP2:BP73,"&lt;&gt;",I2:I73,"&lt;&gt;2")</f>
        <v>50</v>
      </c>
      <c r="BQ77" s="0" t="n">
        <f aca="false">COUNTIFS(P2:P73,"T",BQ2:BQ73,"&lt;&gt;",I2:I73,"&lt;&gt;2")</f>
        <v>50</v>
      </c>
      <c r="BR77" s="0" t="n">
        <f aca="false">COUNTIFS(P2:P73,"T",BR2:BR73,"&lt;&gt;",I2:I73,"&lt;&gt;2")</f>
        <v>50</v>
      </c>
      <c r="BS77" s="0" t="n">
        <f aca="false">COUNTIFS(P2:P73,"T",BS2:BS73,"&lt;&gt;",I2:I73,"&lt;&gt;2")</f>
        <v>50</v>
      </c>
      <c r="BT77" s="0" t="n">
        <f aca="false">COUNTIFS(P2:P73,"T",BT2:BT73,"&lt;&gt;",I2:I73,"&lt;&gt;2")</f>
        <v>48</v>
      </c>
      <c r="BV77" s="1" t="s">
        <v>164</v>
      </c>
      <c r="BW77" s="0" t="n">
        <f aca="false">AVERAGEIFS(BW2:BW73,BW2:BW73,"&lt;&gt;",I2:I73,"&lt;&gt;2",P2:P73,"T")</f>
        <v>-0.708389981430369</v>
      </c>
      <c r="BX77" s="0" t="n">
        <f aca="false">AVERAGEIFS(BX2:BX73,BX2:BX73,"&lt;&gt;",I2:I73,"&lt;&gt;2",P2:P73,"T")</f>
        <v>-0.342442628262036</v>
      </c>
      <c r="BY77" s="0" t="n">
        <f aca="false">AVERAGEIFS(BY2:BY73,BY2:BY73,"&lt;&gt;",I2:I73,"&lt;&gt;2",P2:P73,"T")</f>
        <v>0.512510341590958</v>
      </c>
      <c r="BZ77" s="0" t="n">
        <f aca="false">AVERAGEIFS(BZ2:BZ73,BZ2:BZ73,"&lt;&gt;",I2:I73,"&lt;&gt;2",P2:P73,"T")</f>
        <v>1.34963591138482</v>
      </c>
      <c r="CA77" s="0" t="n">
        <f aca="false">AVERAGEIFS(CA2:CA73,CA2:CA73,"&lt;&gt;",I2:I73,"&lt;&gt;2",P2:P73,"T")</f>
        <v>0.602474945169479</v>
      </c>
      <c r="CB77" s="0" t="n">
        <f aca="false">AVERAGEIFS(CB2:CB73,CB2:CB73,"&lt;&gt;",I2:I73,"&lt;&gt;2",P2:P73,"T")</f>
        <v>-1.03621523386644</v>
      </c>
      <c r="CC77" s="0" t="n">
        <f aca="false">AVERAGEIFS(CC2:CC73,CC2:CC73,"&lt;&gt;",I2:I73,"&lt;&gt;2",P2:P73,"T")</f>
        <v>0.12101625043121</v>
      </c>
      <c r="CD77" s="0" t="n">
        <f aca="false">AVERAGEIFS(CD2:CD73,CD2:CD73,"&lt;&gt;",I2:I73,"&lt;&gt;2",P2:P73,"T")</f>
        <v>0.65586330578042</v>
      </c>
      <c r="CE77" s="0" t="n">
        <f aca="false">AVERAGEIFS(CE2:CE73,CE2:CE73,"&lt;&gt;",I2:I73,"&lt;&gt;2",P2:P73,"T")</f>
        <v>0.21098085400973</v>
      </c>
      <c r="CF77" s="0" t="n">
        <f aca="false">AVERAGEIFS(CF2:CF73,CF2:CF73,"&lt;&gt;",I2:I73,"&lt;&gt;2",P2:P73,"T")</f>
        <v>1.07129541435173</v>
      </c>
      <c r="CG77" s="0" t="n">
        <f aca="false">AVERAGEIFS(CG2:CG73,CG2:CG73,"&lt;&gt;",I2:I73,"&lt;&gt;2",P2:P73,"T")</f>
        <v>0.651901862704465</v>
      </c>
      <c r="CH77" s="0" t="n">
        <f aca="false">AVERAGEIFS(CH2:CH73,CH2:CH73,"&lt;&gt;",I2:I73,"&lt;&gt;2",P2:P73,"T")</f>
        <v>1.94942674547557</v>
      </c>
      <c r="CI77" s="0" t="n">
        <f aca="false">AVERAGEIFS(CI2:CI73,CI2:CI73,"&lt;&gt;",I2:I73,"&lt;&gt;2",P2:P73,"T")</f>
        <v>0.6235385220864</v>
      </c>
      <c r="CJ77" s="0" t="n">
        <f aca="false">AVERAGEIFS(CJ2:CJ73,CJ2:CJ73,"&lt;&gt;",I2:I73,"&lt;&gt;2",P2:P73,"T")</f>
        <v>-1.39780969256121</v>
      </c>
      <c r="CK77" s="0" t="n">
        <f aca="false">AVERAGEIFS(CK2:CK73,CK2:CK73,"&lt;&gt;",I2:I73,"&lt;&gt;2",P2:P73,"T")</f>
        <v>0.119018071005822</v>
      </c>
      <c r="CL77" s="0" t="n">
        <f aca="false">AVERAGEIFS(CL2:CL73,CL2:CL73,"&lt;&gt;",I2:I73,"&lt;&gt;2",P2:P73,"T")</f>
        <v>-2.80420104022895</v>
      </c>
      <c r="CM77" s="0" t="n">
        <f aca="false">AVERAGEIFS(CM2:CM73,CM2:CM73,"&lt;&gt;",I2:I73,"&lt;&gt;2",P2:P73,"T")</f>
        <v>-0.0140411400202341</v>
      </c>
      <c r="CN77" s="0" t="n">
        <f aca="false">AVERAGEIFS(CN2:CN73,CN2:CN73,"&lt;&gt;",I2:I73,"&lt;&gt;2",P2:P73,"T")</f>
        <v>-0.183809591273465</v>
      </c>
      <c r="CO77" s="0" t="n">
        <f aca="false">AVERAGEIFS(CO2:CO73,CO2:CO73,"&lt;&gt;",I2:I73,"&lt;&gt;2",P2:P73,"T")</f>
        <v>0.00922374199695804</v>
      </c>
      <c r="CP77" s="0" t="n">
        <f aca="false">AVERAGEIFS(CP2:CP73,CP2:CP73,"&lt;&gt;",I2:I73,"&lt;&gt;2",P2:P73,"T")</f>
        <v>-0.122066057798363</v>
      </c>
      <c r="CQ77" s="0" t="n">
        <f aca="false">AVERAGEIFS(CQ2:CQ73,CQ2:CQ73,"&lt;&gt;",I2:I73,"&lt;&gt;2",P2:P73,"T")</f>
        <v>0.0175526591381097</v>
      </c>
      <c r="CR77" s="0" t="n">
        <f aca="false">AVERAGEIFS(CR2:CR73,CR2:CR73,"&lt;&gt;",I2:I73,"&lt;&gt;2",P2:P73,"T")</f>
        <v>0.0287131249999998</v>
      </c>
      <c r="CT77" s="1" t="s">
        <v>164</v>
      </c>
      <c r="CU77" s="0" t="n">
        <f aca="false">AVERAGEIFS(CU2:CU73,CU2:CU73,"&lt;&gt;",I2:I73,"&lt;&gt;2",P2:P73,"T")</f>
        <v>0.774123383506398</v>
      </c>
      <c r="CV77" s="0" t="n">
        <f aca="false">AVERAGEIFS(CV2:CV73,CV2:CV73,"&lt;&gt;",I2:I73,"&lt;&gt;2",P2:P73,"T")</f>
        <v>0.55017751849892</v>
      </c>
      <c r="CW77" s="0" t="n">
        <f aca="false">AVERAGEIFS(CW2:CW73,CW2:CW73,"&lt;&gt;",I2:I73,"&lt;&gt;2",P2:P73,"T")</f>
        <v>0.516495284606985</v>
      </c>
      <c r="CX77" s="0" t="n">
        <f aca="false">AVERAGEIFS(CX2:CX73,CX2:CX73,"&lt;&gt;",I2:I73,"&lt;&gt;2",P2:P73,"T")</f>
        <v>1.34963591138482</v>
      </c>
      <c r="CY77" s="0" t="n">
        <f aca="false">AVERAGEIFS(CY2:CY73,CY2:CY73,"&lt;&gt;",I2:I73,"&lt;&gt;2",P2:P73,"T")</f>
        <v>0.604952474622945</v>
      </c>
      <c r="CZ77" s="0" t="n">
        <f aca="false">AVERAGEIFS(CZ2:CZ73,CZ2:CZ73,"&lt;&gt;",I2:I73,"&lt;&gt;2",P2:P73,"T")</f>
        <v>1.03621523386644</v>
      </c>
      <c r="DA77" s="0" t="n">
        <f aca="false">AVERAGEIFS(DA2:DA73,DA2:DA73,"&lt;&gt;",I2:I73,"&lt;&gt;2",P2:P73,"T")</f>
        <v>0.226556824782766</v>
      </c>
      <c r="DB77" s="0" t="n">
        <f aca="false">AVERAGEIFS(DB2:DB73,DB2:DB73,"&lt;&gt;",I2:I73,"&lt;&gt;2",P2:P73,"T")</f>
        <v>0.781133645373867</v>
      </c>
      <c r="DC77" s="0" t="n">
        <f aca="false">AVERAGEIFS(DC2:DC73,DC2:DC73,"&lt;&gt;",I2:I73,"&lt;&gt;2",P2:P73,"T")</f>
        <v>0.259160109811057</v>
      </c>
      <c r="DD77" s="0" t="n">
        <f aca="false">AVERAGEIFS(DD2:DD73,DD2:DD73,"&lt;&gt;",I2:I73,"&lt;&gt;2",P2:P73,"T")</f>
        <v>1.15830862562805</v>
      </c>
      <c r="DE77" s="0" t="n">
        <f aca="false">AVERAGEIFS(DE2:DE73,DE2:DE73,"&lt;&gt;",I2:I73,"&lt;&gt;2",P2:P73,"T")</f>
        <v>0.651901862704465</v>
      </c>
      <c r="DF77" s="0" t="n">
        <f aca="false">AVERAGEIFS(DF2:DF73,DF2:DF73,"&lt;&gt;",I2:I73,"&lt;&gt;2",P2:P73,"T")</f>
        <v>1.94942674547557</v>
      </c>
      <c r="DG77" s="0" t="n">
        <f aca="false">AVERAGEIFS(DG2:DG73,DG2:DG73,"&lt;&gt;",I2:I73,"&lt;&gt;2",P2:P73,"T")</f>
        <v>0.627959015985816</v>
      </c>
      <c r="DH77" s="0" t="n">
        <f aca="false">AVERAGEIFS(DH2:DH73,DH2:DH73,"&lt;&gt;",I2:I73,"&lt;&gt;2",P2:P73,"T")</f>
        <v>1.39780969256121</v>
      </c>
      <c r="DI77" s="0" t="n">
        <f aca="false">AVERAGEIFS(DI2:DI73,DI2:DI73,"&lt;&gt;",I2:I73,"&lt;&gt;2",P2:P73,"T")</f>
        <v>0.239949235018416</v>
      </c>
      <c r="DJ77" s="0" t="n">
        <f aca="false">AVERAGEIFS(DJ2:DJ73,DJ2:DJ73,"&lt;&gt;",I2:I73,"&lt;&gt;2",P2:P73,"T")</f>
        <v>2.80420104022895</v>
      </c>
      <c r="DK77" s="0" t="n">
        <f aca="false">AVERAGEIFS(DK2:DK73,DK2:DK73,"&lt;&gt;",I2:I73,"&lt;&gt;2",P2:P73,"T")</f>
        <v>0.133080427079404</v>
      </c>
      <c r="DL77" s="0" t="n">
        <f aca="false">AVERAGEIFS(DL2:DL73,DL2:DL73,"&lt;&gt;",I2:I73,"&lt;&gt;2",P2:P73,"T")</f>
        <v>0.200092271371673</v>
      </c>
      <c r="DM77" s="0" t="n">
        <f aca="false">AVERAGEIFS(DM2:DM73,DM2:DM73,"&lt;&gt;",I2:I73,"&lt;&gt;2",P2:P73,"T")</f>
        <v>0.0662781674188234</v>
      </c>
      <c r="DN77" s="0" t="n">
        <f aca="false">AVERAGEIFS(DN2:DN73,DN2:DN73,"&lt;&gt;",I2:I73,"&lt;&gt;2",P2:P73,"T")</f>
        <v>0.168156430339278</v>
      </c>
      <c r="DO77" s="0" t="n">
        <f aca="false">AVERAGEIFS(DO2:DO73,DO2:DO73,"&lt;&gt;",J2:J73,"&lt;&gt;2",P2:P73,"T")</f>
        <v>0.0569435885841501</v>
      </c>
      <c r="DP77" s="0" t="n">
        <f aca="false">AVERAGEIFS(DP2:DP73,DP2:DP73,"&lt;&gt;",I2:I73,"&lt;&gt;2",P2:P73,"T")</f>
        <v>0.607191875</v>
      </c>
      <c r="DR77" s="1" t="s">
        <v>164</v>
      </c>
      <c r="DS77" s="0" t="n">
        <f aca="false">SQRT(AVERAGEIFS(DS2:DS73,DS2:DS73,"&lt;&gt;",I2:I73,"&lt;&gt;2",P2:P73,"T"))</f>
        <v>0.91334333001355</v>
      </c>
      <c r="DT77" s="0" t="n">
        <f aca="false">SQRT(AVERAGEIFS(DT2:DT73,DT2:DT73,"&lt;&gt;",I2:I73,"&lt;&gt;2",P2:P73,"T"))</f>
        <v>0.739554121484639</v>
      </c>
      <c r="DU77" s="0" t="n">
        <f aca="false">SQRT(AVERAGEIFS(DU2:DU73,DU2:DU73,"&lt;&gt;",I2:I73,"&lt;&gt;2",P2:P73,"T"))</f>
        <v>0.694641222505719</v>
      </c>
      <c r="DV77" s="0" t="n">
        <f aca="false">SQRT(AVERAGEIFS(DV2:DV73,DV2:DV73,"&lt;&gt;",I2:I73,"&lt;&gt;2",P2:P73,"T"))</f>
        <v>1.51332489880466</v>
      </c>
      <c r="DW77" s="0" t="n">
        <f aca="false">SQRT(AVERAGEIFS(DW2:DW73,DW2:DW73,"&lt;&gt;",I2:I73,"&lt;&gt;2",P2:P73,"T"))</f>
        <v>0.792027370664458</v>
      </c>
      <c r="DX77" s="0" t="n">
        <f aca="false">SQRT(AVERAGEIFS(DX2:DX73,DX2:DX73,"&lt;&gt;",I2:I73,"&lt;&gt;2",P2:P73,"T"))</f>
        <v>1.20599242357</v>
      </c>
      <c r="DY77" s="0" t="n">
        <f aca="false">SQRT(AVERAGEIFS(DY2:DY73,DY2:DY73,"&lt;&gt;",I2:I73,"&lt;&gt;2",P2:P73,"T"))</f>
        <v>0.265275708586105</v>
      </c>
      <c r="DZ77" s="0" t="n">
        <f aca="false">SQRT(AVERAGEIFS(DZ2:DZ73,DZ2:DZ73,"&lt;&gt;",I2:I73,"&lt;&gt;2",P2:P73,"T"))</f>
        <v>0.88611357047584</v>
      </c>
      <c r="EA77" s="0" t="n">
        <f aca="false">SQRT(AVERAGEIFS(EA2:EA73,EA2:EA73,"&lt;&gt;",I2:I73,"&lt;&gt;2",P2:P73,"T"))</f>
        <v>0.349277064722361</v>
      </c>
      <c r="EB77" s="0" t="n">
        <f aca="false">SQRT(AVERAGEIFS(EB2:EB73,EB2:EB73,"&lt;&gt;",I2:I73,"&lt;&gt;2",P2:P73,"T"))</f>
        <v>1.38966660899944</v>
      </c>
      <c r="EC77" s="0" t="n">
        <f aca="false">SQRT(AVERAGEIFS(EC2:EC73,EC2:EC73,"&lt;&gt;",I2:I73,"&lt;&gt;2",P2:P73,"T"))</f>
        <v>0.838260623217655</v>
      </c>
      <c r="ED77" s="0" t="n">
        <f aca="false">SQRT(AVERAGEIFS(ED2:ED73,ED2:ED73,"&lt;&gt;",I2:I73,"&lt;&gt;2",P2:P73,"T"))</f>
        <v>2.03636133909744</v>
      </c>
      <c r="EE77" s="0" t="n">
        <f aca="false">SQRT(AVERAGEIFS(EE2:EE73,EE2:EE73,"&lt;&gt;",I2:I73,"&lt;&gt;2",P2:P73,"T"))</f>
        <v>0.761901682137335</v>
      </c>
      <c r="EF77" s="0" t="n">
        <f aca="false">SQRT(AVERAGEIFS(EF2:EF73,EF2:EF73,"&lt;&gt;",I2:I73,"&lt;&gt;2",P2:P73,"T"))</f>
        <v>1.55014486927927</v>
      </c>
      <c r="EG77" s="0" t="n">
        <f aca="false">SQRT(AVERAGEIFS(EG2:EG73,EG2:EG73,"&lt;&gt;",I2:I73,"&lt;&gt;2",P2:P73,"T"))</f>
        <v>0.298504829605175</v>
      </c>
      <c r="EH77" s="0" t="n">
        <f aca="false">SQRT(AVERAGEIFS(EH2:EH73,EH2:EH73,"&lt;&gt;",I2:I73,"&lt;&gt;2",P2:P73,"T"))</f>
        <v>3.03182262871272</v>
      </c>
      <c r="EI77" s="0" t="n">
        <f aca="false">SQRT(AVERAGEIFS(EI2:EI73,EI2:EI73,"&lt;&gt;",I2:I73,"&lt;&gt;2",P2:P73,"T"))</f>
        <v>0.193809408851078</v>
      </c>
      <c r="EJ77" s="0" t="n">
        <f aca="false">SQRT(AVERAGEIFS(EJ2:EJ73,EJ2:EJ73,"&lt;&gt;",I2:I73,"&lt;&gt;2",P2:P73,"T"))</f>
        <v>0.24586350847423</v>
      </c>
      <c r="EK77" s="0" t="n">
        <f aca="false">SQRT(AVERAGEIFS(EK2:EK73,EK2:EK73,"&lt;&gt;",I2:I73,"&lt;&gt;2",P2:P73,"T"))</f>
        <v>0.0970737690554322</v>
      </c>
      <c r="EL77" s="0" t="n">
        <f aca="false">SQRT(AVERAGEIFS(EL2:EL73,EL2:EL73,"&lt;&gt;",I2:I73,"&lt;&gt;2",P2:P73,"T"))</f>
        <v>0.215345198539362</v>
      </c>
      <c r="EM77" s="0" t="n">
        <f aca="false">SQRT(AVERAGEIFS(EM2:EM73,EM2:EM73,"&lt;&gt;",I2:I73,"&lt;&gt;2",P2:P73,"T"))</f>
        <v>0.0917976836319982</v>
      </c>
      <c r="EN77" s="0" t="n">
        <f aca="false">AVERAGEIFS(EN2:EN73,EN2:EN73,"&lt;&gt;",I2:I73,"&lt;&gt;2",P2:P73,"T")</f>
        <v>0.592952868460417</v>
      </c>
    </row>
    <row r="78" customFormat="false" ht="12.8" hidden="false" customHeight="false" outlineLevel="0" collapsed="false">
      <c r="AX78" s="1" t="s">
        <v>165</v>
      </c>
      <c r="AY78" s="0" t="n">
        <f aca="false">COUNTIFS(P2:P73,"T",AY2:AY73,"&lt;&gt;",I2:I73,"2")</f>
        <v>19</v>
      </c>
      <c r="AZ78" s="0" t="n">
        <f aca="false">COUNTIFS(P2:P73,"T",AZ2:AZ73,"&lt;&gt;",I2:I73,"2")</f>
        <v>19</v>
      </c>
      <c r="BA78" s="0" t="n">
        <f aca="false">COUNTIFS(P2:P73,"T",BA2:BA73,"&lt;&gt;",I2:I73,"2")</f>
        <v>19</v>
      </c>
      <c r="BB78" s="0" t="n">
        <f aca="false">COUNTIFS(P2:P73,"T",BB2:BB73,"&lt;&gt;",I2:I73,"2")</f>
        <v>19</v>
      </c>
      <c r="BC78" s="0" t="n">
        <f aca="false">COUNTIFS(P2:P73,"T",BC2:BC73,"&lt;&gt;",I2:I73,"2")</f>
        <v>19</v>
      </c>
      <c r="BD78" s="0" t="n">
        <f aca="false">COUNTIFS(P2:P73,"T",BD2:BD73,"&lt;&gt;",I2:I73,"2")</f>
        <v>19</v>
      </c>
      <c r="BE78" s="0" t="n">
        <f aca="false">COUNTIFS(P2:P73,"T",BE2:BE73,"&lt;&gt;",I2:I73,"2")</f>
        <v>19</v>
      </c>
      <c r="BF78" s="0" t="n">
        <f aca="false">COUNTIFS(P2:P73,"T",BF2:BF73,"&lt;&gt;",I2:I73,"2")</f>
        <v>19</v>
      </c>
      <c r="BG78" s="0" t="n">
        <f aca="false">COUNTIFS(P2:P73,"T",BG2:BG73,"&lt;&gt;",I2:I73,"2")</f>
        <v>19</v>
      </c>
      <c r="BH78" s="0" t="n">
        <f aca="false">COUNTIFS(P2:P73,"T",BH2:BH73,"&lt;&gt;",I2:I73,"2")</f>
        <v>19</v>
      </c>
      <c r="BI78" s="0" t="n">
        <f aca="false">COUNTIFS(P2:P73,"T",BI2:BI73,"&lt;&gt;",I2:I73,"2")</f>
        <v>19</v>
      </c>
      <c r="BJ78" s="0" t="n">
        <f aca="false">COUNTIFS(P2:P73,"T",BJ2:BJ73,"&lt;&gt;",I2:I73,"2")</f>
        <v>19</v>
      </c>
      <c r="BK78" s="0" t="n">
        <f aca="false">COUNTIFS(P2:P73,"T",BK2:BK73,"&lt;&gt;",I2:I73,"2")</f>
        <v>19</v>
      </c>
      <c r="BL78" s="0" t="n">
        <f aca="false">COUNTIFS(P2:P73,"T",BL2:BL73,"&lt;&gt;",I2:I73,"2")</f>
        <v>19</v>
      </c>
      <c r="BM78" s="0" t="n">
        <f aca="false">COUNTIFS(P2:P73,"T",BM2:BM73,"&lt;&gt;",I2:I73,"2")</f>
        <v>19</v>
      </c>
      <c r="BN78" s="0" t="n">
        <f aca="false">COUNTIFS(P2:P73,"T",BN2:BN73,"&lt;&gt;",I2:I73,"2")</f>
        <v>19</v>
      </c>
      <c r="BO78" s="0" t="n">
        <f aca="false">COUNTIFS(P2:P73,"T",BO2:BO73,"&lt;&gt;",I2:I73,"2")</f>
        <v>19</v>
      </c>
      <c r="BP78" s="0" t="n">
        <f aca="false">COUNTIFS(P2:P73,"T",BP2:BP73,"&lt;&gt;",I2:I73,"2")</f>
        <v>19</v>
      </c>
      <c r="BQ78" s="0" t="n">
        <f aca="false">COUNTIFS(P2:P73,"T",BQ2:BQ73,"&lt;&gt;",I2:I73,"2")</f>
        <v>19</v>
      </c>
      <c r="BR78" s="0" t="n">
        <f aca="false">COUNTIFS(P2:P73,"T",BR2:BR73,"&lt;&gt;",I2:I73,"2")</f>
        <v>19</v>
      </c>
      <c r="BS78" s="0" t="n">
        <f aca="false">COUNTIFS(P2:P73,"T",BS2:BS73,"&lt;&gt;",I2:I73,"2")</f>
        <v>19</v>
      </c>
      <c r="BT78" s="0" t="n">
        <f aca="false">COUNTIFS(P2:P73,"T",BT2:BT73,"&lt;&gt;",I2:I73,"2")</f>
        <v>19</v>
      </c>
      <c r="BV78" s="1" t="s">
        <v>165</v>
      </c>
      <c r="BW78" s="0" t="n">
        <f aca="false">AVERAGEIFS(BW2:BW351,P2:P351,"T",I2:I351,"2")</f>
        <v>-0.0372101463314437</v>
      </c>
      <c r="BX78" s="0" t="n">
        <f aca="false">AVERAGEIFS(BX2:BX351,P2:P351,"T",I2:I351,"2")</f>
        <v>0.199251757562995</v>
      </c>
      <c r="BY78" s="0" t="n">
        <f aca="false">AVERAGEIFS(BY2:BY351,P2:P351,"T",I2:I351,"2")</f>
        <v>0.233203551682441</v>
      </c>
      <c r="BZ78" s="0" t="n">
        <f aca="false">AVERAGEIFS(BZ2:BZ351,P2:P351,"T",I2:I351,"2")</f>
        <v>0.199251757562995</v>
      </c>
      <c r="CA78" s="0" t="n">
        <f aca="false">AVERAGEIFS(CA2:CA351,P2:P351,"T",I2:I351,"2")</f>
        <v>0.233203551682441</v>
      </c>
      <c r="CB78" s="0" t="n">
        <f aca="false">AVERAGEIFS(CB2:CB351,P2:P351,"T",I2:I351,"2")</f>
        <v>-0.119809322394062</v>
      </c>
      <c r="CC78" s="0" t="n">
        <f aca="false">AVERAGEIFS(CC2:CC351,P2:P351,"T",I2:I351,"2")</f>
        <v>0.0591017875128203</v>
      </c>
      <c r="CD78" s="0" t="n">
        <f aca="false">AVERAGEIFS(CD2:CD351,P2:P351,"T",I2:I351,"2")</f>
        <v>-0.119809322394062</v>
      </c>
      <c r="CE78" s="0" t="n">
        <f aca="false">AVERAGEIFS(CE2:CE351,P2:P351,"T",I2:I351,"2")</f>
        <v>0.0591017875128203</v>
      </c>
      <c r="CF78" s="0" t="n">
        <f aca="false">AVERAGEIFS(CF2:CF351,P2:P351,"T",I2:I351,"2")</f>
        <v>0.652946598927489</v>
      </c>
      <c r="CG78" s="0" t="n">
        <f aca="false">AVERAGEIFS(CG2:CG351,P2:P351,"T",I2:I351,"2")</f>
        <v>0.26857384913269</v>
      </c>
      <c r="CH78" s="0" t="n">
        <f aca="false">AVERAGEIFS(CH2:CH351,P2:P351,"T",I2:I351,"2")</f>
        <v>1.06610710154794</v>
      </c>
      <c r="CI78" s="0" t="n">
        <f aca="false">AVERAGEIFS(CI2:CI351,P2:P351,"T",I2:I351,"2")</f>
        <v>0.224653378766909</v>
      </c>
      <c r="CJ78" s="0" t="n">
        <f aca="false">AVERAGEIFS(CJ2:CJ351,P2:P351,"T",I2:I351,"2")</f>
        <v>-0.206377219212852</v>
      </c>
      <c r="CK78" s="0" t="n">
        <f aca="false">AVERAGEIFS(CK2:CK351,P2:P351,"T",I2:I351,"2")</f>
        <v>0.0241813585797404</v>
      </c>
      <c r="CL78" s="0" t="n">
        <f aca="false">AVERAGEIFS(CL2:CL351,P2:P351,"T",I2:I351,"2")</f>
        <v>-0.142633774880124</v>
      </c>
      <c r="CM78" s="0" t="n">
        <f aca="false">AVERAGEIFS(CM2:CM351,P2:P351,"T",I2:I351,"2")</f>
        <v>0.00194810432474523</v>
      </c>
      <c r="CN78" s="0" t="n">
        <f aca="false">AVERAGEIFS(CN2:CN351,P2:P351,"T",I2:I351,"2")</f>
        <v>-0.0180120849972018</v>
      </c>
      <c r="CO78" s="0" t="n">
        <f aca="false">AVERAGEIFS(CO2:CO351,P2:P351,"T",I2:I351,"2")</f>
        <v>-0.00595866142638255</v>
      </c>
      <c r="CP78" s="0" t="n">
        <f aca="false">AVERAGEIFS(CP2:CP351,P2:P351,"T",I2:I351,"2")</f>
        <v>0.00352702212801247</v>
      </c>
      <c r="CQ78" s="0" t="n">
        <f aca="false">AVERAGEIFS(CQ2:CQ351,P2:P351,"T",I2:I351,"2")</f>
        <v>-0.0162177184278887</v>
      </c>
      <c r="CR78" s="0" t="n">
        <f aca="false">AVERAGEIFS(CR2:CR351,P2:P351,"T",I2:I351,"2",BU2:BU351,"&lt;&gt;q")</f>
        <v>0.378468195299069</v>
      </c>
      <c r="CT78" s="1" t="s">
        <v>165</v>
      </c>
      <c r="CU78" s="0" t="n">
        <f aca="false">AVERAGEIFS(CU2:CU351,P2:P351,"T",I2:I351,"2")</f>
        <v>0.427746795971122</v>
      </c>
      <c r="CV78" s="0" t="n">
        <f aca="false">AVERAGEIFS(CV2:CV351,P2:P351,"T",I2:I351,"2")</f>
        <v>0.350032991965374</v>
      </c>
      <c r="CW78" s="0" t="n">
        <f aca="false">AVERAGEIFS(CW2:CW351,P2:P351,"T",I2:I351,"2")</f>
        <v>0.246811982325084</v>
      </c>
      <c r="CX78" s="0" t="n">
        <f aca="false">AVERAGEIFS(CX2:CX351,P2:P351,"T",I2:I351,"2")</f>
        <v>0.350032991965373</v>
      </c>
      <c r="CY78" s="0" t="n">
        <f aca="false">AVERAGEIFS(CY2:CY351,P2:P351,"T",I2:I351,"2")</f>
        <v>0.246811982325084</v>
      </c>
      <c r="CZ78" s="0" t="n">
        <f aca="false">AVERAGEIFS(CZ2:CZ351,P2:P351,"T",I2:I351,"2")</f>
        <v>0.276825783731203</v>
      </c>
      <c r="DA78" s="0" t="n">
        <f aca="false">AVERAGEIFS(DA2:DA351,P2:P351,"T",I2:I351,"2")</f>
        <v>0.124643264554024</v>
      </c>
      <c r="DB78" s="0" t="n">
        <f aca="false">AVERAGEIFS(DB2:DB351,P2:P351,"T",I2:I351,"2")</f>
        <v>0.276825783731203</v>
      </c>
      <c r="DC78" s="0" t="n">
        <f aca="false">AVERAGEIFS(DC2:DC351,P2:P351,"T",I2:I351,"2")</f>
        <v>0.124643264554024</v>
      </c>
      <c r="DD78" s="0" t="n">
        <f aca="false">AVERAGEIFS(DD2:DD351,P2:P351,"T",I2:I351,"2")</f>
        <v>0.72760972723864</v>
      </c>
      <c r="DE78" s="0" t="n">
        <f aca="false">AVERAGEIFS(DE2:DE351,P2:P351,"T",I2:I351,"2")</f>
        <v>0.28398228956655</v>
      </c>
      <c r="DF78" s="0" t="n">
        <f aca="false">AVERAGEIFS(DF2:DF351,P2:P351,"T",I2:I351,"2")</f>
        <v>1.06909340179773</v>
      </c>
      <c r="DG78" s="0" t="n">
        <f aca="false">AVERAGEIFS(DG2:DG351,P2:P351,"T",I2:I351,"2")</f>
        <v>0.254539391418149</v>
      </c>
      <c r="DH78" s="0" t="n">
        <f aca="false">AVERAGEIFS(DH2:DH351,P2:P351,"T",I2:I351,"2")</f>
        <v>0.346516523484935</v>
      </c>
      <c r="DI78" s="0" t="n">
        <f aca="false">AVERAGEIFS(DI2:DI351,P2:P351,"T",I2:I351,"2")</f>
        <v>0.172319883632546</v>
      </c>
      <c r="DJ78" s="0" t="n">
        <f aca="false">AVERAGEIFS(DJ2:DJ351,P2:P351,"T",I2:I351,"2")</f>
        <v>0.447633625371355</v>
      </c>
      <c r="DK78" s="0" t="n">
        <f aca="false">AVERAGEIFS(DK2:DK351,P2:P351,"T",I2:I351,"2")</f>
        <v>0.0968209546811767</v>
      </c>
      <c r="DL78" s="0" t="n">
        <f aca="false">AVERAGEIFS(DL2:DL351,P2:P351,"T",I2:I351,"2")</f>
        <v>0.104499268512313</v>
      </c>
      <c r="DM78" s="0" t="n">
        <f aca="false">AVERAGEIFS(DM2:DM351,P2:P351,"T",I2:I351,"2")</f>
        <v>0.0496394229632912</v>
      </c>
      <c r="DN78" s="0" t="n">
        <f aca="false">AVERAGEIFS(DN2:DN351,P2:P351,"T",I2:I351,"2")</f>
        <v>0.123437964619381</v>
      </c>
      <c r="DO78" s="0" t="n">
        <f aca="false">AVERAGEIFS(DO2:DO351,P2:P351,"T",I2:I351,"2")</f>
        <v>0.0400437267136052</v>
      </c>
      <c r="DP78" s="0" t="n">
        <f aca="false">AVERAGEIFS(DP2:DP351,P2:P351,"T",I2:I351,"2",BU2:BU351,"&lt;&gt;q")</f>
        <v>0.41059878555196</v>
      </c>
      <c r="DR78" s="1" t="s">
        <v>165</v>
      </c>
      <c r="DS78" s="0" t="n">
        <f aca="false">SQRT(AVERAGEIFS(DS2:DS351,P2:P351,"T",I2:I351,"2"))</f>
        <v>0.592979688370212</v>
      </c>
      <c r="DT78" s="0" t="n">
        <f aca="false">SQRT(AVERAGEIFS(DT2:DT351,P2:P351,"T",I2:I351,"2"))</f>
        <v>0.567978933441842</v>
      </c>
      <c r="DU78" s="0" t="n">
        <f aca="false">SQRT(AVERAGEIFS(DU2:DU351,P2:P351,"T",I2:I351,"2"))</f>
        <v>0.316185695890119</v>
      </c>
      <c r="DV78" s="0" t="n">
        <f aca="false">SQRT(AVERAGEIFS(DV2:DV351,P2:P351,"T",I2:I351,"2"))</f>
        <v>0.567978933441842</v>
      </c>
      <c r="DW78" s="0" t="n">
        <f aca="false">SQRT(AVERAGEIFS(DW2:DW351,P2:P351,"T",I2:I351,"2"))</f>
        <v>0.316185695890119</v>
      </c>
      <c r="DX78" s="0" t="n">
        <f aca="false">SQRT(AVERAGEIFS(DX2:DX351,P2:P351,"T",I2:I351,"2"))</f>
        <v>0.386469806389476</v>
      </c>
      <c r="DY78" s="0" t="n">
        <f aca="false">SQRT(AVERAGEIFS(DY2:DY351,P2:P351,"T",I2:I351,"2"))</f>
        <v>0.198247933399175</v>
      </c>
      <c r="DZ78" s="0" t="n">
        <f aca="false">SQRT(AVERAGEIFS(DZ2:DZ351,P2:P351,"T",I2:I351,"2"))</f>
        <v>0.386469806389476</v>
      </c>
      <c r="EA78" s="0" t="n">
        <f aca="false">SQRT(AVERAGEIFS(EA2:EA351,P2:P351,"T",I2:I351,"2"))</f>
        <v>0.198247933399175</v>
      </c>
      <c r="EB78" s="0" t="n">
        <f aca="false">SQRT(AVERAGEIFS(EB2:EB351,P2:P351,"T",I2:I351,"2"))</f>
        <v>0.913140322078749</v>
      </c>
      <c r="EC78" s="0" t="n">
        <f aca="false">SQRT(AVERAGEIFS(EC2:EC351,P2:P351,"T",I2:I351,"2"))</f>
        <v>0.362167303123905</v>
      </c>
      <c r="ED78" s="0" t="n">
        <f aca="false">SQRT(AVERAGEIFS(ED2:ED351,P2:P351,"T",I2:I351,"2"))</f>
        <v>1.2641492404051</v>
      </c>
      <c r="EE78" s="0" t="n">
        <f aca="false">SQRT(AVERAGEIFS(EE2:EE351,P2:P351,"T",I2:I351,"2"))</f>
        <v>0.325356617905605</v>
      </c>
      <c r="EF78" s="0" t="n">
        <f aca="false">SQRT(AVERAGEIFS(EF2:EF351,P2:P351,"T",I2:I351,"2"))</f>
        <v>0.487119493704655</v>
      </c>
      <c r="EG78" s="0" t="n">
        <f aca="false">SQRT(AVERAGEIFS(EG2:EG351,P2:P351,"T",I2:I351,"2"))</f>
        <v>0.291002612787112</v>
      </c>
      <c r="EH78" s="0" t="n">
        <f aca="false">SQRT(AVERAGEIFS(EH2:EH351,P2:P351,"T",I2:I351,"2"))</f>
        <v>0.699712259240512</v>
      </c>
      <c r="EI78" s="0" t="n">
        <f aca="false">SQRT(AVERAGEIFS(EI2:EI351,P2:P351,"T",I2:I351,"2"))</f>
        <v>0.146212812997048</v>
      </c>
      <c r="EJ78" s="0" t="n">
        <f aca="false">SQRT(AVERAGEIFS(EJ2:EJ351,P2:P351,"T",I2:I351,"2"))</f>
        <v>0.157346835510236</v>
      </c>
      <c r="EK78" s="0" t="n">
        <f aca="false">SQRT(AVERAGEIFS(EK2:EK351,P2:P351,"T",I2:I351,"2"))</f>
        <v>0.075810894548561</v>
      </c>
      <c r="EL78" s="0" t="n">
        <f aca="false">SQRT(AVERAGEIFS(EL2:EL351,P2:P351,"T",I2:I351,"2"))</f>
        <v>0.209896616222339</v>
      </c>
      <c r="EM78" s="0" t="n">
        <f aca="false">SQRT(AVERAGEIFS(EM2:EM351,P2:P351,"T",I2:I351,"2"))</f>
        <v>0.0607433584383807</v>
      </c>
      <c r="EN78" s="0" t="n">
        <f aca="false">SQRT(AVERAGEIFS(EN2:EN351,P2:P351,"T",I2:I351,"2",BU2:BU351,"&lt;&gt;q"))</f>
        <v>0.625154741258338</v>
      </c>
    </row>
    <row r="79" customFormat="false" ht="12.8" hidden="false" customHeight="false" outlineLevel="0" collapsed="false">
      <c r="DP79" s="3"/>
      <c r="EN79" s="3"/>
      <c r="EO79" s="3"/>
    </row>
    <row r="80" customFormat="false" ht="12.8" hidden="false" customHeight="false" outlineLevel="0" collapsed="false">
      <c r="DP80" s="3"/>
      <c r="EN80" s="3"/>
      <c r="EO80" s="3"/>
    </row>
    <row r="81" customFormat="false" ht="12.8" hidden="false" customHeight="false" outlineLevel="0" collapsed="false">
      <c r="BV81" s="1" t="s">
        <v>166</v>
      </c>
      <c r="BW81" s="1" t="str">
        <f aca="false">BW1</f>
        <v>ΔCSF</v>
      </c>
      <c r="BX81" s="1" t="str">
        <f aca="false">BX1</f>
        <v>sCI2/sCI0/HF</v>
      </c>
      <c r="BY81" s="1" t="str">
        <f aca="false">BY1</f>
        <v>sCI2/sCI0/HF+EN2</v>
      </c>
      <c r="BZ81" s="1" t="str">
        <f aca="false">BZ1</f>
        <v>sCI2/HF</v>
      </c>
      <c r="CA81" s="1" t="str">
        <f aca="false">CA1</f>
        <v>sCI2/HF+EN2</v>
      </c>
      <c r="CB81" s="1" t="str">
        <f aca="false">CB1</f>
        <v>ΔsCI2/sCI0</v>
      </c>
      <c r="CC81" s="1" t="str">
        <f aca="false">CC1</f>
        <v>ΔsCI2/sCI0+EN2</v>
      </c>
      <c r="CD81" s="1" t="str">
        <f aca="false">CD1</f>
        <v>ΔsCI2</v>
      </c>
      <c r="CE81" s="1" t="str">
        <f aca="false">CE1</f>
        <v>ΔsCI2+EN2</v>
      </c>
      <c r="CF81" s="1" t="str">
        <f aca="false">CF1</f>
        <v>hCI1/HF</v>
      </c>
      <c r="CG81" s="1" t="str">
        <f aca="false">CG1</f>
        <v>hCI1/HF+EN2</v>
      </c>
      <c r="CH81" s="1" t="str">
        <f aca="false">CH1</f>
        <v>hCI1.5/HF</v>
      </c>
      <c r="CI81" s="1" t="str">
        <f aca="false">CI1</f>
        <v>hCI1.5/HF+EN2</v>
      </c>
      <c r="CJ81" s="1" t="str">
        <f aca="false">CJ1</f>
        <v>ΔhCI1</v>
      </c>
      <c r="CK81" s="1" t="str">
        <f aca="false">CK1</f>
        <v>ΔhCI1+EN2</v>
      </c>
      <c r="CL81" s="1" t="str">
        <f aca="false">CL1</f>
        <v>ΔhCI1.5</v>
      </c>
      <c r="CM81" s="1" t="str">
        <f aca="false">CM1</f>
        <v>ΔhCI1.5+EN2</v>
      </c>
      <c r="CN81" s="1" t="str">
        <f aca="false">CN1</f>
        <v>ΔhCI2</v>
      </c>
      <c r="CO81" s="1" t="str">
        <f aca="false">CO1</f>
        <v>ΔhCI2+EN2</v>
      </c>
      <c r="CP81" s="1" t="str">
        <f aca="false">CP1</f>
        <v>ΔCISD</v>
      </c>
      <c r="CQ81" s="1" t="str">
        <f aca="false">CQ1</f>
        <v>ΔCISD+EN2</v>
      </c>
      <c r="CR81" s="1" t="str">
        <f aca="false">CR1</f>
        <v>CIS</v>
      </c>
      <c r="DP81" s="3"/>
      <c r="EN81" s="3"/>
      <c r="EO81" s="3"/>
    </row>
    <row r="82" customFormat="false" ht="12.8" hidden="false" customHeight="false" outlineLevel="0" collapsed="false">
      <c r="BV82" s="1" t="s">
        <v>164</v>
      </c>
      <c r="BW82" s="0" t="n">
        <f aca="false">_xlfn.STDEV.P(BW2:BW51)</f>
        <v>0.576523783281593</v>
      </c>
      <c r="BX82" s="0" t="n">
        <f aca="false">_xlfn.STDEV.P(BX2:BX51)</f>
        <v>0.655494732971902</v>
      </c>
      <c r="BY82" s="0" t="n">
        <f aca="false">_xlfn.STDEV.P(BY2:BY51)</f>
        <v>0.468891861484669</v>
      </c>
      <c r="BZ82" s="0" t="n">
        <f aca="false">_xlfn.STDEV.P(BZ2:BZ51)</f>
        <v>0.684569321575694</v>
      </c>
      <c r="CA82" s="0" t="n">
        <f aca="false">_xlfn.STDEV.P(CA2:CA51)</f>
        <v>0.514131594365381</v>
      </c>
      <c r="CB82" s="0" t="n">
        <f aca="false">_xlfn.STDEV.P(CB2:CB51)</f>
        <v>0.616989233950929</v>
      </c>
      <c r="CC82" s="0" t="n">
        <f aca="false">_xlfn.STDEV.P(CC2:CC51)</f>
        <v>0.236064119885744</v>
      </c>
      <c r="CD82" s="0" t="n">
        <f aca="false">_xlfn.STDEV.P(CD2:CD51)</f>
        <v>0.595852820679924</v>
      </c>
      <c r="CE82" s="0" t="n">
        <f aca="false">_xlfn.STDEV.P(CE2:CE51)</f>
        <v>0.278355073929673</v>
      </c>
      <c r="CF82" s="0" t="n">
        <f aca="false">_xlfn.STDEV.P(CF2:CF51)</f>
        <v>0.885155025606788</v>
      </c>
      <c r="CG82" s="0" t="n">
        <f aca="false">_xlfn.STDEV.P(CG2:CG51)</f>
        <v>0.526977071455392</v>
      </c>
      <c r="CH82" s="0" t="n">
        <f aca="false">_xlfn.STDEV.P(CH2:CH51)</f>
        <v>0.58864494170532</v>
      </c>
      <c r="CI82" s="0" t="n">
        <f aca="false">_xlfn.STDEV.P(CI2:CI51)</f>
        <v>0.437828601987135</v>
      </c>
      <c r="CJ82" s="0" t="n">
        <f aca="false">_xlfn.STDEV.P(CJ2:CJ51)</f>
        <v>0.670132210190475</v>
      </c>
      <c r="CK82" s="0" t="n">
        <f aca="false">_xlfn.STDEV.P(CK2:CK51)</f>
        <v>0.273751405606743</v>
      </c>
      <c r="CL82" s="0" t="n">
        <f aca="false">_xlfn.STDEV.P(CL2:CL51)</f>
        <v>1.15256452225175</v>
      </c>
      <c r="CM82" s="0" t="n">
        <f aca="false">_xlfn.STDEV.P(CM2:CM51)</f>
        <v>0.193300112121376</v>
      </c>
      <c r="CN82" s="0" t="n">
        <f aca="false">_xlfn.STDEV.P(CN2:CN51)</f>
        <v>0.163287779564606</v>
      </c>
      <c r="CO82" s="0" t="n">
        <f aca="false">_xlfn.STDEV.P(CO2:CO51)</f>
        <v>0.096634565359404</v>
      </c>
      <c r="CP82" s="0" t="n">
        <f aca="false">_xlfn.STDEV.P(CP2:CP51)</f>
        <v>0.177407531033843</v>
      </c>
      <c r="CQ82" s="0" t="n">
        <f aca="false">_xlfn.STDEV.P(CQ2:CQ51)</f>
        <v>0.0901039337508733</v>
      </c>
      <c r="CR82" s="0" t="n">
        <f aca="false">_xlfn.STDEV.P(CR2:CR51)</f>
        <v>0.769498814107696</v>
      </c>
      <c r="DP82" s="3"/>
      <c r="EN82" s="3"/>
      <c r="EO82" s="3"/>
    </row>
    <row r="83" customFormat="false" ht="12.8" hidden="false" customHeight="false" outlineLevel="0" collapsed="false">
      <c r="BV83" s="1" t="s">
        <v>165</v>
      </c>
      <c r="BW83" s="0" t="n">
        <f aca="false">_xlfn.STDEV.P(BW54:BW72)</f>
        <v>0.591811047404174</v>
      </c>
      <c r="BX83" s="0" t="n">
        <f aca="false">_xlfn.STDEV.P(BX54:BX72)</f>
        <v>0.531882323396623</v>
      </c>
      <c r="BY83" s="0" t="n">
        <f aca="false">_xlfn.STDEV.P(BY54:BY72)</f>
        <v>0.213516973021383</v>
      </c>
      <c r="BZ83" s="0" t="n">
        <f aca="false">_xlfn.STDEV.P(BZ54:BZ72)</f>
        <v>0.531882323396623</v>
      </c>
      <c r="CA83" s="0" t="n">
        <f aca="false">_xlfn.STDEV.P(CA54:CA72)</f>
        <v>0.213516973021383</v>
      </c>
      <c r="CB83" s="0" t="n">
        <f aca="false">_xlfn.STDEV.P(CB54:CB72)</f>
        <v>0.367429772226197</v>
      </c>
      <c r="CC83" s="0" t="n">
        <f aca="false">_xlfn.STDEV.P(CC54:CC72)</f>
        <v>0.189233247104818</v>
      </c>
      <c r="CD83" s="0" t="n">
        <f aca="false">_xlfn.STDEV.P(CD54:CD72)</f>
        <v>0.367429772226197</v>
      </c>
      <c r="CE83" s="0" t="n">
        <f aca="false">_xlfn.STDEV.P(CE54:CE72)</f>
        <v>0.189233247104818</v>
      </c>
      <c r="CF83" s="0" t="n">
        <f aca="false">_xlfn.STDEV.P(CF54:CF72)</f>
        <v>0.63834629062532</v>
      </c>
      <c r="CG83" s="0" t="n">
        <f aca="false">_xlfn.STDEV.P(CG54:CG72)</f>
        <v>0.242967576055106</v>
      </c>
      <c r="CH83" s="0" t="n">
        <f aca="false">_xlfn.STDEV.P(CH54:CH72)</f>
        <v>0.679329780037521</v>
      </c>
      <c r="CI83" s="0" t="n">
        <f aca="false">_xlfn.STDEV.P(CI54:CI72)</f>
        <v>0.235346103055873</v>
      </c>
      <c r="CJ83" s="0" t="n">
        <f aca="false">_xlfn.STDEV.P(CJ54:CJ72)</f>
        <v>0.441241254346248</v>
      </c>
      <c r="CK83" s="0" t="n">
        <f aca="false">_xlfn.STDEV.P(CK54:CK72)</f>
        <v>0.289996176778529</v>
      </c>
      <c r="CL83" s="0" t="n">
        <f aca="false">_xlfn.STDEV.P(CL54:CL72)</f>
        <v>0.685020329621616</v>
      </c>
      <c r="CM83" s="0" t="n">
        <f aca="false">_xlfn.STDEV.P(CM54:CM72)</f>
        <v>0.146199834384481</v>
      </c>
      <c r="CN83" s="0" t="n">
        <f aca="false">_xlfn.STDEV.P(CN54:CN72)</f>
        <v>0.156312480113198</v>
      </c>
      <c r="CO83" s="0" t="n">
        <f aca="false">_xlfn.STDEV.P(CO54:CO72)</f>
        <v>0.0755763593080454</v>
      </c>
      <c r="CP83" s="0" t="n">
        <f aca="false">_xlfn.STDEV.P(CP54:CP72)</f>
        <v>0.209866980767571</v>
      </c>
      <c r="CQ83" s="0" t="n">
        <f aca="false">_xlfn.STDEV.P(CQ54:CQ72)</f>
        <v>0.0585383737677031</v>
      </c>
      <c r="CR83" s="0" t="n">
        <f aca="false">_xlfn.STDEV.P(CR54:CR72)</f>
        <v>0.497574392091117</v>
      </c>
      <c r="DP83" s="3"/>
      <c r="EN83" s="3"/>
      <c r="EO83" s="3"/>
    </row>
    <row r="84" customFormat="false" ht="12.8" hidden="false" customHeight="false" outlineLevel="0" collapsed="false">
      <c r="DP84" s="3"/>
    </row>
    <row r="85" customFormat="false" ht="12.8" hidden="false" customHeight="false" outlineLevel="0" collapsed="false">
      <c r="AX85" s="1" t="s">
        <v>167</v>
      </c>
      <c r="AY85" s="0" t="n">
        <f aca="false">COUNTIFS(P2:P73,"T",AY2:AY73,"&lt;&gt;",I2:I73,"1")</f>
        <v>29</v>
      </c>
      <c r="CT85" s="1" t="s">
        <v>167</v>
      </c>
      <c r="CU85" s="0" t="n">
        <f aca="false">AVERAGEIFS(CU2:CU73,CU2:CU73,"&lt;&gt;",I2:I73,"1",P2:P73,"T")</f>
        <v>0.675134158178219</v>
      </c>
      <c r="CV85" s="0" t="n">
        <f aca="false">AVERAGEIFS(CV2:CV73,CV2:CV73,"&lt;&gt;",I2:I73,"1",P2:P73,"T")</f>
        <v>0.493493292745058</v>
      </c>
      <c r="CW85" s="0" t="n">
        <f aca="false">AVERAGEIFS(CW2:CW73,CW2:CW73,"&lt;&gt;",I2:I73,"1",P2:P73,"T")</f>
        <v>0.382254874038053</v>
      </c>
      <c r="CX85" s="0" t="n">
        <f aca="false">AVERAGEIFS(CX2:CX73,CX2:CX73,"&lt;&gt;",I2:I73,"1",P2:P73,"T")</f>
        <v>1.34221580928327</v>
      </c>
      <c r="CY85" s="0" t="n">
        <f aca="false">AVERAGEIFS(CY2:CY73,CY2:CY73,"&lt;&gt;",I2:I73,"1",P2:P73,"T")</f>
        <v>0.461895379026827</v>
      </c>
      <c r="CZ85" s="0" t="n">
        <f aca="false">AVERAGEIFS(CZ2:CZ73,CZ2:CZ73,"&lt;&gt;",I2:I73,"1",P2:P73,"T")</f>
        <v>0.990183944657645</v>
      </c>
      <c r="DA85" s="0" t="n">
        <f aca="false">AVERAGEIFS(DA2:DA73,DA2:DA73,"&lt;&gt;",I2:I73,"1",P2:P73,"T")</f>
        <v>0.207845241965485</v>
      </c>
      <c r="DB85" s="0" t="n">
        <f aca="false">AVERAGEIFS(DB2:DB73,DB2:DB73,"&lt;&gt;",I2:I73,"1",P2:P73,"T")</f>
        <v>0.860536436036306</v>
      </c>
      <c r="DC85" s="0" t="n">
        <f aca="false">AVERAGEIFS(DC2:DC73,DC2:DC73,"&lt;&gt;",I2:I73,"1",P2:P73,"T")</f>
        <v>0.249415272392523</v>
      </c>
      <c r="DD85" s="0" t="n">
        <f aca="false">AVERAGEIFS(DD2:DD73,DD2:DD73,"&lt;&gt;",I2:I73,"1",P2:P73,"T")</f>
        <v>1.38738878752816</v>
      </c>
      <c r="DE85" s="0" t="n">
        <f aca="false">AVERAGEIFS(DE2:DE73,DE2:DE73,"&lt;&gt;",I2:I73,"1",P2:P73,"T")</f>
        <v>0.675710825825149</v>
      </c>
      <c r="DF85" s="0" t="n">
        <f aca="false">AVERAGEIFS(DF2:DF73,DF2:DF73,"&lt;&gt;",I2:I73,"1",P2:P73,"T")</f>
        <v>2.05260980801487</v>
      </c>
      <c r="DG85" s="0" t="n">
        <f aca="false">AVERAGEIFS(DG2:DG73,DG2:DG73,"&lt;&gt;",I2:I73,"1",P2:P73,"T")</f>
        <v>0.570772327217827</v>
      </c>
      <c r="DH85" s="0" t="n">
        <f aca="false">AVERAGEIFS(DH2:DH73,DH2:DH73,"&lt;&gt;",I2:I73,"1",P2:P73,"T")</f>
        <v>1.33155471948139</v>
      </c>
      <c r="DI85" s="0" t="n">
        <f aca="false">AVERAGEIFS(DI2:DI73,DI2:DI73,"&lt;&gt;",I2:I73,"1",P2:P73,"T")</f>
        <v>0.237945549546555</v>
      </c>
      <c r="DJ85" s="0" t="n">
        <f aca="false">AVERAGEIFS(DJ2:DJ73,DJ2:DJ73,"&lt;&gt;",I2:I73,"1",P2:P73,"T")</f>
        <v>2.49156412057975</v>
      </c>
      <c r="DK85" s="0" t="n">
        <f aca="false">AVERAGEIFS(DK2:DK73,DK2:DK73,"&lt;&gt;",I2:I73,"1",P2:P73,"T")</f>
        <v>0.132834895650687</v>
      </c>
      <c r="DL85" s="0" t="n">
        <f aca="false">AVERAGEIFS(DL2:DL73,DL2:DL73,"&lt;&gt;",I2:I73,"1",P2:P73,"T")</f>
        <v>0.162983760228358</v>
      </c>
      <c r="DM85" s="0" t="n">
        <f aca="false">AVERAGEIFS(DM2:DM73,DM2:DM73,"&lt;&gt;",I2:I73,"1",P2:P73,"T")</f>
        <v>0.0740634796843726</v>
      </c>
      <c r="DN85" s="0" t="n">
        <f aca="false">AVERAGEIFS(DN2:DN73,DN2:DN73,"&lt;&gt;",I2:I73,"1",P2:P73,"T")</f>
        <v>0.136964894828626</v>
      </c>
      <c r="DO85" s="0" t="n">
        <f aca="false">AVERAGEIFS(DO2:DO73,DO2:DO73,"&lt;&gt;",I2:I73,"1",P2:P73,"T")</f>
        <v>0.0677763979878596</v>
      </c>
      <c r="DP85" s="3" t="n">
        <f aca="false">AVERAGEIFS(DP2:DP73,DP2:DP73,"&lt;&gt;",I2:I73,"1",P2:P73,"T")</f>
        <v>0.545159259259259</v>
      </c>
    </row>
    <row r="86" customFormat="false" ht="12.8" hidden="false" customHeight="false" outlineLevel="0" collapsed="false">
      <c r="AX86" s="1" t="s">
        <v>168</v>
      </c>
      <c r="AY86" s="0" t="n">
        <f aca="false">COUNTIFS(P2:P73,"T",AY2:AY73,"&lt;&gt;",I2:I73,"3")</f>
        <v>21</v>
      </c>
      <c r="CT86" s="1" t="s">
        <v>168</v>
      </c>
      <c r="CU86" s="0" t="n">
        <f aca="false">AVERAGEIFS(CU2:CU73,CU2:CU73,"&lt;&gt;",I2:I73,"3",P2:P73,"T")</f>
        <v>0.91082278991198</v>
      </c>
      <c r="CV86" s="0" t="n">
        <f aca="false">AVERAGEIFS(CV2:CV73,CV2:CV73,"&lt;&gt;",I2:I73,"3",P2:P73,"T")</f>
        <v>0.628455735016157</v>
      </c>
      <c r="CW86" s="0" t="n">
        <f aca="false">AVERAGEIFS(CW2:CW73,CW2:CW73,"&lt;&gt;",I2:I73,"3",P2:P73,"T")</f>
        <v>0.701874899202177</v>
      </c>
      <c r="CX86" s="0" t="n">
        <f aca="false">AVERAGEIFS(CX2:CX73,CX2:CX73,"&lt;&gt;",I2:I73,"3",P2:P73,"T")</f>
        <v>1.35988271904887</v>
      </c>
      <c r="CY86" s="0" t="n">
        <f aca="false">AVERAGEIFS(CY2:CY73,CY2:CY73,"&lt;&gt;",I2:I73,"3",P2:P73,"T")</f>
        <v>0.802507511398536</v>
      </c>
      <c r="CZ86" s="0" t="n">
        <f aca="false">AVERAGEIFS(CZ2:CZ73,CZ2:CZ73,"&lt;&gt;",I2:I73,"3",P2:P73,"T")</f>
        <v>1.09978225229763</v>
      </c>
      <c r="DA86" s="0" t="n">
        <f aca="false">AVERAGEIFS(DA2:DA73,DA2:DA73,"&lt;&gt;",I2:I73,"3",P2:P73,"T")</f>
        <v>0.252396629625679</v>
      </c>
      <c r="DB86" s="0" t="n">
        <f aca="false">AVERAGEIFS(DB2:DB73,DB2:DB73,"&lt;&gt;",I2:I73,"3",P2:P73,"T")</f>
        <v>0.671482172554309</v>
      </c>
      <c r="DC86" s="0" t="n">
        <f aca="false">AVERAGEIFS(DC2:DC73,DC2:DC73,"&lt;&gt;",I2:I73,"3",P2:P73,"T")</f>
        <v>0.272617266246175</v>
      </c>
      <c r="DD86" s="0" t="n">
        <f aca="false">AVERAGEIFS(DD2:DD73,DD2:DD73,"&lt;&gt;",I2:I73,"3",P2:P73,"T")</f>
        <v>0.84195983062313</v>
      </c>
      <c r="DE86" s="0" t="n">
        <f aca="false">AVERAGEIFS(DE2:DE73,DE2:DE73,"&lt;&gt;",I2:I73,"3",P2:P73,"T")</f>
        <v>0.61902281839495</v>
      </c>
      <c r="DF86" s="0" t="n">
        <f aca="false">AVERAGEIFS(DF2:DF73,DF2:DF73,"&lt;&gt;",I2:I73,"3",P2:P73,"T")</f>
        <v>1.80693584958796</v>
      </c>
      <c r="DG86" s="0" t="n">
        <f aca="false">AVERAGEIFS(DG2:DG73,DG2:DG73,"&lt;&gt;",I2:I73,"3",P2:P73,"T")</f>
        <v>0.706931109998753</v>
      </c>
      <c r="DH86" s="0" t="n">
        <f aca="false">AVERAGEIFS(DH2:DH73,DH2:DH73,"&lt;&gt;",I2:I73,"3",P2:P73,"T")</f>
        <v>1.48930465538572</v>
      </c>
      <c r="DI86" s="0" t="n">
        <f aca="false">AVERAGEIFS(DI2:DI73,DI2:DI73,"&lt;&gt;",I2:I73,"3",P2:P73,"T")</f>
        <v>0.242716229241464</v>
      </c>
      <c r="DJ86" s="0" t="n">
        <f aca="false">AVERAGEIFS(DJ2:DJ73,DJ2:DJ73,"&lt;&gt;",I2:I73,"3",P2:P73,"T")</f>
        <v>3.23593773879213</v>
      </c>
      <c r="DK86" s="0" t="n">
        <f aca="false">AVERAGEIFS(DK2:DK73,DK2:DK73,"&lt;&gt;",I2:I73,"3",P2:P73,"T")</f>
        <v>0.13341949429049</v>
      </c>
      <c r="DL86" s="0" t="n">
        <f aca="false">AVERAGEIFS(DL2:DL73,DL2:DL73,"&lt;&gt;",I2:I73,"3",P2:P73,"T")</f>
        <v>0.251337358188631</v>
      </c>
      <c r="DM86" s="0" t="n">
        <f aca="false">AVERAGEIFS(DM2:DM73,DM2:DM73,"&lt;&gt;",I2:I73,"3",P2:P73,"T")</f>
        <v>0.0555270219092554</v>
      </c>
      <c r="DN86" s="0" t="n">
        <f aca="false">AVERAGEIFS(DN2:DN73,DN2:DN73,"&lt;&gt;",I2:I73,"3",P2:P73,"T")</f>
        <v>0.211230455568274</v>
      </c>
      <c r="DO86" s="0" t="n">
        <f aca="false">AVERAGEIFS(DO2:DO73,DO2:DO73,"&lt;&gt;",I2:I73,"3",P2:P73,"T")</f>
        <v>0.0419839946456942</v>
      </c>
      <c r="DP86" s="3" t="n">
        <f aca="false">AVERAGEIFS(DP2:DP73,DP2:DP73,"&lt;&gt;",I2:I73,"3",P2:P73,"T")</f>
        <v>0.686948095238095</v>
      </c>
      <c r="EL86" s="0" t="str">
        <f aca="false">IF(OR(ISBLANK(AU86),ISBLANK(AT86)),"",((AU86-AT86)*EP86-M86)^2)</f>
        <v/>
      </c>
    </row>
    <row r="87" customFormat="false" ht="12.8" hidden="false" customHeight="false" outlineLevel="0" collapsed="false">
      <c r="AX87" s="1" t="s">
        <v>169</v>
      </c>
      <c r="AY87" s="0" t="n">
        <f aca="false">COUNTIFS(P2:P73,"T",AY2:AY73,"&lt;&gt;",J2:J73,"V")</f>
        <v>30</v>
      </c>
      <c r="CT87" s="1" t="s">
        <v>169</v>
      </c>
      <c r="CU87" s="0" t="n">
        <f aca="false">AVERAGEIFS(CU2:CU73,CU2:CU73,"&lt;&gt;",J2:J73,"V",P2:P73,"T")</f>
        <v>0.726073037620997</v>
      </c>
      <c r="CV87" s="0" t="n">
        <f aca="false">AVERAGEIFS(CV2:CV73,CV2:CV73,"&lt;&gt;",J2:J73,"V",P2:P73,"T")</f>
        <v>0.763184084561101</v>
      </c>
      <c r="CW87" s="0" t="n">
        <f aca="false">AVERAGEIFS(CW2:CW73,CW2:CW73,"&lt;&gt;",J2:J73,"V",P2:P73,"T")</f>
        <v>0.580601180455088</v>
      </c>
      <c r="CX87" s="0" t="n">
        <f aca="false">AVERAGEIFS(CX2:CX73,CX2:CX73,"&lt;&gt;",J2:J73,"V",P2:P73,"T")</f>
        <v>1.3551728722349</v>
      </c>
      <c r="CY87" s="0" t="n">
        <f aca="false">AVERAGEIFS(CY2:CY73,CY2:CY73,"&lt;&gt;",J2:J73,"V",P2:P73,"T")</f>
        <v>0.728007002161256</v>
      </c>
      <c r="CZ87" s="0" t="n">
        <f aca="false">AVERAGEIFS(CZ2:CZ73,CZ2:CZ73,"&lt;&gt;",J2:J73,"V",P2:P73,"T")</f>
        <v>1.24148604146906</v>
      </c>
      <c r="DA87" s="0" t="n">
        <f aca="false">AVERAGEIFS(DA2:DA73,DA2:DA73,"&lt;&gt;",J2:J73,"V",P2:P73,"T")</f>
        <v>0.209557613041382</v>
      </c>
      <c r="DB87" s="0" t="n">
        <f aca="false">AVERAGEIFS(DB2:DB73,DB2:DB73,"&lt;&gt;",J2:J73,"V",P2:P73,"T")</f>
        <v>0.876063031753494</v>
      </c>
      <c r="DC87" s="0" t="n">
        <f aca="false">AVERAGEIFS(DC2:DC73,DC2:DC73,"&lt;&gt;",J2:J73,"V",P2:P73,"T")</f>
        <v>0.267161154520952</v>
      </c>
      <c r="DD87" s="0" t="n">
        <f aca="false">AVERAGEIFS(DD2:DD73,DD2:DD73,"&lt;&gt;",J2:J73,"V",P2:P73,"T")</f>
        <v>1.09958298505582</v>
      </c>
      <c r="DE87" s="0" t="n">
        <f aca="false">AVERAGEIFS(DE2:DE73,DE2:DE73,"&lt;&gt;",J2:J73,"V",P2:P73,"T")</f>
        <v>0.800036244073015</v>
      </c>
      <c r="DF87" s="0" t="n">
        <f aca="false">AVERAGEIFS(DF2:DF73,DF2:DF73,"&lt;&gt;",J2:J73,"V",P2:P73,"T")</f>
        <v>2.03521024944742</v>
      </c>
      <c r="DG87" s="0" t="n">
        <f aca="false">AVERAGEIFS(DG2:DG73,DG2:DG73,"&lt;&gt;",J2:J73,"V",P2:P73,"T")</f>
        <v>0.723382067482238</v>
      </c>
      <c r="DH87" s="0" t="n">
        <f aca="false">AVERAGEIFS(DH2:DH73,DH2:DH73,"&lt;&gt;",J2:J73,"V",P2:P73,"T")</f>
        <v>1.63365749776743</v>
      </c>
      <c r="DI87" s="0" t="n">
        <f aca="false">AVERAGEIFS(DI2:DI73,DI2:DI73,"&lt;&gt;",J2:J73,"V",P2:P73,"T")</f>
        <v>0.229437037199296</v>
      </c>
      <c r="DJ87" s="0" t="n">
        <f aca="false">AVERAGEIFS(DJ2:DJ73,DJ2:DJ73,"&lt;&gt;",J2:J73,"V",P2:P73,"T")</f>
        <v>3.21548231419648</v>
      </c>
      <c r="DK87" s="0" t="n">
        <f aca="false">AVERAGEIFS(DK2:DK73,DK2:DK73,"&lt;&gt;",J2:J73,"V",P2:P73,"T")</f>
        <v>0.146257396861485</v>
      </c>
      <c r="DL87" s="0" t="n">
        <f aca="false">AVERAGEIFS(DL2:DL73,DL2:DL73,"&lt;&gt;",J2:J73,"V",P2:P73,"T")</f>
        <v>0.238553359813906</v>
      </c>
      <c r="DM87" s="0" t="n">
        <f aca="false">AVERAGEIFS(DM2:DM73,DM2:DM73,"&lt;&gt;",J2:J73,"V",P2:P73,"T")</f>
        <v>0.0815791699826027</v>
      </c>
      <c r="DN87" s="7" t="n">
        <f aca="false">AVERAGEIFS(DN2:DN73,DN2:DN73,"&lt;&gt;",J2:J73,"V",P2:P73,"T")</f>
        <v>0.191366397026388</v>
      </c>
      <c r="DO87" s="0" t="n">
        <f aca="false">AVERAGEIFS(DO2:DO73,DO2:DO73,"&lt;&gt;",J2:J73,"V",P2:P73,"T")</f>
        <v>0.0812310220075612</v>
      </c>
      <c r="DP87" s="3" t="n">
        <f aca="false">AVERAGEIFS(DP2:DP73,DP2:DP73,"&lt;&gt;",J2:J73,"V",P2:P73,"T")</f>
        <v>0.636102857142857</v>
      </c>
    </row>
    <row r="88" customFormat="false" ht="12.8" hidden="false" customHeight="false" outlineLevel="0" collapsed="false">
      <c r="AX88" s="1" t="s">
        <v>170</v>
      </c>
      <c r="AY88" s="0" t="n">
        <f aca="false">COUNTIFS(P2:P73,"T",AY2:AY73,"&lt;&gt;",J2:J73,"R")</f>
        <v>20</v>
      </c>
      <c r="CT88" s="1" t="s">
        <v>170</v>
      </c>
      <c r="CU88" s="0" t="n">
        <f aca="false">AVERAGEIFS(CU2:CU73,CU2:CU73,"&lt;&gt;",J2:J73,"R",P2:P73,"T")</f>
        <v>0.846198902334501</v>
      </c>
      <c r="CV88" s="0" t="n">
        <f aca="false">AVERAGEIFS(CV2:CV73,CV2:CV73,"&lt;&gt;",J2:J73,"R",P2:P73,"T")</f>
        <v>0.230667669405648</v>
      </c>
      <c r="CW88" s="0" t="n">
        <f aca="false">AVERAGEIFS(CW2:CW73,CW2:CW73,"&lt;&gt;",J2:J73,"R",P2:P73,"T")</f>
        <v>0.420336440834829</v>
      </c>
      <c r="CX88" s="0" t="n">
        <f aca="false">AVERAGEIFS(CX2:CX73,CX2:CX73,"&lt;&gt;",J2:J73,"R",P2:P73,"T")</f>
        <v>1.34133047010971</v>
      </c>
      <c r="CY88" s="0" t="n">
        <f aca="false">AVERAGEIFS(CY2:CY73,CY2:CY73,"&lt;&gt;",J2:J73,"R",P2:P73,"T")</f>
        <v>0.420370683315479</v>
      </c>
      <c r="CZ88" s="0" t="n">
        <f aca="false">AVERAGEIFS(CZ2:CZ73,CZ2:CZ73,"&lt;&gt;",J2:J73,"R",P2:P73,"T")</f>
        <v>0.728309022462512</v>
      </c>
      <c r="DA88" s="0" t="n">
        <f aca="false">AVERAGEIFS(DA2:DA73,DA2:DA73,"&lt;&gt;",J2:J73,"R",P2:P73,"T")</f>
        <v>0.252055642394843</v>
      </c>
      <c r="DB88" s="0" t="n">
        <f aca="false">AVERAGEIFS(DB2:DB73,DB2:DB73,"&lt;&gt;",J2:J73,"R",P2:P73,"T")</f>
        <v>0.638739565804427</v>
      </c>
      <c r="DC88" s="0" t="n">
        <f aca="false">AVERAGEIFS(DC2:DC73,DC2:DC73,"&lt;&gt;",J2:J73,"R",P2:P73,"T")</f>
        <v>0.247158542746213</v>
      </c>
      <c r="DD88" s="0" t="n">
        <f aca="false">AVERAGEIFS(DD2:DD73,DD2:DD73,"&lt;&gt;",J2:J73,"R",P2:P73,"T")</f>
        <v>1.24639708648638</v>
      </c>
      <c r="DE88" s="0" t="n">
        <f aca="false">AVERAGEIFS(DE2:DE73,DE2:DE73,"&lt;&gt;",J2:J73,"R",P2:P73,"T")</f>
        <v>0.429700290651639</v>
      </c>
      <c r="DF88" s="0" t="n">
        <f aca="false">AVERAGEIFS(DF2:DF73,DF2:DF73,"&lt;&gt;",J2:J73,"R",P2:P73,"T")</f>
        <v>1.82075148951778</v>
      </c>
      <c r="DG88" s="0" t="n">
        <f aca="false">AVERAGEIFS(DG2:DG73,DG2:DG73,"&lt;&gt;",J2:J73,"R",P2:P73,"T")</f>
        <v>0.484824438741182</v>
      </c>
      <c r="DH88" s="0" t="n">
        <f aca="false">AVERAGEIFS(DH2:DH73,DH2:DH73,"&lt;&gt;",J2:J73,"R",P2:P73,"T")</f>
        <v>1.04403798475188</v>
      </c>
      <c r="DI88" s="0" t="n">
        <f aca="false">AVERAGEIFS(DI2:DI73,DI2:DI73,"&lt;&gt;",J2:J73,"R",P2:P73,"T")</f>
        <v>0.255717531747097</v>
      </c>
      <c r="DJ88" s="0" t="n">
        <f aca="false">AVERAGEIFS(DJ2:DJ73,DJ2:DJ73,"&lt;&gt;",J2:J73,"R",P2:P73,"T")</f>
        <v>2.18727912927765</v>
      </c>
      <c r="DK88" s="0" t="n">
        <f aca="false">AVERAGEIFS(DK2:DK73,DK2:DK73,"&lt;&gt;",J2:J73,"R",P2:P73,"T")</f>
        <v>0.113314972406283</v>
      </c>
      <c r="DL88" s="0" t="n">
        <f aca="false">AVERAGEIFS(DL2:DL73,DL2:DL73,"&lt;&gt;",J2:J73,"R",P2:P73,"T")</f>
        <v>0.142400638708322</v>
      </c>
      <c r="DM88" s="0" t="n">
        <f aca="false">AVERAGEIFS(DM2:DM73,DM2:DM73,"&lt;&gt;",J2:J73,"R",P2:P73,"T")</f>
        <v>0.0433266635731544</v>
      </c>
      <c r="DN88" s="0" t="n">
        <f aca="false">AVERAGEIFS(DN2:DN73,DN2:DN73,"&lt;&gt;",J2:J73,"R",P2:P73,"T")</f>
        <v>0.133341480308613</v>
      </c>
      <c r="DO88" s="0" t="n">
        <f aca="false">AVERAGEIFS(DO2:DO73,DO2:DO73,"&lt;&gt;",J2:J73,"R",P2:P73,"T")</f>
        <v>0.0205124384490334</v>
      </c>
      <c r="DP88" s="3" t="n">
        <f aca="false">AVERAGEIFS(DP2:DP73,DP2:DP73,"&lt;&gt;",J2:J73,"R",P2:P73,"T")</f>
        <v>0.5667165</v>
      </c>
      <c r="EL88" s="0" t="str">
        <f aca="false">IF(OR(ISBLANK(AU88),ISBLANK(AT88)),"",((AU88-AT88)*EP88-M88)^2)</f>
        <v/>
      </c>
    </row>
    <row r="89" customFormat="false" ht="12.8" hidden="false" customHeight="false" outlineLevel="0" collapsed="false">
      <c r="DP89" s="3" t="str">
        <f aca="false">IF(ISBLANK(BT89),"",ABS(BT89-M89))</f>
        <v/>
      </c>
      <c r="EL89" s="0" t="str">
        <f aca="false">IF(OR(ISBLANK(AU89),ISBLANK(AT89)),"",((AU89-AT89)*EP89-M89)^2)</f>
        <v/>
      </c>
    </row>
    <row r="90" customFormat="false" ht="12.8" hidden="false" customHeight="false" outlineLevel="0" collapsed="false">
      <c r="AY90" s="0" t="str">
        <f aca="false">IF(OR(ISBLANK(O90),ISBLANK(N90)),"",ROUND((O90-N90)*EP90,2))</f>
        <v/>
      </c>
      <c r="DP90" s="3" t="str">
        <f aca="false">IF(ISBLANK(BT90),"",ABS(BT90-M90))</f>
        <v/>
      </c>
      <c r="EL90" s="0" t="str">
        <f aca="false">IF(OR(ISBLANK(AU90),ISBLANK(AT90)),"",((AU90-AT90)*EP90-M90)^2)</f>
        <v/>
      </c>
    </row>
    <row r="91" customFormat="false" ht="12.8" hidden="false" customHeight="false" outlineLevel="0" collapsed="false">
      <c r="AY91" s="0" t="str">
        <f aca="false">IF(OR(ISBLANK(O91),ISBLANK(N91)),"",ROUND((O91-N91)*EP91,2))</f>
        <v/>
      </c>
      <c r="DP91" s="3" t="str">
        <f aca="false">IF(ISBLANK(BT91),"",ABS(BT91-M91))</f>
        <v/>
      </c>
      <c r="EL91" s="0" t="str">
        <f aca="false">IF(OR(ISBLANK(AU91),ISBLANK(AT91)),"",((AU91-AT91)*EP91-M91)^2)</f>
        <v/>
      </c>
    </row>
    <row r="92" customFormat="false" ht="12.8" hidden="false" customHeight="false" outlineLevel="0" collapsed="false">
      <c r="AY92" s="0" t="str">
        <f aca="false">IF(OR(ISBLANK(O92),ISBLANK(N92)),"",ROUND((O92-N92)*EP92,2))</f>
        <v/>
      </c>
      <c r="CP92" s="0" t="str">
        <f aca="false">IF(OR(ISBLANK(AU92),ISBLANK(AT92)),"",ROUND((AU92-AT92)*EP92-M92,3))</f>
        <v/>
      </c>
      <c r="DP92" s="3" t="str">
        <f aca="false">IF(ISBLANK(BT92),"",ABS(BT92-M92))</f>
        <v/>
      </c>
      <c r="EL92" s="0" t="str">
        <f aca="false">IF(OR(ISBLANK(AU92),ISBLANK(AT92)),"",((AU92-AT92)*EP92-M92)^2)</f>
        <v/>
      </c>
    </row>
    <row r="93" customFormat="false" ht="12.8" hidden="false" customHeight="false" outlineLevel="0" collapsed="false">
      <c r="AY93" s="0" t="str">
        <f aca="false">IF(OR(ISBLANK(O93),ISBLANK(N93)),"",ROUND((O93-N93)*EP93,2))</f>
        <v/>
      </c>
      <c r="CP93" s="0" t="str">
        <f aca="false">IF(OR(ISBLANK(AU93),ISBLANK(AT93)),"",ROUND((AU93-AT93)*EP93-M93,3))</f>
        <v/>
      </c>
      <c r="DP93" s="3" t="str">
        <f aca="false">IF(ISBLANK(BT93),"",ABS(BT93-M93))</f>
        <v/>
      </c>
      <c r="EL93" s="0" t="str">
        <f aca="false">IF(OR(ISBLANK(AU93),ISBLANK(AT93)),"",((AU93-AT93)*EP93-M93)^2)</f>
        <v/>
      </c>
    </row>
    <row r="94" customFormat="false" ht="12.8" hidden="false" customHeight="false" outlineLevel="0" collapsed="false">
      <c r="AY94" s="0" t="str">
        <f aca="false">IF(OR(ISBLANK(O94),ISBLANK(N94)),"",ROUND((O94-N94)*EP94,2))</f>
        <v/>
      </c>
      <c r="CP94" s="0" t="str">
        <f aca="false">IF(OR(ISBLANK(AU94),ISBLANK(AT94)),"",ROUND((AU94-AT94)*EP94-M94,3))</f>
        <v/>
      </c>
      <c r="DP94" s="3" t="str">
        <f aca="false">IF(ISBLANK(BT94),"",ABS(BT94-M94))</f>
        <v/>
      </c>
      <c r="EL94" s="0" t="str">
        <f aca="false">IF(OR(ISBLANK(AU94),ISBLANK(AT94)),"",((AU94-AT94)*EP94-M94)^2)</f>
        <v/>
      </c>
    </row>
    <row r="95" customFormat="false" ht="12.8" hidden="false" customHeight="false" outlineLevel="0" collapsed="false">
      <c r="AY95" s="0" t="str">
        <f aca="false">IF(OR(ISBLANK(O95),ISBLANK(N95)),"",ROUND((O95-N95)*EP95,2))</f>
        <v/>
      </c>
      <c r="CP95" s="0" t="str">
        <f aca="false">IF(OR(ISBLANK(AU95),ISBLANK(AT95)),"",ROUND((AU95-AT95)*EP95-M95,3))</f>
        <v/>
      </c>
      <c r="DP95" s="3" t="str">
        <f aca="false">IF(ISBLANK(BT95),"",ABS(BT95-M95))</f>
        <v/>
      </c>
      <c r="EL95" s="0" t="str">
        <f aca="false">IF(OR(ISBLANK(AU95),ISBLANK(AT95)),"",((AU95-AT95)*EP95-M95)^2)</f>
        <v/>
      </c>
    </row>
    <row r="96" customFormat="false" ht="12.8" hidden="false" customHeight="false" outlineLevel="0" collapsed="false">
      <c r="AY96" s="0" t="str">
        <f aca="false">IF(OR(ISBLANK(O96),ISBLANK(N96)),"",ROUND((O96-N96)*EP96,2))</f>
        <v/>
      </c>
      <c r="CP96" s="0" t="str">
        <f aca="false">IF(OR(ISBLANK(AU96),ISBLANK(AT96)),"",ROUND((AU96-AT96)*EP96-M96,3))</f>
        <v/>
      </c>
      <c r="DP96" s="3" t="str">
        <f aca="false">IF(ISBLANK(BT96),"",ABS(BT96-M96))</f>
        <v/>
      </c>
      <c r="EL96" s="0" t="str">
        <f aca="false">IF(OR(ISBLANK(AU96),ISBLANK(AT96)),"",((AU96-AT96)*EP96-M96)^2)</f>
        <v/>
      </c>
    </row>
    <row r="97" customFormat="false" ht="12.8" hidden="false" customHeight="false" outlineLevel="0" collapsed="false">
      <c r="AY97" s="0" t="str">
        <f aca="false">IF(OR(ISBLANK(O97),ISBLANK(N97)),"",ROUND((O97-N97)*EP97,2))</f>
        <v/>
      </c>
      <c r="CP97" s="0" t="str">
        <f aca="false">IF(OR(ISBLANK(AU97),ISBLANK(AT97)),"",ROUND((AU97-AT97)*EP97-M97,3))</f>
        <v/>
      </c>
      <c r="DP97" s="3" t="str">
        <f aca="false">IF(ISBLANK(BT97),"",ABS(BT97-M97))</f>
        <v/>
      </c>
      <c r="EL97" s="0" t="str">
        <f aca="false">IF(OR(ISBLANK(AU97),ISBLANK(AT97)),"",((AU97-AT97)*EP97-M97)^2)</f>
        <v/>
      </c>
    </row>
    <row r="98" customFormat="false" ht="12.8" hidden="false" customHeight="false" outlineLevel="0" collapsed="false">
      <c r="AY98" s="0" t="str">
        <f aca="false">IF(OR(ISBLANK(O98),ISBLANK(N98)),"",ROUND((O98-N98)*EP98,2))</f>
        <v/>
      </c>
      <c r="CP98" s="0" t="str">
        <f aca="false">IF(OR(ISBLANK(AU98),ISBLANK(AT98)),"",ROUND((AU98-AT98)*EP98-M98,3))</f>
        <v/>
      </c>
      <c r="DP98" s="3" t="str">
        <f aca="false">IF(ISBLANK(BT98),"",ABS(BT98-M98))</f>
        <v/>
      </c>
      <c r="EL98" s="0" t="str">
        <f aca="false">IF(OR(ISBLANK(AU98),ISBLANK(AT98)),"",((AU98-AT98)*EP98-M98)^2)</f>
        <v/>
      </c>
    </row>
    <row r="99" customFormat="false" ht="12.8" hidden="false" customHeight="false" outlineLevel="0" collapsed="false">
      <c r="AY99" s="0" t="str">
        <f aca="false">IF(OR(ISBLANK(O99),ISBLANK(N99)),"",ROUND((O99-N99)*EP99,2))</f>
        <v/>
      </c>
      <c r="CP99" s="0" t="str">
        <f aca="false">IF(OR(ISBLANK(AU99),ISBLANK(AT99)),"",ROUND((AU99-AT99)*EP99-M99,3))</f>
        <v/>
      </c>
      <c r="DP99" s="3" t="str">
        <f aca="false">IF(ISBLANK(BT99),"",ABS(BT99-M99))</f>
        <v/>
      </c>
      <c r="EL99" s="0" t="str">
        <f aca="false">IF(OR(ISBLANK(AU99),ISBLANK(AT99)),"",((AU99-AT99)*EP99-M99)^2)</f>
        <v/>
      </c>
    </row>
    <row r="100" customFormat="false" ht="12.8" hidden="false" customHeight="false" outlineLevel="0" collapsed="false">
      <c r="AY100" s="0" t="str">
        <f aca="false">IF(OR(ISBLANK(O100),ISBLANK(N100)),"",ROUND((O100-N100)*EP100,2))</f>
        <v/>
      </c>
      <c r="CP100" s="0" t="str">
        <f aca="false">IF(OR(ISBLANK(AU100),ISBLANK(AT100)),"",ROUND((AU100-AT100)*EP100-M100,3))</f>
        <v/>
      </c>
      <c r="DP100" s="3" t="str">
        <f aca="false">IF(ISBLANK(BT100),"",ABS(BT100-M100))</f>
        <v/>
      </c>
      <c r="EL100" s="0" t="str">
        <f aca="false">IF(OR(ISBLANK(AU100),ISBLANK(AT100)),"",((AU100-AT100)*EP100-M100)^2)</f>
        <v/>
      </c>
    </row>
    <row r="101" customFormat="false" ht="12.8" hidden="false" customHeight="false" outlineLevel="0" collapsed="false">
      <c r="AY101" s="0" t="str">
        <f aca="false">IF(OR(ISBLANK(O101),ISBLANK(N101)),"",ROUND((O101-N101)*EP101,2))</f>
        <v/>
      </c>
      <c r="CP101" s="0" t="str">
        <f aca="false">IF(OR(ISBLANK(AU101),ISBLANK(AT101)),"",ROUND((AU101-AT101)*EP101-M101,3))</f>
        <v/>
      </c>
      <c r="DP101" s="3" t="str">
        <f aca="false">IF(ISBLANK(BT101),"",ABS(BT101-M101))</f>
        <v/>
      </c>
      <c r="EL101" s="0" t="str">
        <f aca="false">IF(OR(ISBLANK(AU101),ISBLANK(AT101)),"",((AU101-AT101)*EP101-M101)^2)</f>
        <v/>
      </c>
    </row>
    <row r="102" customFormat="false" ht="12.8" hidden="false" customHeight="false" outlineLevel="0" collapsed="false">
      <c r="AY102" s="0" t="str">
        <f aca="false">IF(OR(ISBLANK(O102),ISBLANK(N102)),"",ROUND((O102-N102)*EP102,2))</f>
        <v/>
      </c>
      <c r="CP102" s="0" t="str">
        <f aca="false">IF(OR(ISBLANK(AU102),ISBLANK(AT102)),"",ROUND((AU102-AT102)*EP102-M102,3))</f>
        <v/>
      </c>
      <c r="DP102" s="3" t="str">
        <f aca="false">IF(ISBLANK(BT102),"",ABS(BT102-M102))</f>
        <v/>
      </c>
      <c r="EL102" s="0" t="str">
        <f aca="false">IF(OR(ISBLANK(AU102),ISBLANK(AT102)),"",((AU102-AT102)*EP102-M102)^2)</f>
        <v/>
      </c>
    </row>
    <row r="103" customFormat="false" ht="12.8" hidden="false" customHeight="false" outlineLevel="0" collapsed="false">
      <c r="AY103" s="0" t="str">
        <f aca="false">IF(OR(ISBLANK(O103),ISBLANK(N103)),"",ROUND((O103-N103)*EP103,2))</f>
        <v/>
      </c>
      <c r="CP103" s="0" t="str">
        <f aca="false">IF(OR(ISBLANK(AU103),ISBLANK(AT103)),"",ROUND((AU103-AT103)*EP103-M103,3))</f>
        <v/>
      </c>
      <c r="DP103" s="3" t="str">
        <f aca="false">IF(ISBLANK(BT103),"",ABS(BT103-M103))</f>
        <v/>
      </c>
      <c r="EL103" s="0" t="str">
        <f aca="false">IF(OR(ISBLANK(AU103),ISBLANK(AT103)),"",((AU103-AT103)*EP103-M103)^2)</f>
        <v/>
      </c>
    </row>
    <row r="104" customFormat="false" ht="12.8" hidden="false" customHeight="false" outlineLevel="0" collapsed="false">
      <c r="AY104" s="0" t="str">
        <f aca="false">IF(OR(ISBLANK(O104),ISBLANK(N104)),"",ROUND((O104-N104)*EP104,2))</f>
        <v/>
      </c>
      <c r="CP104" s="0" t="str">
        <f aca="false">IF(OR(ISBLANK(AU104),ISBLANK(AT104)),"",ROUND((AU104-AT104)*EP104-M104,3))</f>
        <v/>
      </c>
      <c r="DP104" s="3" t="str">
        <f aca="false">IF(ISBLANK(BT104),"",ABS(BT104-M104))</f>
        <v/>
      </c>
      <c r="EL104" s="0" t="str">
        <f aca="false">IF(OR(ISBLANK(AU104),ISBLANK(AT104)),"",((AU104-AT104)*EP104-M104)^2)</f>
        <v/>
      </c>
    </row>
    <row r="105" customFormat="false" ht="12.8" hidden="false" customHeight="false" outlineLevel="0" collapsed="false">
      <c r="AY105" s="0" t="str">
        <f aca="false">IF(OR(ISBLANK(O105),ISBLANK(N105)),"",ROUND((O105-N105)*EP105,2))</f>
        <v/>
      </c>
      <c r="CP105" s="0" t="str">
        <f aca="false">IF(OR(ISBLANK(AU105),ISBLANK(AT105)),"",ROUND((AU105-AT105)*EP105-M105,3))</f>
        <v/>
      </c>
      <c r="DP105" s="3" t="str">
        <f aca="false">IF(ISBLANK(BT105),"",ABS(BT105-M105))</f>
        <v/>
      </c>
      <c r="EL105" s="0" t="str">
        <f aca="false">IF(OR(ISBLANK(AU105),ISBLANK(AT105)),"",((AU105-AT105)*EP105-M105)^2)</f>
        <v/>
      </c>
    </row>
    <row r="106" customFormat="false" ht="12.8" hidden="false" customHeight="false" outlineLevel="0" collapsed="false">
      <c r="AY106" s="0" t="str">
        <f aca="false">IF(OR(ISBLANK(O106),ISBLANK(N106)),"",ROUND((O106-N106)*EP106,2))</f>
        <v/>
      </c>
      <c r="CP106" s="0" t="str">
        <f aca="false">IF(OR(ISBLANK(AU106),ISBLANK(AT106)),"",ROUND((AU106-AT106)*EP106-M106,3))</f>
        <v/>
      </c>
      <c r="DP106" s="3" t="str">
        <f aca="false">IF(ISBLANK(BT106),"",ABS(BT106-M106))</f>
        <v/>
      </c>
      <c r="EL106" s="0" t="str">
        <f aca="false">IF(OR(ISBLANK(AU106),ISBLANK(AT106)),"",((AU106-AT106)*EP106-M106)^2)</f>
        <v/>
      </c>
    </row>
    <row r="107" customFormat="false" ht="12.8" hidden="false" customHeight="false" outlineLevel="0" collapsed="false">
      <c r="AY107" s="0" t="str">
        <f aca="false">IF(OR(ISBLANK(O107),ISBLANK(N107)),"",ROUND((O107-N107)*EP107,2))</f>
        <v/>
      </c>
      <c r="CP107" s="0" t="str">
        <f aca="false">IF(OR(ISBLANK(AU107),ISBLANK(AT107)),"",ROUND((AU107-AT107)*EP107-M107,3))</f>
        <v/>
      </c>
      <c r="DP107" s="3" t="str">
        <f aca="false">IF(ISBLANK(BT107),"",ABS(BT107-M107))</f>
        <v/>
      </c>
      <c r="EL107" s="0" t="str">
        <f aca="false">IF(OR(ISBLANK(AU107),ISBLANK(AT107)),"",((AU107-AT107)*EP107-M107)^2)</f>
        <v/>
      </c>
    </row>
    <row r="108" customFormat="false" ht="12.8" hidden="false" customHeight="false" outlineLevel="0" collapsed="false">
      <c r="AY108" s="0" t="str">
        <f aca="false">IF(OR(ISBLANK(O108),ISBLANK(N108)),"",ROUND((O108-N108)*EP108,2))</f>
        <v/>
      </c>
      <c r="CP108" s="0" t="str">
        <f aca="false">IF(OR(ISBLANK(AU108),ISBLANK(AT108)),"",ROUND((AU108-AT108)*EP108-M108,3))</f>
        <v/>
      </c>
      <c r="DP108" s="3" t="str">
        <f aca="false">IF(ISBLANK(BT108),"",ABS(BT108-M108))</f>
        <v/>
      </c>
      <c r="EL108" s="0" t="str">
        <f aca="false">IF(OR(ISBLANK(AU108),ISBLANK(AT108)),"",((AU108-AT108)*EP108-M108)^2)</f>
        <v/>
      </c>
    </row>
    <row r="109" customFormat="false" ht="12.8" hidden="false" customHeight="false" outlineLevel="0" collapsed="false">
      <c r="AY109" s="0" t="str">
        <f aca="false">IF(OR(ISBLANK(O109),ISBLANK(N109)),"",ROUND((O109-N109)*EP109,2))</f>
        <v/>
      </c>
      <c r="CP109" s="0" t="str">
        <f aca="false">IF(OR(ISBLANK(AU109),ISBLANK(AT109)),"",ROUND((AU109-AT109)*EP109-M109,3))</f>
        <v/>
      </c>
      <c r="DP109" s="3" t="str">
        <f aca="false">IF(ISBLANK(BT109),"",ABS(BT109-M109))</f>
        <v/>
      </c>
      <c r="EL109" s="0" t="str">
        <f aca="false">IF(OR(ISBLANK(AU109),ISBLANK(AT109)),"",((AU109-AT109)*EP109-M109)^2)</f>
        <v/>
      </c>
    </row>
    <row r="110" customFormat="false" ht="12.8" hidden="false" customHeight="false" outlineLevel="0" collapsed="false">
      <c r="AY110" s="0" t="str">
        <f aca="false">IF(OR(ISBLANK(O110),ISBLANK(N110)),"",ROUND((O110-N110)*EP110,2))</f>
        <v/>
      </c>
      <c r="CP110" s="0" t="str">
        <f aca="false">IF(OR(ISBLANK(AU110),ISBLANK(AT110)),"",ROUND((AU110-AT110)*EP110-M110,3))</f>
        <v/>
      </c>
      <c r="DP110" s="3" t="str">
        <f aca="false">IF(ISBLANK(BT110),"",ABS(BT110-M110))</f>
        <v/>
      </c>
      <c r="EL110" s="0" t="str">
        <f aca="false">IF(OR(ISBLANK(AU110),ISBLANK(AT110)),"",((AU110-AT110)*EP110-M110)^2)</f>
        <v/>
      </c>
    </row>
    <row r="111" customFormat="false" ht="12.8" hidden="false" customHeight="false" outlineLevel="0" collapsed="false">
      <c r="AY111" s="0" t="str">
        <f aca="false">IF(OR(ISBLANK(O111),ISBLANK(N111)),"",ROUND((O111-N111)*EP111,2))</f>
        <v/>
      </c>
      <c r="CP111" s="0" t="str">
        <f aca="false">IF(OR(ISBLANK(AU111),ISBLANK(AT111)),"",ROUND((AU111-AT111)*EP111-M111,3))</f>
        <v/>
      </c>
      <c r="DP111" s="3" t="str">
        <f aca="false">IF(ISBLANK(BT111),"",ABS(BT111-M111))</f>
        <v/>
      </c>
      <c r="EL111" s="0" t="str">
        <f aca="false">IF(OR(ISBLANK(AU111),ISBLANK(AT111)),"",((AU111-AT111)*EP111-M111)^2)</f>
        <v/>
      </c>
    </row>
    <row r="112" customFormat="false" ht="12.8" hidden="false" customHeight="false" outlineLevel="0" collapsed="false">
      <c r="AY112" s="0" t="str">
        <f aca="false">IF(OR(ISBLANK(O112),ISBLANK(N112)),"",ROUND((O112-N112)*EP112,2))</f>
        <v/>
      </c>
      <c r="CP112" s="0" t="str">
        <f aca="false">IF(OR(ISBLANK(AU112),ISBLANK(AT112)),"",ROUND((AU112-AT112)*EP112-M112,3))</f>
        <v/>
      </c>
      <c r="DP112" s="3" t="str">
        <f aca="false">IF(ISBLANK(BT112),"",ABS(BT112-M112))</f>
        <v/>
      </c>
      <c r="EL112" s="0" t="str">
        <f aca="false">IF(OR(ISBLANK(AU112),ISBLANK(AT112)),"",((AU112-AT112)*EP112-M112)^2)</f>
        <v/>
      </c>
    </row>
    <row r="113" customFormat="false" ht="12.8" hidden="false" customHeight="false" outlineLevel="0" collapsed="false">
      <c r="AY113" s="0" t="str">
        <f aca="false">IF(OR(ISBLANK(O113),ISBLANK(N113)),"",ROUND((O113-N113)*EP113,2))</f>
        <v/>
      </c>
      <c r="CP113" s="0" t="str">
        <f aca="false">IF(OR(ISBLANK(AU113),ISBLANK(AT113)),"",ROUND((AU113-AT113)*EP113-M113,3))</f>
        <v/>
      </c>
      <c r="DP113" s="3" t="str">
        <f aca="false">IF(ISBLANK(BT113),"",ABS(BT113-M113))</f>
        <v/>
      </c>
      <c r="EL113" s="0" t="str">
        <f aca="false">IF(OR(ISBLANK(AU113),ISBLANK(AT113)),"",((AU113-AT113)*EP113-M113)^2)</f>
        <v/>
      </c>
    </row>
    <row r="114" customFormat="false" ht="12.8" hidden="false" customHeight="false" outlineLevel="0" collapsed="false">
      <c r="AY114" s="0" t="str">
        <f aca="false">IF(OR(ISBLANK(O114),ISBLANK(N114)),"",ROUND((O114-N114)*EP114,2))</f>
        <v/>
      </c>
      <c r="CP114" s="0" t="str">
        <f aca="false">IF(OR(ISBLANK(AU114),ISBLANK(AT114)),"",ROUND((AU114-AT114)*EP114-M114,3))</f>
        <v/>
      </c>
      <c r="DP114" s="3" t="str">
        <f aca="false">IF(ISBLANK(BT114),"",ABS(BT114-M114))</f>
        <v/>
      </c>
      <c r="EL114" s="0" t="str">
        <f aca="false">IF(OR(ISBLANK(AU114),ISBLANK(AT114)),"",((AU114-AT114)*EP114-M114)^2)</f>
        <v/>
      </c>
    </row>
    <row r="115" customFormat="false" ht="12.8" hidden="false" customHeight="false" outlineLevel="0" collapsed="false">
      <c r="AY115" s="0" t="str">
        <f aca="false">IF(OR(ISBLANK(O115),ISBLANK(N115)),"",ROUND((O115-N115)*EP115,2))</f>
        <v/>
      </c>
      <c r="CP115" s="0" t="str">
        <f aca="false">IF(OR(ISBLANK(AU115),ISBLANK(AT115)),"",ROUND((AU115-AT115)*EP115-M115,3))</f>
        <v/>
      </c>
      <c r="DP115" s="3" t="str">
        <f aca="false">IF(ISBLANK(BT115),"",ABS(BT115-M115))</f>
        <v/>
      </c>
      <c r="EL115" s="0" t="str">
        <f aca="false">IF(OR(ISBLANK(AU115),ISBLANK(AT115)),"",((AU115-AT115)*EP115-M115)^2)</f>
        <v/>
      </c>
    </row>
    <row r="116" customFormat="false" ht="12.8" hidden="false" customHeight="false" outlineLevel="0" collapsed="false">
      <c r="AY116" s="0" t="str">
        <f aca="false">IF(OR(ISBLANK(O116),ISBLANK(N116)),"",ROUND((O116-N116)*EP116,2))</f>
        <v/>
      </c>
      <c r="CP116" s="0" t="str">
        <f aca="false">IF(OR(ISBLANK(AU116),ISBLANK(AT116)),"",ROUND((AU116-AT116)*EP116-M116,3))</f>
        <v/>
      </c>
      <c r="DP116" s="3" t="str">
        <f aca="false">IF(ISBLANK(BT116),"",ABS(BT116-M116))</f>
        <v/>
      </c>
      <c r="EL116" s="0" t="str">
        <f aca="false">IF(OR(ISBLANK(AU116),ISBLANK(AT116)),"",((AU116-AT116)*EP116-M116)^2)</f>
        <v/>
      </c>
    </row>
    <row r="117" customFormat="false" ht="12.8" hidden="false" customHeight="false" outlineLevel="0" collapsed="false">
      <c r="AY117" s="0" t="str">
        <f aca="false">IF(OR(ISBLANK(O117),ISBLANK(N117)),"",ROUND((O117-N117)*EP117,2))</f>
        <v/>
      </c>
      <c r="CP117" s="0" t="str">
        <f aca="false">IF(OR(ISBLANK(AU117),ISBLANK(AT117)),"",ROUND((AU117-AT117)*EP117-M117,3))</f>
        <v/>
      </c>
      <c r="DN117" s="0" t="str">
        <f aca="false">IF(OR(ISBLANK(AU117),ISBLANK(AT117)),"",ABS((AU117-AT117)*EP117-M117))</f>
        <v/>
      </c>
      <c r="DP117" s="3" t="str">
        <f aca="false">IF(ISBLANK(BT117),"",ABS(BT117-M117))</f>
        <v/>
      </c>
      <c r="EL117" s="0" t="str">
        <f aca="false">IF(OR(ISBLANK(AU117),ISBLANK(AT117)),"",((AU117-AT117)*EP117-M117)^2)</f>
        <v/>
      </c>
    </row>
    <row r="118" customFormat="false" ht="12.8" hidden="false" customHeight="false" outlineLevel="0" collapsed="false">
      <c r="AY118" s="0" t="str">
        <f aca="false">IF(OR(ISBLANK(O118),ISBLANK(N118)),"",ROUND((O118-N118)*EP118,2))</f>
        <v/>
      </c>
      <c r="CP118" s="0" t="str">
        <f aca="false">IF(OR(ISBLANK(AU118),ISBLANK(AT118)),"",ROUND((AU118-AT118)*EP118-M118,3))</f>
        <v/>
      </c>
      <c r="DN118" s="0" t="str">
        <f aca="false">IF(OR(ISBLANK(AU118),ISBLANK(AT118)),"",ABS((AU118-AT118)*EP118-M118))</f>
        <v/>
      </c>
      <c r="DP118" s="3" t="str">
        <f aca="false">IF(ISBLANK(BT118),"",ABS(BT118-M118))</f>
        <v/>
      </c>
      <c r="EL118" s="0" t="str">
        <f aca="false">IF(OR(ISBLANK(AU118),ISBLANK(AT118)),"",((AU118-AT118)*EP118-M118)^2)</f>
        <v/>
      </c>
    </row>
    <row r="119" customFormat="false" ht="12.8" hidden="false" customHeight="false" outlineLevel="0" collapsed="false">
      <c r="AY119" s="0" t="str">
        <f aca="false">IF(OR(ISBLANK(O119),ISBLANK(N119)),"",ROUND((O119-N119)*EP119,2))</f>
        <v/>
      </c>
      <c r="CP119" s="0" t="str">
        <f aca="false">IF(OR(ISBLANK(AU119),ISBLANK(AT119)),"",ROUND((AU119-AT119)*EP119-M119,3))</f>
        <v/>
      </c>
      <c r="DN119" s="0" t="str">
        <f aca="false">IF(OR(ISBLANK(AU119),ISBLANK(AT119)),"",ABS((AU119-AT119)*EP119-M119))</f>
        <v/>
      </c>
      <c r="DP119" s="3" t="str">
        <f aca="false">IF(ISBLANK(BT119),"",ABS(BT119-M119))</f>
        <v/>
      </c>
      <c r="EL119" s="0" t="str">
        <f aca="false">IF(OR(ISBLANK(AU119),ISBLANK(AT119)),"",((AU119-AT119)*EP119-M119)^2)</f>
        <v/>
      </c>
    </row>
    <row r="120" customFormat="false" ht="12.8" hidden="false" customHeight="false" outlineLevel="0" collapsed="false">
      <c r="AY120" s="0" t="str">
        <f aca="false">IF(OR(ISBLANK(O120),ISBLANK(N120)),"",ROUND((O120-N120)*EP120,2))</f>
        <v/>
      </c>
      <c r="CP120" s="0" t="str">
        <f aca="false">IF(OR(ISBLANK(AU120),ISBLANK(AT120)),"",ROUND((AU120-AT120)*EP120-M120,3))</f>
        <v/>
      </c>
      <c r="DN120" s="0" t="str">
        <f aca="false">IF(OR(ISBLANK(AU120),ISBLANK(AT120)),"",ABS((AU120-AT120)*EP120-M120))</f>
        <v/>
      </c>
      <c r="DP120" s="3" t="str">
        <f aca="false">IF(ISBLANK(BT120),"",ABS(BT120-M120))</f>
        <v/>
      </c>
      <c r="EL120" s="0" t="str">
        <f aca="false">IF(OR(ISBLANK(AU120),ISBLANK(AT120)),"",((AU120-AT120)*EP120-M120)^2)</f>
        <v/>
      </c>
    </row>
    <row r="121" customFormat="false" ht="12.8" hidden="false" customHeight="false" outlineLevel="0" collapsed="false">
      <c r="AY121" s="0" t="str">
        <f aca="false">IF(OR(ISBLANK(O121),ISBLANK(N121)),"",ROUND((O121-N121)*EP121,2))</f>
        <v/>
      </c>
      <c r="CP121" s="0" t="str">
        <f aca="false">IF(OR(ISBLANK(AU121),ISBLANK(AT121)),"",ROUND((AU121-AT121)*EP121-M121,3))</f>
        <v/>
      </c>
      <c r="DN121" s="0" t="str">
        <f aca="false">IF(OR(ISBLANK(AU121),ISBLANK(AT121)),"",ABS((AU121-AT121)*EP121-M121))</f>
        <v/>
      </c>
      <c r="DP121" s="3" t="str">
        <f aca="false">IF(ISBLANK(BT121),"",ABS(BT121-M121))</f>
        <v/>
      </c>
      <c r="EL121" s="0" t="str">
        <f aca="false">IF(OR(ISBLANK(AU121),ISBLANK(AT121)),"",((AU121-AT121)*EP121-M121)^2)</f>
        <v/>
      </c>
    </row>
    <row r="122" customFormat="false" ht="12.8" hidden="false" customHeight="false" outlineLevel="0" collapsed="false">
      <c r="AY122" s="0" t="str">
        <f aca="false">IF(OR(ISBLANK(O122),ISBLANK(N122)),"",ROUND((O122-N122)*EP122,2))</f>
        <v/>
      </c>
      <c r="CP122" s="0" t="str">
        <f aca="false">IF(OR(ISBLANK(AU122),ISBLANK(AT122)),"",ROUND((AU122-AT122)*EP122-M122,3))</f>
        <v/>
      </c>
      <c r="DN122" s="0" t="str">
        <f aca="false">IF(OR(ISBLANK(AU122),ISBLANK(AT122)),"",ABS((AU122-AT122)*EP122-M122))</f>
        <v/>
      </c>
      <c r="DP122" s="3" t="str">
        <f aca="false">IF(ISBLANK(BT122),"",ABS(BT122-M122))</f>
        <v/>
      </c>
      <c r="EL122" s="0" t="str">
        <f aca="false">IF(OR(ISBLANK(AU122),ISBLANK(AT122)),"",((AU122-AT122)*EP122-M122)^2)</f>
        <v/>
      </c>
    </row>
    <row r="123" customFormat="false" ht="12.8" hidden="false" customHeight="false" outlineLevel="0" collapsed="false">
      <c r="AY123" s="0" t="str">
        <f aca="false">IF(OR(ISBLANK(O123),ISBLANK(N123)),"",ROUND((O123-N123)*EP123,2))</f>
        <v/>
      </c>
      <c r="CP123" s="0" t="str">
        <f aca="false">IF(OR(ISBLANK(AU123),ISBLANK(AT123)),"",ROUND((AU123-AT123)*EP123-M123,3))</f>
        <v/>
      </c>
      <c r="DN123" s="0" t="str">
        <f aca="false">IF(OR(ISBLANK(AU123),ISBLANK(AT123)),"",ABS((AU123-AT123)*EP123-M123))</f>
        <v/>
      </c>
      <c r="DP123" s="3" t="str">
        <f aca="false">IF(ISBLANK(BT123),"",ABS(BT123-M123))</f>
        <v/>
      </c>
      <c r="EL123" s="0" t="str">
        <f aca="false">IF(OR(ISBLANK(AU123),ISBLANK(AT123)),"",((AU123-AT123)*EP123-M123)^2)</f>
        <v/>
      </c>
    </row>
    <row r="124" customFormat="false" ht="12.8" hidden="false" customHeight="false" outlineLevel="0" collapsed="false">
      <c r="AY124" s="0" t="str">
        <f aca="false">IF(OR(ISBLANK(O124),ISBLANK(N124)),"",ROUND((O124-N124)*EP124,2))</f>
        <v/>
      </c>
      <c r="CP124" s="0" t="str">
        <f aca="false">IF(OR(ISBLANK(AU124),ISBLANK(AT124)),"",ROUND((AU124-AT124)*EP124-M124,3))</f>
        <v/>
      </c>
      <c r="DN124" s="0" t="str">
        <f aca="false">IF(OR(ISBLANK(AU124),ISBLANK(AT124)),"",ABS((AU124-AT124)*EP124-M124))</f>
        <v/>
      </c>
      <c r="DP124" s="3" t="str">
        <f aca="false">IF(ISBLANK(BT124),"",ABS(BT124-M124))</f>
        <v/>
      </c>
      <c r="EL124" s="0" t="str">
        <f aca="false">IF(OR(ISBLANK(AU124),ISBLANK(AT124)),"",((AU124-AT124)*EP124-M124)^2)</f>
        <v/>
      </c>
    </row>
    <row r="125" customFormat="false" ht="12.8" hidden="false" customHeight="false" outlineLevel="0" collapsed="false">
      <c r="AY125" s="0" t="str">
        <f aca="false">IF(OR(ISBLANK(O125),ISBLANK(N125)),"",ROUND((O125-N125)*EP125,2))</f>
        <v/>
      </c>
      <c r="CP125" s="0" t="str">
        <f aca="false">IF(OR(ISBLANK(AU125),ISBLANK(AT125)),"",ROUND((AU125-AT125)*EP125-M125,3))</f>
        <v/>
      </c>
      <c r="DN125" s="0" t="str">
        <f aca="false">IF(OR(ISBLANK(AU125),ISBLANK(AT125)),"",ABS((AU125-AT125)*EP125-M125))</f>
        <v/>
      </c>
      <c r="DP125" s="3" t="str">
        <f aca="false">IF(ISBLANK(BT125),"",ABS(BT125-M125))</f>
        <v/>
      </c>
      <c r="EL125" s="0" t="str">
        <f aca="false">IF(OR(ISBLANK(AU125),ISBLANK(AT125)),"",((AU125-AT125)*EP125-M125)^2)</f>
        <v/>
      </c>
    </row>
    <row r="126" customFormat="false" ht="12.8" hidden="false" customHeight="false" outlineLevel="0" collapsed="false">
      <c r="AY126" s="0" t="str">
        <f aca="false">IF(OR(ISBLANK(O126),ISBLANK(N126)),"",ROUND((O126-N126)*EP126,2))</f>
        <v/>
      </c>
      <c r="CP126" s="0" t="str">
        <f aca="false">IF(OR(ISBLANK(AU126),ISBLANK(AT126)),"",ROUND((AU126-AT126)*EP126-M126,3))</f>
        <v/>
      </c>
      <c r="DN126" s="0" t="str">
        <f aca="false">IF(OR(ISBLANK(AU126),ISBLANK(AT126)),"",ABS((AU126-AT126)*EP126-M126))</f>
        <v/>
      </c>
      <c r="DP126" s="3" t="str">
        <f aca="false">IF(ISBLANK(BT126),"",ABS(BT126-M126))</f>
        <v/>
      </c>
      <c r="EL126" s="0" t="str">
        <f aca="false">IF(OR(ISBLANK(AU126),ISBLANK(AT126)),"",((AU126-AT126)*EP126-M126)^2)</f>
        <v/>
      </c>
    </row>
    <row r="127" customFormat="false" ht="12.8" hidden="false" customHeight="false" outlineLevel="0" collapsed="false">
      <c r="AY127" s="0" t="str">
        <f aca="false">IF(OR(ISBLANK(O127),ISBLANK(N127)),"",ROUND((O127-N127)*EP127,2))</f>
        <v/>
      </c>
      <c r="CP127" s="0" t="str">
        <f aca="false">IF(OR(ISBLANK(AU127),ISBLANK(AT127)),"",ROUND((AU127-AT127)*EP127-M127,3))</f>
        <v/>
      </c>
      <c r="DN127" s="0" t="str">
        <f aca="false">IF(OR(ISBLANK(AU127),ISBLANK(AT127)),"",ABS((AU127-AT127)*EP127-M127))</f>
        <v/>
      </c>
      <c r="DP127" s="3" t="str">
        <f aca="false">IF(ISBLANK(BT127),"",ABS(BT127-M127))</f>
        <v/>
      </c>
      <c r="EL127" s="0" t="str">
        <f aca="false">IF(OR(ISBLANK(AU127),ISBLANK(AT127)),"",((AU127-AT127)*EP127-M127)^2)</f>
        <v/>
      </c>
    </row>
    <row r="128" customFormat="false" ht="12.8" hidden="false" customHeight="false" outlineLevel="0" collapsed="false">
      <c r="AY128" s="0" t="str">
        <f aca="false">IF(OR(ISBLANK(O128),ISBLANK(N128)),"",ROUND((O128-N128)*EP128,2))</f>
        <v/>
      </c>
      <c r="CP128" s="0" t="str">
        <f aca="false">IF(OR(ISBLANK(AU128),ISBLANK(AT128)),"",ROUND((AU128-AT128)*EP128-M128,3))</f>
        <v/>
      </c>
      <c r="DN128" s="0" t="str">
        <f aca="false">IF(OR(ISBLANK(AU128),ISBLANK(AT128)),"",ABS((AU128-AT128)*EP128-M128))</f>
        <v/>
      </c>
      <c r="DP128" s="3" t="str">
        <f aca="false">IF(ISBLANK(BT128),"",ABS(BT128-M128))</f>
        <v/>
      </c>
      <c r="EL128" s="0" t="str">
        <f aca="false">IF(OR(ISBLANK(AU128),ISBLANK(AT128)),"",((AU128-AT128)*EP128-M128)^2)</f>
        <v/>
      </c>
    </row>
    <row r="129" customFormat="false" ht="12.8" hidden="false" customHeight="false" outlineLevel="0" collapsed="false">
      <c r="AY129" s="0" t="str">
        <f aca="false">IF(OR(ISBLANK(O129),ISBLANK(N129)),"",ROUND((O129-N129)*EP129,2))</f>
        <v/>
      </c>
      <c r="CP129" s="0" t="str">
        <f aca="false">IF(OR(ISBLANK(AU129),ISBLANK(AT129)),"",ROUND((AU129-AT129)*EP129-M129,3))</f>
        <v/>
      </c>
      <c r="DN129" s="0" t="str">
        <f aca="false">IF(OR(ISBLANK(AU129),ISBLANK(AT129)),"",ABS((AU129-AT129)*EP129-M129))</f>
        <v/>
      </c>
      <c r="DP129" s="3" t="str">
        <f aca="false">IF(ISBLANK(BT129),"",ABS(BT129-M129))</f>
        <v/>
      </c>
      <c r="EL129" s="0" t="str">
        <f aca="false">IF(OR(ISBLANK(AU129),ISBLANK(AT129)),"",((AU129-AT129)*EP129-M129)^2)</f>
        <v/>
      </c>
    </row>
    <row r="130" customFormat="false" ht="12.8" hidden="false" customHeight="false" outlineLevel="0" collapsed="false">
      <c r="AY130" s="0" t="str">
        <f aca="false">IF(OR(ISBLANK(O130),ISBLANK(N130)),"",ROUND((O130-N130)*EP130,2))</f>
        <v/>
      </c>
      <c r="CP130" s="0" t="str">
        <f aca="false">IF(OR(ISBLANK(AU130),ISBLANK(AT130)),"",ROUND((AU130-AT130)*EP130-M130,3))</f>
        <v/>
      </c>
      <c r="DN130" s="0" t="str">
        <f aca="false">IF(OR(ISBLANK(AU130),ISBLANK(AT130)),"",ABS((AU130-AT130)*EP130-M130))</f>
        <v/>
      </c>
      <c r="DP130" s="3" t="str">
        <f aca="false">IF(ISBLANK(BT130),"",ABS(BT130-M130))</f>
        <v/>
      </c>
      <c r="EL130" s="0" t="str">
        <f aca="false">IF(OR(ISBLANK(AU130),ISBLANK(AT130)),"",((AU130-AT130)*EP130-M130)^2)</f>
        <v/>
      </c>
    </row>
    <row r="131" customFormat="false" ht="12.8" hidden="false" customHeight="false" outlineLevel="0" collapsed="false">
      <c r="AY131" s="0" t="str">
        <f aca="false">IF(OR(ISBLANK(O131),ISBLANK(N131)),"",ROUND((O131-N131)*EP131,2))</f>
        <v/>
      </c>
      <c r="CP131" s="0" t="str">
        <f aca="false">IF(OR(ISBLANK(AU131),ISBLANK(AT131)),"",ROUND((AU131-AT131)*EP131-M131,3))</f>
        <v/>
      </c>
      <c r="DN131" s="0" t="str">
        <f aca="false">IF(OR(ISBLANK(AU131),ISBLANK(AT131)),"",ABS((AU131-AT131)*EP131-M131))</f>
        <v/>
      </c>
      <c r="DP131" s="3" t="str">
        <f aca="false">IF(ISBLANK(BT131),"",ABS(BT131-M131))</f>
        <v/>
      </c>
      <c r="EL131" s="0" t="str">
        <f aca="false">IF(OR(ISBLANK(AU131),ISBLANK(AT131)),"",((AU131-AT131)*EP131-M131)^2)</f>
        <v/>
      </c>
    </row>
    <row r="132" customFormat="false" ht="12.8" hidden="false" customHeight="false" outlineLevel="0" collapsed="false">
      <c r="AY132" s="0" t="str">
        <f aca="false">IF(OR(ISBLANK(O132),ISBLANK(N132)),"",ROUND((O132-N132)*EP132,2))</f>
        <v/>
      </c>
      <c r="CP132" s="0" t="str">
        <f aca="false">IF(OR(ISBLANK(AU132),ISBLANK(AT132)),"",ROUND((AU132-AT132)*EP132-M132,3))</f>
        <v/>
      </c>
      <c r="DN132" s="0" t="str">
        <f aca="false">IF(OR(ISBLANK(AU132),ISBLANK(AT132)),"",ABS((AU132-AT132)*EP132-M132))</f>
        <v/>
      </c>
      <c r="DP132" s="3" t="str">
        <f aca="false">IF(ISBLANK(BT132),"",ABS(BT132-M132))</f>
        <v/>
      </c>
      <c r="EL132" s="0" t="str">
        <f aca="false">IF(OR(ISBLANK(AU132),ISBLANK(AT132)),"",((AU132-AT132)*EP132-M132)^2)</f>
        <v/>
      </c>
    </row>
    <row r="133" customFormat="false" ht="12.8" hidden="false" customHeight="false" outlineLevel="0" collapsed="false">
      <c r="AY133" s="0" t="str">
        <f aca="false">IF(OR(ISBLANK(O133),ISBLANK(N133)),"",ROUND((O133-N133)*EP133,2))</f>
        <v/>
      </c>
      <c r="CP133" s="0" t="str">
        <f aca="false">IF(OR(ISBLANK(AU133),ISBLANK(AT133)),"",ROUND((AU133-AT133)*EP133-M133,3))</f>
        <v/>
      </c>
      <c r="DN133" s="0" t="str">
        <f aca="false">IF(OR(ISBLANK(AU133),ISBLANK(AT133)),"",ABS((AU133-AT133)*EP133-M133))</f>
        <v/>
      </c>
      <c r="DP133" s="3" t="str">
        <f aca="false">IF(ISBLANK(BT133),"",ABS(BT133-M133))</f>
        <v/>
      </c>
      <c r="EL133" s="0" t="str">
        <f aca="false">IF(OR(ISBLANK(AU133),ISBLANK(AT133)),"",((AU133-AT133)*EP133-M133)^2)</f>
        <v/>
      </c>
    </row>
    <row r="134" customFormat="false" ht="12.8" hidden="false" customHeight="false" outlineLevel="0" collapsed="false">
      <c r="AY134" s="0" t="str">
        <f aca="false">IF(OR(ISBLANK(O134),ISBLANK(N134)),"",ROUND((O134-N134)*EP134,2))</f>
        <v/>
      </c>
      <c r="CP134" s="0" t="str">
        <f aca="false">IF(OR(ISBLANK(AU134),ISBLANK(AT134)),"",ROUND((AU134-AT134)*EP134-M134,3))</f>
        <v/>
      </c>
      <c r="DN134" s="0" t="str">
        <f aca="false">IF(OR(ISBLANK(AU134),ISBLANK(AT134)),"",ABS((AU134-AT134)*EP134-M134))</f>
        <v/>
      </c>
      <c r="DP134" s="3" t="str">
        <f aca="false">IF(ISBLANK(BT134),"",ABS(BT134-M134))</f>
        <v/>
      </c>
      <c r="EL134" s="0" t="str">
        <f aca="false">IF(OR(ISBLANK(AU134),ISBLANK(AT134)),"",((AU134-AT134)*EP134-M134)^2)</f>
        <v/>
      </c>
    </row>
    <row r="135" customFormat="false" ht="12.8" hidden="false" customHeight="false" outlineLevel="0" collapsed="false">
      <c r="AY135" s="0" t="str">
        <f aca="false">IF(OR(ISBLANK(O135),ISBLANK(N135)),"",ROUND((O135-N135)*EP135,2))</f>
        <v/>
      </c>
      <c r="CP135" s="0" t="str">
        <f aca="false">IF(OR(ISBLANK(AU135),ISBLANK(AT135)),"",ROUND((AU135-AT135)*EP135-M135,3))</f>
        <v/>
      </c>
      <c r="DN135" s="0" t="str">
        <f aca="false">IF(OR(ISBLANK(AU135),ISBLANK(AT135)),"",ABS((AU135-AT135)*EP135-M135))</f>
        <v/>
      </c>
      <c r="DP135" s="3" t="str">
        <f aca="false">IF(ISBLANK(BT135),"",ABS(BT135-M135))</f>
        <v/>
      </c>
      <c r="EL135" s="0" t="str">
        <f aca="false">IF(OR(ISBLANK(AU135),ISBLANK(AT135)),"",((AU135-AT135)*EP135-M135)^2)</f>
        <v/>
      </c>
    </row>
    <row r="136" customFormat="false" ht="12.8" hidden="false" customHeight="false" outlineLevel="0" collapsed="false">
      <c r="AY136" s="0" t="str">
        <f aca="false">IF(OR(ISBLANK(O136),ISBLANK(N136)),"",ROUND((O136-N136)*EP136,2))</f>
        <v/>
      </c>
      <c r="CP136" s="0" t="str">
        <f aca="false">IF(OR(ISBLANK(AU136),ISBLANK(AT136)),"",ROUND((AU136-AT136)*EP136-M136,3))</f>
        <v/>
      </c>
      <c r="DN136" s="0" t="str">
        <f aca="false">IF(OR(ISBLANK(AU136),ISBLANK(AT136)),"",ABS((AU136-AT136)*EP136-M136))</f>
        <v/>
      </c>
      <c r="DP136" s="3" t="str">
        <f aca="false">IF(ISBLANK(BT136),"",ABS(BT136-M136))</f>
        <v/>
      </c>
      <c r="EL136" s="0" t="str">
        <f aca="false">IF(OR(ISBLANK(AU136),ISBLANK(AT136)),"",((AU136-AT136)*EP136-M136)^2)</f>
        <v/>
      </c>
    </row>
    <row r="137" customFormat="false" ht="12.8" hidden="false" customHeight="false" outlineLevel="0" collapsed="false">
      <c r="AY137" s="0" t="str">
        <f aca="false">IF(OR(ISBLANK(O137),ISBLANK(N137)),"",ROUND((O137-N137)*EP137,2))</f>
        <v/>
      </c>
      <c r="CP137" s="0" t="str">
        <f aca="false">IF(OR(ISBLANK(AU137),ISBLANK(AT137)),"",ROUND((AU137-AT137)*EP137-M137,3))</f>
        <v/>
      </c>
      <c r="DN137" s="0" t="str">
        <f aca="false">IF(OR(ISBLANK(AU137),ISBLANK(AT137)),"",ABS((AU137-AT137)*EP137-M137))</f>
        <v/>
      </c>
      <c r="DP137" s="3" t="str">
        <f aca="false">IF(ISBLANK(BT137),"",ABS(BT137-M137))</f>
        <v/>
      </c>
      <c r="EL137" s="0" t="str">
        <f aca="false">IF(OR(ISBLANK(AU137),ISBLANK(AT137)),"",((AU137-AT137)*EP137-M137)^2)</f>
        <v/>
      </c>
    </row>
    <row r="138" customFormat="false" ht="12.8" hidden="false" customHeight="false" outlineLevel="0" collapsed="false">
      <c r="AY138" s="0" t="str">
        <f aca="false">IF(OR(ISBLANK(O138),ISBLANK(N138)),"",ROUND((O138-N138)*EP138,2))</f>
        <v/>
      </c>
      <c r="CP138" s="0" t="str">
        <f aca="false">IF(OR(ISBLANK(AU138),ISBLANK(AT138)),"",ROUND((AU138-AT138)*EP138-M138,3))</f>
        <v/>
      </c>
      <c r="DN138" s="0" t="str">
        <f aca="false">IF(OR(ISBLANK(AU138),ISBLANK(AT138)),"",ABS((AU138-AT138)*EP138-M138))</f>
        <v/>
      </c>
      <c r="DP138" s="3" t="str">
        <f aca="false">IF(ISBLANK(BT138),"",ABS(BT138-M138))</f>
        <v/>
      </c>
      <c r="EL138" s="0" t="str">
        <f aca="false">IF(OR(ISBLANK(AU138),ISBLANK(AT138)),"",((AU138-AT138)*EP138-M138)^2)</f>
        <v/>
      </c>
    </row>
    <row r="139" customFormat="false" ht="12.8" hidden="false" customHeight="false" outlineLevel="0" collapsed="false">
      <c r="AY139" s="0" t="str">
        <f aca="false">IF(OR(ISBLANK(O139),ISBLANK(N139)),"",ROUND((O139-N139)*EP139,2))</f>
        <v/>
      </c>
      <c r="CP139" s="0" t="str">
        <f aca="false">IF(OR(ISBLANK(AU139),ISBLANK(AT139)),"",ROUND((AU139-AT139)*EP139-M139,3))</f>
        <v/>
      </c>
      <c r="DN139" s="0" t="str">
        <f aca="false">IF(OR(ISBLANK(AU139),ISBLANK(AT139)),"",ABS((AU139-AT139)*EP139-M139))</f>
        <v/>
      </c>
      <c r="DP139" s="3" t="str">
        <f aca="false">IF(ISBLANK(BT139),"",ABS(BT139-M139))</f>
        <v/>
      </c>
      <c r="EL139" s="0" t="str">
        <f aca="false">IF(OR(ISBLANK(AU139),ISBLANK(AT139)),"",((AU139-AT139)*EP139-M139)^2)</f>
        <v/>
      </c>
    </row>
    <row r="140" customFormat="false" ht="12.8" hidden="false" customHeight="false" outlineLevel="0" collapsed="false">
      <c r="AY140" s="0" t="str">
        <f aca="false">IF(OR(ISBLANK(O140),ISBLANK(N140)),"",ROUND((O140-N140)*EP140,2))</f>
        <v/>
      </c>
      <c r="CP140" s="0" t="str">
        <f aca="false">IF(OR(ISBLANK(AU140),ISBLANK(AT140)),"",ROUND((AU140-AT140)*EP140-M140,3))</f>
        <v/>
      </c>
      <c r="DN140" s="0" t="str">
        <f aca="false">IF(OR(ISBLANK(AU140),ISBLANK(AT140)),"",ABS((AU140-AT140)*EP140-M140))</f>
        <v/>
      </c>
      <c r="DP140" s="3" t="str">
        <f aca="false">IF(ISBLANK(BT140),"",ABS(BT140-M140))</f>
        <v/>
      </c>
      <c r="EL140" s="0" t="str">
        <f aca="false">IF(OR(ISBLANK(AU140),ISBLANK(AT140)),"",((AU140-AT140)*EP140-M140)^2)</f>
        <v/>
      </c>
    </row>
    <row r="141" customFormat="false" ht="12.8" hidden="false" customHeight="false" outlineLevel="0" collapsed="false">
      <c r="AY141" s="0" t="str">
        <f aca="false">IF(OR(ISBLANK(O141),ISBLANK(N141)),"",ROUND((O141-N141)*EP141,2))</f>
        <v/>
      </c>
      <c r="CP141" s="0" t="str">
        <f aca="false">IF(OR(ISBLANK(AU141),ISBLANK(AT141)),"",ROUND((AU141-AT141)*EP141-M141,3))</f>
        <v/>
      </c>
      <c r="DN141" s="0" t="str">
        <f aca="false">IF(OR(ISBLANK(AU141),ISBLANK(AT141)),"",ABS((AU141-AT141)*EP141-M141))</f>
        <v/>
      </c>
      <c r="EL141" s="0" t="str">
        <f aca="false">IF(OR(ISBLANK(AU141),ISBLANK(AT141)),"",((AU141-AT141)*EP141-M141)^2)</f>
        <v/>
      </c>
    </row>
    <row r="142" customFormat="false" ht="12.8" hidden="false" customHeight="false" outlineLevel="0" collapsed="false">
      <c r="AY142" s="0" t="str">
        <f aca="false">IF(OR(ISBLANK(O142),ISBLANK(N142)),"",ROUND((O142-N142)*EP142,2))</f>
        <v/>
      </c>
      <c r="CP142" s="0" t="str">
        <f aca="false">IF(OR(ISBLANK(AU142),ISBLANK(AT142)),"",ROUND((AU142-AT142)*EP142-M142,3))</f>
        <v/>
      </c>
      <c r="DN142" s="0" t="str">
        <f aca="false">IF(OR(ISBLANK(AU142),ISBLANK(AT142)),"",ABS((AU142-AT142)*EP142-M142))</f>
        <v/>
      </c>
      <c r="EL142" s="0" t="str">
        <f aca="false">IF(OR(ISBLANK(AU142),ISBLANK(AT142)),"",((AU142-AT142)*EP142-M142)^2)</f>
        <v/>
      </c>
    </row>
    <row r="143" customFormat="false" ht="12.8" hidden="false" customHeight="false" outlineLevel="0" collapsed="false">
      <c r="AY143" s="0" t="str">
        <f aca="false">IF(OR(ISBLANK(O143),ISBLANK(N143)),"",ROUND((O143-N143)*EP143,2))</f>
        <v/>
      </c>
      <c r="CP143" s="0" t="str">
        <f aca="false">IF(OR(ISBLANK(AU143),ISBLANK(AT143)),"",ROUND((AU143-AT143)*EP143-M143,3))</f>
        <v/>
      </c>
      <c r="DN143" s="0" t="str">
        <f aca="false">IF(OR(ISBLANK(AU143),ISBLANK(AT143)),"",ABS((AU143-AT143)*EP143-M143))</f>
        <v/>
      </c>
      <c r="EL143" s="0" t="str">
        <f aca="false">IF(OR(ISBLANK(AU143),ISBLANK(AT143)),"",((AU143-AT143)*EP143-M143)^2)</f>
        <v/>
      </c>
    </row>
    <row r="144" customFormat="false" ht="12.8" hidden="false" customHeight="false" outlineLevel="0" collapsed="false">
      <c r="AY144" s="0" t="str">
        <f aca="false">IF(OR(ISBLANK(O144),ISBLANK(N144)),"",ROUND((O144-N144)*EP144,2))</f>
        <v/>
      </c>
      <c r="CP144" s="0" t="str">
        <f aca="false">IF(OR(ISBLANK(AU144),ISBLANK(AT144)),"",ROUND((AU144-AT144)*EP144-M144,3))</f>
        <v/>
      </c>
      <c r="DN144" s="0" t="str">
        <f aca="false">IF(OR(ISBLANK(AU144),ISBLANK(AT144)),"",ABS((AU144-AT144)*EP144-M144))</f>
        <v/>
      </c>
      <c r="EL144" s="0" t="str">
        <f aca="false">IF(OR(ISBLANK(AU144),ISBLANK(AT144)),"",((AU144-AT144)*EP144-M144)^2)</f>
        <v/>
      </c>
    </row>
    <row r="145" customFormat="false" ht="12.8" hidden="false" customHeight="false" outlineLevel="0" collapsed="false">
      <c r="AY145" s="0" t="str">
        <f aca="false">IF(OR(ISBLANK(O145),ISBLANK(N145)),"",ROUND((O145-N145)*EP145,2))</f>
        <v/>
      </c>
      <c r="CP145" s="0" t="str">
        <f aca="false">IF(OR(ISBLANK(AU145),ISBLANK(AT145)),"",ROUND((AU145-AT145)*EP145-M145,3))</f>
        <v/>
      </c>
      <c r="DN145" s="0" t="str">
        <f aca="false">IF(OR(ISBLANK(AU145),ISBLANK(AT145)),"",ABS((AU145-AT145)*EP145-M145))</f>
        <v/>
      </c>
      <c r="EL145" s="0" t="str">
        <f aca="false">IF(OR(ISBLANK(AU145),ISBLANK(AT145)),"",((AU145-AT145)*EP145-M145)^2)</f>
        <v/>
      </c>
    </row>
    <row r="146" customFormat="false" ht="12.8" hidden="false" customHeight="false" outlineLevel="0" collapsed="false">
      <c r="AY146" s="0" t="str">
        <f aca="false">IF(OR(ISBLANK(O146),ISBLANK(N146)),"",ROUND((O146-N146)*EP146,2))</f>
        <v/>
      </c>
      <c r="CP146" s="0" t="str">
        <f aca="false">IF(OR(ISBLANK(AU146),ISBLANK(AT146)),"",ROUND((AU146-AT146)*EP146-M146,3))</f>
        <v/>
      </c>
      <c r="DN146" s="0" t="str">
        <f aca="false">IF(OR(ISBLANK(AU146),ISBLANK(AT146)),"",ABS((AU146-AT146)*EP146-M146))</f>
        <v/>
      </c>
      <c r="EL146" s="0" t="str">
        <f aca="false">IF(OR(ISBLANK(AU146),ISBLANK(AT146)),"",((AU146-AT146)*EP146-M146)^2)</f>
        <v/>
      </c>
    </row>
    <row r="147" customFormat="false" ht="12.8" hidden="false" customHeight="false" outlineLevel="0" collapsed="false">
      <c r="AY147" s="0" t="str">
        <f aca="false">IF(OR(ISBLANK(O147),ISBLANK(N147)),"",ROUND((O147-N147)*EP147,2))</f>
        <v/>
      </c>
      <c r="CP147" s="0" t="str">
        <f aca="false">IF(OR(ISBLANK(AU147),ISBLANK(AT147)),"",ROUND((AU147-AT147)*EP147-M147,3))</f>
        <v/>
      </c>
      <c r="DN147" s="0" t="str">
        <f aca="false">IF(OR(ISBLANK(AU147),ISBLANK(AT147)),"",ABS((AU147-AT147)*EP147-M147))</f>
        <v/>
      </c>
      <c r="EL147" s="0" t="str">
        <f aca="false">IF(OR(ISBLANK(AU147),ISBLANK(AT147)),"",((AU147-AT147)*EP147-M147)^2)</f>
        <v/>
      </c>
    </row>
    <row r="148" customFormat="false" ht="12.8" hidden="false" customHeight="false" outlineLevel="0" collapsed="false">
      <c r="AY148" s="0" t="str">
        <f aca="false">IF(OR(ISBLANK(O148),ISBLANK(N148)),"",ROUND((O148-N148)*EP148,2))</f>
        <v/>
      </c>
      <c r="CP148" s="0" t="str">
        <f aca="false">IF(OR(ISBLANK(AU148),ISBLANK(AT148)),"",ROUND((AU148-AT148)*EP148-M148,3))</f>
        <v/>
      </c>
      <c r="DN148" s="0" t="str">
        <f aca="false">IF(OR(ISBLANK(AU148),ISBLANK(AT148)),"",ABS((AU148-AT148)*EP148-M148))</f>
        <v/>
      </c>
      <c r="EL148" s="0" t="str">
        <f aca="false">IF(OR(ISBLANK(AU148),ISBLANK(AT148)),"",((AU148-AT148)*EP148-M148)^2)</f>
        <v/>
      </c>
    </row>
    <row r="149" customFormat="false" ht="12.8" hidden="false" customHeight="false" outlineLevel="0" collapsed="false">
      <c r="AY149" s="0" t="str">
        <f aca="false">IF(OR(ISBLANK(O149),ISBLANK(N149)),"",ROUND((O149-N149)*EP149,2))</f>
        <v/>
      </c>
      <c r="CP149" s="0" t="str">
        <f aca="false">IF(OR(ISBLANK(AU149),ISBLANK(AT149)),"",ROUND((AU149-AT149)*EP149-M149,3))</f>
        <v/>
      </c>
      <c r="DN149" s="0" t="str">
        <f aca="false">IF(OR(ISBLANK(AU149),ISBLANK(AT149)),"",ABS((AU149-AT149)*EP149-M149))</f>
        <v/>
      </c>
      <c r="EL149" s="0" t="str">
        <f aca="false">IF(OR(ISBLANK(AU149),ISBLANK(AT149)),"",((AU149-AT149)*EP149-M149)^2)</f>
        <v/>
      </c>
    </row>
    <row r="150" customFormat="false" ht="12.8" hidden="false" customHeight="false" outlineLevel="0" collapsed="false">
      <c r="AY150" s="0" t="str">
        <f aca="false">IF(OR(ISBLANK(O150),ISBLANK(N150)),"",ROUND((O150-N150)*EP150,2))</f>
        <v/>
      </c>
      <c r="CP150" s="0" t="str">
        <f aca="false">IF(OR(ISBLANK(AU150),ISBLANK(AT150)),"",ROUND((AU150-AT150)*EP150-M150,3))</f>
        <v/>
      </c>
      <c r="DN150" s="0" t="str">
        <f aca="false">IF(OR(ISBLANK(AU150),ISBLANK(AT150)),"",ABS((AU150-AT150)*EP150-M150))</f>
        <v/>
      </c>
      <c r="EL150" s="0" t="str">
        <f aca="false">IF(OR(ISBLANK(AU150),ISBLANK(AT150)),"",((AU150-AT150)*EP150-M150)^2)</f>
        <v/>
      </c>
    </row>
    <row r="151" customFormat="false" ht="12.8" hidden="false" customHeight="false" outlineLevel="0" collapsed="false">
      <c r="AY151" s="0" t="str">
        <f aca="false">IF(OR(ISBLANK(O151),ISBLANK(N151)),"",ROUND((O151-N151)*EP151,2))</f>
        <v/>
      </c>
      <c r="CP151" s="0" t="str">
        <f aca="false">IF(OR(ISBLANK(AU151),ISBLANK(AT151)),"",ROUND((AU151-AT151)*EP151-M151,3))</f>
        <v/>
      </c>
      <c r="DN151" s="0" t="str">
        <f aca="false">IF(OR(ISBLANK(AU151),ISBLANK(AT151)),"",ABS((AU151-AT151)*EP151-M151))</f>
        <v/>
      </c>
      <c r="EL151" s="0" t="str">
        <f aca="false">IF(OR(ISBLANK(AU151),ISBLANK(AT151)),"",((AU151-AT151)*EP151-M151)^2)</f>
        <v/>
      </c>
    </row>
    <row r="152" customFormat="false" ht="12.8" hidden="false" customHeight="false" outlineLevel="0" collapsed="false">
      <c r="AY152" s="0" t="str">
        <f aca="false">IF(OR(ISBLANK(O152),ISBLANK(N152)),"",ROUND((O152-N152)*EP152,2))</f>
        <v/>
      </c>
      <c r="CP152" s="0" t="str">
        <f aca="false">IF(OR(ISBLANK(AU152),ISBLANK(AT152)),"",ROUND((AU152-AT152)*EP152-M152,3))</f>
        <v/>
      </c>
      <c r="DN152" s="0" t="str">
        <f aca="false">IF(OR(ISBLANK(AU152),ISBLANK(AT152)),"",ABS((AU152-AT152)*EP152-M152))</f>
        <v/>
      </c>
      <c r="EL152" s="0" t="str">
        <f aca="false">IF(OR(ISBLANK(AU152),ISBLANK(AT152)),"",((AU152-AT152)*EP152-M152)^2)</f>
        <v/>
      </c>
    </row>
    <row r="153" customFormat="false" ht="12.8" hidden="false" customHeight="false" outlineLevel="0" collapsed="false">
      <c r="AY153" s="0" t="str">
        <f aca="false">IF(OR(ISBLANK(O153),ISBLANK(N153)),"",ROUND((O153-N153)*EP153,2))</f>
        <v/>
      </c>
      <c r="CP153" s="0" t="str">
        <f aca="false">IF(OR(ISBLANK(AU153),ISBLANK(AT153)),"",ROUND((AU153-AT153)*EP153-M153,3))</f>
        <v/>
      </c>
      <c r="DN153" s="0" t="str">
        <f aca="false">IF(OR(ISBLANK(AU153),ISBLANK(AT153)),"",ABS((AU153-AT153)*EP153-M153))</f>
        <v/>
      </c>
      <c r="EL153" s="0" t="str">
        <f aca="false">IF(OR(ISBLANK(AU153),ISBLANK(AT153)),"",((AU153-AT153)*EP153-M153)^2)</f>
        <v/>
      </c>
    </row>
    <row r="154" customFormat="false" ht="12.8" hidden="false" customHeight="false" outlineLevel="0" collapsed="false">
      <c r="AY154" s="0" t="str">
        <f aca="false">IF(OR(ISBLANK(O154),ISBLANK(N154)),"",ROUND((O154-N154)*EP154,2))</f>
        <v/>
      </c>
      <c r="CP154" s="0" t="str">
        <f aca="false">IF(OR(ISBLANK(AU154),ISBLANK(AT154)),"",ROUND((AU154-AT154)*EP154-M154,3))</f>
        <v/>
      </c>
      <c r="DN154" s="0" t="str">
        <f aca="false">IF(OR(ISBLANK(AU154),ISBLANK(AT154)),"",ABS((AU154-AT154)*EP154-M154))</f>
        <v/>
      </c>
      <c r="EL154" s="0" t="str">
        <f aca="false">IF(OR(ISBLANK(AU154),ISBLANK(AT154)),"",((AU154-AT154)*EP154-M154)^2)</f>
        <v/>
      </c>
    </row>
    <row r="155" customFormat="false" ht="12.8" hidden="false" customHeight="false" outlineLevel="0" collapsed="false">
      <c r="AY155" s="0" t="str">
        <f aca="false">IF(OR(ISBLANK(O155),ISBLANK(N155)),"",ROUND((O155-N155)*EP155,2))</f>
        <v/>
      </c>
      <c r="CP155" s="0" t="str">
        <f aca="false">IF(OR(ISBLANK(AU155),ISBLANK(AT155)),"",ROUND((AU155-AT155)*EP155-M155,3))</f>
        <v/>
      </c>
      <c r="DN155" s="0" t="str">
        <f aca="false">IF(OR(ISBLANK(AU155),ISBLANK(AT155)),"",ABS((AU155-AT155)*EP155-M155))</f>
        <v/>
      </c>
      <c r="EL155" s="0" t="str">
        <f aca="false">IF(OR(ISBLANK(AU155),ISBLANK(AT155)),"",((AU155-AT155)*EP155-M155)^2)</f>
        <v/>
      </c>
    </row>
    <row r="156" customFormat="false" ht="12.8" hidden="false" customHeight="false" outlineLevel="0" collapsed="false">
      <c r="AY156" s="0" t="str">
        <f aca="false">IF(OR(ISBLANK(O156),ISBLANK(N156)),"",ROUND((O156-N156)*EP156,2))</f>
        <v/>
      </c>
      <c r="CP156" s="0" t="str">
        <f aca="false">IF(OR(ISBLANK(AU156),ISBLANK(AT156)),"",ROUND((AU156-AT156)*EP156-M156,3))</f>
        <v/>
      </c>
      <c r="DN156" s="0" t="str">
        <f aca="false">IF(OR(ISBLANK(AU156),ISBLANK(AT156)),"",ABS((AU156-AT156)*EP156-M156))</f>
        <v/>
      </c>
      <c r="EL156" s="0" t="str">
        <f aca="false">IF(OR(ISBLANK(AU156),ISBLANK(AT156)),"",((AU156-AT156)*EP156-M156)^2)</f>
        <v/>
      </c>
    </row>
    <row r="157" customFormat="false" ht="12.8" hidden="false" customHeight="false" outlineLevel="0" collapsed="false">
      <c r="AY157" s="0" t="str">
        <f aca="false">IF(OR(ISBLANK(O157),ISBLANK(N157)),"",ROUND((O157-N157)*EP157,2))</f>
        <v/>
      </c>
      <c r="CP157" s="0" t="str">
        <f aca="false">IF(OR(ISBLANK(AU157),ISBLANK(AT157)),"",ROUND((AU157-AT157)*EP157-M157,3))</f>
        <v/>
      </c>
      <c r="DN157" s="0" t="str">
        <f aca="false">IF(OR(ISBLANK(AU157),ISBLANK(AT157)),"",ABS((AU157-AT157)*EP157-M157))</f>
        <v/>
      </c>
      <c r="EL157" s="0" t="str">
        <f aca="false">IF(OR(ISBLANK(AU157),ISBLANK(AT157)),"",((AU157-AT157)*EP157-M157)^2)</f>
        <v/>
      </c>
    </row>
    <row r="158" customFormat="false" ht="12.8" hidden="false" customHeight="false" outlineLevel="0" collapsed="false">
      <c r="AY158" s="0" t="str">
        <f aca="false">IF(OR(ISBLANK(O158),ISBLANK(N158)),"",ROUND((O158-N158)*EP158,2))</f>
        <v/>
      </c>
      <c r="CP158" s="0" t="str">
        <f aca="false">IF(OR(ISBLANK(AU158),ISBLANK(AT158)),"",ROUND((AU158-AT158)*EP158-M158,3))</f>
        <v/>
      </c>
      <c r="DN158" s="0" t="str">
        <f aca="false">IF(OR(ISBLANK(AU158),ISBLANK(AT158)),"",ABS((AU158-AT158)*EP158-M158))</f>
        <v/>
      </c>
      <c r="EL158" s="0" t="str">
        <f aca="false">IF(OR(ISBLANK(AU158),ISBLANK(AT158)),"",((AU158-AT158)*EP158-M158)^2)</f>
        <v/>
      </c>
    </row>
    <row r="159" customFormat="false" ht="12.8" hidden="false" customHeight="false" outlineLevel="0" collapsed="false">
      <c r="AY159" s="0" t="str">
        <f aca="false">IF(OR(ISBLANK(O159),ISBLANK(N159)),"",ROUND((O159-N159)*EP159,2))</f>
        <v/>
      </c>
      <c r="BR159" s="0" t="str">
        <f aca="false">=IF(OR(ISBLANK(AU159),ISBLANK(AT159)),"",ROUND((AU159-AT159)*EP159,2))</f>
        <v/>
      </c>
      <c r="CP159" s="0" t="str">
        <f aca="false">IF(OR(ISBLANK(AU159),ISBLANK(AT159)),"",ROUND((AU159-AT159)*EP159-M159,3))</f>
        <v/>
      </c>
      <c r="DN159" s="0" t="str">
        <f aca="false">IF(OR(ISBLANK(AU159),ISBLANK(AT159)),"",ABS((AU159-AT159)*EP159-M159))</f>
        <v/>
      </c>
      <c r="EL159" s="0" t="str">
        <f aca="false">IF(OR(ISBLANK(AU159),ISBLANK(AT159)),"",((AU159-AT159)*EP159-M159)^2)</f>
        <v/>
      </c>
    </row>
    <row r="160" customFormat="false" ht="12.8" hidden="false" customHeight="false" outlineLevel="0" collapsed="false">
      <c r="AY160" s="0" t="str">
        <f aca="false">IF(OR(ISBLANK(O160),ISBLANK(N160)),"",ROUND((O160-N160)*EP160,2))</f>
        <v/>
      </c>
      <c r="BR160" s="0" t="str">
        <f aca="false">=IF(OR(ISBLANK(AU160),ISBLANK(AT160)),"",ROUND((AU160-AT160)*EP160,2))</f>
        <v/>
      </c>
      <c r="CP160" s="0" t="str">
        <f aca="false">IF(OR(ISBLANK(AU160),ISBLANK(AT160)),"",ROUND((AU160-AT160)*EP160-M160,3))</f>
        <v/>
      </c>
      <c r="DN160" s="0" t="str">
        <f aca="false">IF(OR(ISBLANK(AU160),ISBLANK(AT160)),"",ABS((AU160-AT160)*EP160-M160))</f>
        <v/>
      </c>
      <c r="EL160" s="0" t="str">
        <f aca="false">IF(OR(ISBLANK(AU160),ISBLANK(AT160)),"",((AU160-AT160)*EP160-M160)^2)</f>
        <v/>
      </c>
    </row>
    <row r="161" customFormat="false" ht="12.8" hidden="false" customHeight="false" outlineLevel="0" collapsed="false">
      <c r="AY161" s="0" t="str">
        <f aca="false">IF(OR(ISBLANK(O161),ISBLANK(N161)),"",ROUND((O161-N161)*EP161,2))</f>
        <v/>
      </c>
      <c r="BR161" s="0" t="str">
        <f aca="false">=IF(OR(ISBLANK(AU161),ISBLANK(AT161)),"",ROUND((AU161-AT161)*EP161,2))</f>
        <v/>
      </c>
      <c r="CP161" s="0" t="str">
        <f aca="false">IF(OR(ISBLANK(AU161),ISBLANK(AT161)),"",ROUND((AU161-AT161)*EP161-M161,3))</f>
        <v/>
      </c>
      <c r="DN161" s="0" t="str">
        <f aca="false">IF(OR(ISBLANK(AU161),ISBLANK(AT161)),"",ABS((AU161-AT161)*EP161-M161))</f>
        <v/>
      </c>
      <c r="EL161" s="0" t="str">
        <f aca="false">IF(OR(ISBLANK(AU161),ISBLANK(AT161)),"",((AU161-AT161)*EP161-M161)^2)</f>
        <v/>
      </c>
    </row>
    <row r="162" customFormat="false" ht="12.8" hidden="false" customHeight="false" outlineLevel="0" collapsed="false">
      <c r="AY162" s="0" t="str">
        <f aca="false">IF(OR(ISBLANK(O162),ISBLANK(N162)),"",ROUND((O162-N162)*EP162,2))</f>
        <v/>
      </c>
      <c r="BR162" s="0" t="str">
        <f aca="false">=IF(OR(ISBLANK(AU162),ISBLANK(AT162)),"",ROUND((AU162-AT162)*EP162,2))</f>
        <v/>
      </c>
      <c r="CP162" s="0" t="str">
        <f aca="false">IF(OR(ISBLANK(AU162),ISBLANK(AT162)),"",ROUND((AU162-AT162)*EP162-M162,3))</f>
        <v/>
      </c>
      <c r="DN162" s="0" t="str">
        <f aca="false">IF(OR(ISBLANK(AU162),ISBLANK(AT162)),"",ABS((AU162-AT162)*EP162-M162))</f>
        <v/>
      </c>
      <c r="EL162" s="0" t="str">
        <f aca="false">IF(OR(ISBLANK(AU162),ISBLANK(AT162)),"",((AU162-AT162)*EP162-M162)^2)</f>
        <v/>
      </c>
    </row>
    <row r="163" customFormat="false" ht="12.8" hidden="false" customHeight="false" outlineLevel="0" collapsed="false">
      <c r="AY163" s="0" t="str">
        <f aca="false">IF(OR(ISBLANK(O163),ISBLANK(N163)),"",ROUND((O163-N163)*EP163,2))</f>
        <v/>
      </c>
      <c r="BR163" s="0" t="str">
        <f aca="false">=IF(OR(ISBLANK(AU163),ISBLANK(AT163)),"",ROUND((AU163-AT163)*EP163,2))</f>
        <v/>
      </c>
      <c r="CP163" s="0" t="str">
        <f aca="false">IF(OR(ISBLANK(AU163),ISBLANK(AT163)),"",ROUND((AU163-AT163)*EP163-M163,3))</f>
        <v/>
      </c>
      <c r="DN163" s="0" t="str">
        <f aca="false">IF(OR(ISBLANK(AU163),ISBLANK(AT163)),"",ABS((AU163-AT163)*EP163-M163))</f>
        <v/>
      </c>
      <c r="EL163" s="0" t="str">
        <f aca="false">IF(OR(ISBLANK(AU163),ISBLANK(AT163)),"",((AU163-AT163)*EP163-M163)^2)</f>
        <v/>
      </c>
    </row>
    <row r="164" customFormat="false" ht="12.8" hidden="false" customHeight="false" outlineLevel="0" collapsed="false">
      <c r="AY164" s="0" t="str">
        <f aca="false">IF(OR(ISBLANK(O164),ISBLANK(N164)),"",ROUND((O164-N164)*EP164,2))</f>
        <v/>
      </c>
      <c r="BR164" s="0" t="str">
        <f aca="false">=IF(OR(ISBLANK(AU164),ISBLANK(AT164)),"",ROUND((AU164-AT164)*EP164,2))</f>
        <v/>
      </c>
      <c r="CP164" s="0" t="str">
        <f aca="false">IF(OR(ISBLANK(AU164),ISBLANK(AT164)),"",ROUND((AU164-AT164)*EP164-M164,3))</f>
        <v/>
      </c>
      <c r="DN164" s="0" t="str">
        <f aca="false">IF(OR(ISBLANK(AU164),ISBLANK(AT164)),"",ABS((AU164-AT164)*EP164-M164))</f>
        <v/>
      </c>
      <c r="EL164" s="0" t="str">
        <f aca="false">IF(OR(ISBLANK(AU164),ISBLANK(AT164)),"",((AU164-AT164)*EP164-M164)^2)</f>
        <v/>
      </c>
    </row>
    <row r="165" customFormat="false" ht="12.8" hidden="false" customHeight="false" outlineLevel="0" collapsed="false">
      <c r="AY165" s="0" t="str">
        <f aca="false">IF(OR(ISBLANK(O165),ISBLANK(N165)),"",ROUND((O165-N165)*EP165,2))</f>
        <v/>
      </c>
      <c r="BR165" s="0" t="str">
        <f aca="false">=IF(OR(ISBLANK(AU165),ISBLANK(AT165)),"",ROUND((AU165-AT165)*EP165,2))</f>
        <v/>
      </c>
      <c r="CP165" s="0" t="str">
        <f aca="false">IF(OR(ISBLANK(AU165),ISBLANK(AT165)),"",ROUND((AU165-AT165)*EP165-M165,3))</f>
        <v/>
      </c>
      <c r="DN165" s="0" t="str">
        <f aca="false">IF(OR(ISBLANK(AU165),ISBLANK(AT165)),"",ABS((AU165-AT165)*EP165-M165))</f>
        <v/>
      </c>
      <c r="EL165" s="0" t="str">
        <f aca="false">IF(OR(ISBLANK(AU165),ISBLANK(AT165)),"",((AU165-AT165)*EP165-M165)^2)</f>
        <v/>
      </c>
    </row>
    <row r="166" customFormat="false" ht="12.8" hidden="false" customHeight="false" outlineLevel="0" collapsed="false">
      <c r="AY166" s="0" t="str">
        <f aca="false">IF(OR(ISBLANK(O166),ISBLANK(N166)),"",ROUND((O166-N166)*EP166,2))</f>
        <v/>
      </c>
      <c r="BR166" s="0" t="str">
        <f aca="false">=IF(OR(ISBLANK(AU166),ISBLANK(AT166)),"",ROUND((AU166-AT166)*EP166,2))</f>
        <v/>
      </c>
      <c r="CP166" s="0" t="str">
        <f aca="false">IF(OR(ISBLANK(AU166),ISBLANK(AT166)),"",ROUND((AU166-AT166)*EP166-M166,3))</f>
        <v/>
      </c>
      <c r="DN166" s="0" t="str">
        <f aca="false">IF(OR(ISBLANK(AU166),ISBLANK(AT166)),"",ABS((AU166-AT166)*EP166-M166))</f>
        <v/>
      </c>
      <c r="EL166" s="0" t="str">
        <f aca="false">IF(OR(ISBLANK(AU166),ISBLANK(AT166)),"",((AU166-AT166)*EP166-M166)^2)</f>
        <v/>
      </c>
    </row>
    <row r="167" customFormat="false" ht="12.8" hidden="false" customHeight="false" outlineLevel="0" collapsed="false">
      <c r="AY167" s="0" t="str">
        <f aca="false">IF(OR(ISBLANK(O167),ISBLANK(N167)),"",ROUND((O167-N167)*EP167,2))</f>
        <v/>
      </c>
      <c r="BR167" s="0" t="str">
        <f aca="false">=IF(OR(ISBLANK(AU167),ISBLANK(AT167)),"",ROUND((AU167-AT167)*EP167,2))</f>
        <v/>
      </c>
      <c r="CP167" s="0" t="str">
        <f aca="false">IF(OR(ISBLANK(AU167),ISBLANK(AT167)),"",ROUND((AU167-AT167)*EP167-M167,3))</f>
        <v/>
      </c>
      <c r="DN167" s="0" t="str">
        <f aca="false">IF(OR(ISBLANK(AU167),ISBLANK(AT167)),"",ABS((AU167-AT167)*EP167-M167))</f>
        <v/>
      </c>
      <c r="EL167" s="0" t="str">
        <f aca="false">IF(OR(ISBLANK(AU167),ISBLANK(AT167)),"",((AU167-AT167)*EP167-M167)^2)</f>
        <v/>
      </c>
    </row>
    <row r="168" customFormat="false" ht="12.8" hidden="false" customHeight="false" outlineLevel="0" collapsed="false">
      <c r="AY168" s="0" t="str">
        <f aca="false">IF(OR(ISBLANK(O168),ISBLANK(N168)),"",ROUND((O168-N168)*EP168,2))</f>
        <v/>
      </c>
      <c r="BR168" s="0" t="str">
        <f aca="false">=IF(OR(ISBLANK(AU168),ISBLANK(AT168)),"",ROUND((AU168-AT168)*EP168,2))</f>
        <v/>
      </c>
      <c r="CP168" s="0" t="str">
        <f aca="false">IF(OR(ISBLANK(AU168),ISBLANK(AT168)),"",ROUND((AU168-AT168)*EP168-M168,3))</f>
        <v/>
      </c>
      <c r="DN168" s="0" t="str">
        <f aca="false">IF(OR(ISBLANK(AU168),ISBLANK(AT168)),"",ABS((AU168-AT168)*EP168-M168))</f>
        <v/>
      </c>
      <c r="EL168" s="0" t="str">
        <f aca="false">IF(OR(ISBLANK(AU168),ISBLANK(AT168)),"",((AU168-AT168)*EP168-M168)^2)</f>
        <v/>
      </c>
    </row>
    <row r="169" customFormat="false" ht="12.8" hidden="false" customHeight="false" outlineLevel="0" collapsed="false">
      <c r="AY169" s="0" t="str">
        <f aca="false">IF(OR(ISBLANK(O169),ISBLANK(N169)),"",ROUND((O169-N169)*EP169,2))</f>
        <v/>
      </c>
      <c r="BR169" s="0" t="str">
        <f aca="false">=IF(OR(ISBLANK(AU169),ISBLANK(AT169)),"",ROUND((AU169-AT169)*EP169,2))</f>
        <v/>
      </c>
      <c r="CP169" s="0" t="str">
        <f aca="false">IF(OR(ISBLANK(AU169),ISBLANK(AT169)),"",ROUND((AU169-AT169)*EP169-M169,3))</f>
        <v/>
      </c>
      <c r="DN169" s="0" t="str">
        <f aca="false">IF(OR(ISBLANK(AU169),ISBLANK(AT169)),"",ABS((AU169-AT169)*EP169-M169))</f>
        <v/>
      </c>
      <c r="EL169" s="0" t="str">
        <f aca="false">IF(OR(ISBLANK(AU169),ISBLANK(AT169)),"",((AU169-AT169)*EP169-M169)^2)</f>
        <v/>
      </c>
    </row>
    <row r="170" customFormat="false" ht="12.8" hidden="false" customHeight="false" outlineLevel="0" collapsed="false">
      <c r="AY170" s="0" t="str">
        <f aca="false">IF(OR(ISBLANK(O170),ISBLANK(N170)),"",ROUND((O170-N170)*EP170,2))</f>
        <v/>
      </c>
      <c r="BR170" s="0" t="str">
        <f aca="false">=IF(OR(ISBLANK(AU170),ISBLANK(AT170)),"",ROUND((AU170-AT170)*EP170,2))</f>
        <v/>
      </c>
      <c r="CP170" s="0" t="str">
        <f aca="false">IF(OR(ISBLANK(AU170),ISBLANK(AT170)),"",ROUND((AU170-AT170)*EP170-M170,3))</f>
        <v/>
      </c>
      <c r="DN170" s="0" t="str">
        <f aca="false">IF(OR(ISBLANK(AU170),ISBLANK(AT170)),"",ABS((AU170-AT170)*EP170-M170))</f>
        <v/>
      </c>
      <c r="EL170" s="0" t="str">
        <f aca="false">IF(OR(ISBLANK(AU170),ISBLANK(AT170)),"",((AU170-AT170)*EP170-M170)^2)</f>
        <v/>
      </c>
    </row>
    <row r="171" customFormat="false" ht="12.8" hidden="false" customHeight="false" outlineLevel="0" collapsed="false">
      <c r="AY171" s="0" t="str">
        <f aca="false">IF(OR(ISBLANK(O171),ISBLANK(N171)),"",ROUND((O171-N171)*EP171,2))</f>
        <v/>
      </c>
      <c r="BR171" s="0" t="str">
        <f aca="false">=IF(OR(ISBLANK(AU171),ISBLANK(AT171)),"",ROUND((AU171-AT171)*EP171,2))</f>
        <v/>
      </c>
      <c r="CP171" s="0" t="str">
        <f aca="false">IF(OR(ISBLANK(AU171),ISBLANK(AT171)),"",ROUND((AU171-AT171)*EP171-M171,3))</f>
        <v/>
      </c>
      <c r="DN171" s="0" t="str">
        <f aca="false">IF(OR(ISBLANK(AU171),ISBLANK(AT171)),"",ABS((AU171-AT171)*EP171-M171))</f>
        <v/>
      </c>
      <c r="EL171" s="0" t="str">
        <f aca="false">IF(OR(ISBLANK(AU171),ISBLANK(AT171)),"",((AU171-AT171)*EP171-M171)^2)</f>
        <v/>
      </c>
    </row>
    <row r="172" customFormat="false" ht="12.8" hidden="false" customHeight="false" outlineLevel="0" collapsed="false">
      <c r="AY172" s="0" t="str">
        <f aca="false">IF(OR(ISBLANK(O172),ISBLANK(N172)),"",ROUND((O172-N172)*EP172,2))</f>
        <v/>
      </c>
      <c r="BR172" s="0" t="str">
        <f aca="false">=IF(OR(ISBLANK(AU172),ISBLANK(AT172)),"",ROUND((AU172-AT172)*EP172,2))</f>
        <v/>
      </c>
      <c r="CP172" s="0" t="str">
        <f aca="false">IF(OR(ISBLANK(AU172),ISBLANK(AT172)),"",ROUND((AU172-AT172)*EP172-M172,3))</f>
        <v/>
      </c>
      <c r="DN172" s="0" t="str">
        <f aca="false">IF(OR(ISBLANK(AU172),ISBLANK(AT172)),"",ABS((AU172-AT172)*EP172-M172))</f>
        <v/>
      </c>
      <c r="EL172" s="0" t="str">
        <f aca="false">IF(OR(ISBLANK(AU172),ISBLANK(AT172)),"",((AU172-AT172)*EP172-M172)^2)</f>
        <v/>
      </c>
    </row>
    <row r="173" customFormat="false" ht="12.8" hidden="false" customHeight="false" outlineLevel="0" collapsed="false">
      <c r="AY173" s="0" t="str">
        <f aca="false">IF(OR(ISBLANK(O173),ISBLANK(N173)),"",ROUND((O173-N173)*EP173,2))</f>
        <v/>
      </c>
      <c r="BR173" s="0" t="str">
        <f aca="false">=IF(OR(ISBLANK(AU173),ISBLANK(AT173)),"",ROUND((AU173-AT173)*EP173,2))</f>
        <v/>
      </c>
      <c r="CP173" s="0" t="str">
        <f aca="false">IF(OR(ISBLANK(AU173),ISBLANK(AT173)),"",ROUND((AU173-AT173)*EP173-M173,3))</f>
        <v/>
      </c>
      <c r="DN173" s="0" t="str">
        <f aca="false">IF(OR(ISBLANK(AU173),ISBLANK(AT173)),"",ABS((AU173-AT173)*EP173-M173))</f>
        <v/>
      </c>
      <c r="EL173" s="0" t="str">
        <f aca="false">IF(OR(ISBLANK(AU173),ISBLANK(AT173)),"",((AU173-AT173)*EP173-M173)^2)</f>
        <v/>
      </c>
    </row>
    <row r="174" customFormat="false" ht="12.8" hidden="false" customHeight="false" outlineLevel="0" collapsed="false">
      <c r="AY174" s="0" t="str">
        <f aca="false">IF(OR(ISBLANK(O174),ISBLANK(N174)),"",ROUND((O174-N174)*EP174,2))</f>
        <v/>
      </c>
      <c r="BR174" s="0" t="str">
        <f aca="false">=IF(OR(ISBLANK(AU174),ISBLANK(AT174)),"",ROUND((AU174-AT174)*EP174,2))</f>
        <v/>
      </c>
      <c r="CP174" s="0" t="str">
        <f aca="false">IF(OR(ISBLANK(AU174),ISBLANK(AT174)),"",ROUND((AU174-AT174)*EP174-M174,3))</f>
        <v/>
      </c>
      <c r="DN174" s="0" t="str">
        <f aca="false">IF(OR(ISBLANK(AU174),ISBLANK(AT174)),"",ABS((AU174-AT174)*EP174-M174))</f>
        <v/>
      </c>
      <c r="EL174" s="0" t="str">
        <f aca="false">IF(OR(ISBLANK(AU174),ISBLANK(AT174)),"",((AU174-AT174)*EP174-M174)^2)</f>
        <v/>
      </c>
    </row>
    <row r="175" customFormat="false" ht="12.8" hidden="false" customHeight="false" outlineLevel="0" collapsed="false">
      <c r="AY175" s="0" t="str">
        <f aca="false">IF(OR(ISBLANK(O175),ISBLANK(N175)),"",ROUND((O175-N175)*EP175,2))</f>
        <v/>
      </c>
      <c r="BR175" s="0" t="str">
        <f aca="false">=IF(OR(ISBLANK(AU175),ISBLANK(AT175)),"",ROUND((AU175-AT175)*EP175,2))</f>
        <v/>
      </c>
      <c r="CP175" s="0" t="str">
        <f aca="false">IF(OR(ISBLANK(AU175),ISBLANK(AT175)),"",ROUND((AU175-AT175)*EP175-M175,3))</f>
        <v/>
      </c>
      <c r="DN175" s="0" t="str">
        <f aca="false">IF(OR(ISBLANK(AU175),ISBLANK(AT175)),"",ABS((AU175-AT175)*EP175-M175))</f>
        <v/>
      </c>
      <c r="EL175" s="0" t="str">
        <f aca="false">IF(OR(ISBLANK(AU175),ISBLANK(AT175)),"",((AU175-AT175)*EP175-M175)^2)</f>
        <v/>
      </c>
    </row>
    <row r="176" customFormat="false" ht="12.8" hidden="false" customHeight="false" outlineLevel="0" collapsed="false">
      <c r="AY176" s="0" t="str">
        <f aca="false">IF(OR(ISBLANK(O176),ISBLANK(N176)),"",ROUND((O176-N176)*EP176,2))</f>
        <v/>
      </c>
      <c r="BR176" s="0" t="str">
        <f aca="false">=IF(OR(ISBLANK(AU176),ISBLANK(AT176)),"",ROUND((AU176-AT176)*EP176,2))</f>
        <v/>
      </c>
      <c r="CP176" s="0" t="str">
        <f aca="false">IF(OR(ISBLANK(AU176),ISBLANK(AT176)),"",ROUND((AU176-AT176)*EP176-M176,3))</f>
        <v/>
      </c>
      <c r="DN176" s="0" t="str">
        <f aca="false">IF(OR(ISBLANK(AU176),ISBLANK(AT176)),"",ABS((AU176-AT176)*EP176-M176))</f>
        <v/>
      </c>
      <c r="EL176" s="0" t="str">
        <f aca="false">IF(OR(ISBLANK(AU176),ISBLANK(AT176)),"",((AU176-AT176)*EP176-M176)^2)</f>
        <v/>
      </c>
    </row>
    <row r="177" customFormat="false" ht="12.8" hidden="false" customHeight="false" outlineLevel="0" collapsed="false">
      <c r="AY177" s="0" t="str">
        <f aca="false">IF(OR(ISBLANK(O177),ISBLANK(N177)),"",ROUND((O177-N177)*EP177,2))</f>
        <v/>
      </c>
      <c r="BR177" s="0" t="str">
        <f aca="false">=IF(OR(ISBLANK(AU177),ISBLANK(AT177)),"",ROUND((AU177-AT177)*EP177,2))</f>
        <v/>
      </c>
      <c r="CP177" s="0" t="str">
        <f aca="false">IF(OR(ISBLANK(AU177),ISBLANK(AT177)),"",ROUND((AU177-AT177)*EP177-M177,3))</f>
        <v/>
      </c>
      <c r="DN177" s="0" t="str">
        <f aca="false">IF(OR(ISBLANK(AU177),ISBLANK(AT177)),"",ABS((AU177-AT177)*EP177-M177))</f>
        <v/>
      </c>
      <c r="EL177" s="0" t="str">
        <f aca="false">IF(OR(ISBLANK(AU177),ISBLANK(AT177)),"",((AU177-AT177)*EP177-M177)^2)</f>
        <v/>
      </c>
    </row>
    <row r="178" customFormat="false" ht="12.8" hidden="false" customHeight="false" outlineLevel="0" collapsed="false">
      <c r="AY178" s="0" t="str">
        <f aca="false">IF(OR(ISBLANK(O178),ISBLANK(N178)),"",ROUND((O178-N178)*EP178,2))</f>
        <v/>
      </c>
      <c r="BR178" s="0" t="str">
        <f aca="false">=IF(OR(ISBLANK(AU178),ISBLANK(AT178)),"",ROUND((AU178-AT178)*EP178,2))</f>
        <v/>
      </c>
      <c r="CP178" s="0" t="str">
        <f aca="false">IF(OR(ISBLANK(AU178),ISBLANK(AT178)),"",ROUND((AU178-AT178)*EP178-M178,3))</f>
        <v/>
      </c>
      <c r="DN178" s="0" t="str">
        <f aca="false">IF(OR(ISBLANK(AU178),ISBLANK(AT178)),"",ABS((AU178-AT178)*EP178-M178))</f>
        <v/>
      </c>
      <c r="EL178" s="0" t="str">
        <f aca="false">IF(OR(ISBLANK(AU178),ISBLANK(AT178)),"",((AU178-AT178)*EP178-M178)^2)</f>
        <v/>
      </c>
    </row>
    <row r="179" customFormat="false" ht="12.8" hidden="false" customHeight="false" outlineLevel="0" collapsed="false">
      <c r="AY179" s="0" t="str">
        <f aca="false">IF(OR(ISBLANK(O179),ISBLANK(N179)),"",ROUND((O179-N179)*EP179,2))</f>
        <v/>
      </c>
      <c r="BR179" s="0" t="str">
        <f aca="false">=IF(OR(ISBLANK(AU179),ISBLANK(AT179)),"",ROUND((AU179-AT179)*EP179,2))</f>
        <v/>
      </c>
      <c r="CP179" s="0" t="str">
        <f aca="false">IF(OR(ISBLANK(AU179),ISBLANK(AT179)),"",ROUND((AU179-AT179)*EP179-M179,3))</f>
        <v/>
      </c>
      <c r="DN179" s="0" t="str">
        <f aca="false">IF(OR(ISBLANK(AU179),ISBLANK(AT179)),"",ABS((AU179-AT179)*EP179-M179))</f>
        <v/>
      </c>
      <c r="EL179" s="0" t="str">
        <f aca="false">IF(OR(ISBLANK(AU179),ISBLANK(AT179)),"",((AU179-AT179)*EP179-M179)^2)</f>
        <v/>
      </c>
    </row>
    <row r="180" customFormat="false" ht="12.8" hidden="false" customHeight="false" outlineLevel="0" collapsed="false">
      <c r="AY180" s="0" t="str">
        <f aca="false">IF(OR(ISBLANK(O180),ISBLANK(N180)),"",ROUND((O180-N180)*EP180,2))</f>
        <v/>
      </c>
      <c r="BR180" s="0" t="str">
        <f aca="false">=IF(OR(ISBLANK(AU180),ISBLANK(AT180)),"",ROUND((AU180-AT180)*EP180,2))</f>
        <v/>
      </c>
      <c r="CP180" s="0" t="str">
        <f aca="false">IF(OR(ISBLANK(AU180),ISBLANK(AT180)),"",ROUND((AU180-AT180)*EP180-M180,3))</f>
        <v/>
      </c>
      <c r="DN180" s="0" t="str">
        <f aca="false">IF(OR(ISBLANK(AU180),ISBLANK(AT180)),"",ABS((AU180-AT180)*EP180-M180))</f>
        <v/>
      </c>
      <c r="EL180" s="0" t="str">
        <f aca="false">IF(OR(ISBLANK(AU180),ISBLANK(AT180)),"",((AU180-AT180)*EP180-M180)^2)</f>
        <v/>
      </c>
    </row>
    <row r="181" customFormat="false" ht="12.8" hidden="false" customHeight="false" outlineLevel="0" collapsed="false">
      <c r="AY181" s="0" t="str">
        <f aca="false">IF(OR(ISBLANK(O181),ISBLANK(N181)),"",ROUND((O181-N181)*EP181,2))</f>
        <v/>
      </c>
      <c r="BR181" s="0" t="str">
        <f aca="false">=IF(OR(ISBLANK(AU181),ISBLANK(AT181)),"",ROUND((AU181-AT181)*EP181,2))</f>
        <v/>
      </c>
      <c r="CP181" s="0" t="str">
        <f aca="false">IF(OR(ISBLANK(AU181),ISBLANK(AT181)),"",ROUND((AU181-AT181)*EP181-M181,3))</f>
        <v/>
      </c>
      <c r="DN181" s="0" t="str">
        <f aca="false">IF(OR(ISBLANK(AU181),ISBLANK(AT181)),"",ABS((AU181-AT181)*EP181-M181))</f>
        <v/>
      </c>
      <c r="EL181" s="0" t="str">
        <f aca="false">IF(OR(ISBLANK(AU181),ISBLANK(AT181)),"",((AU181-AT181)*EP181-M181)^2)</f>
        <v/>
      </c>
    </row>
    <row r="182" customFormat="false" ht="12.8" hidden="false" customHeight="false" outlineLevel="0" collapsed="false">
      <c r="AY182" s="0" t="str">
        <f aca="false">IF(OR(ISBLANK(O182),ISBLANK(N182)),"",ROUND((O182-N182)*EP182,2))</f>
        <v/>
      </c>
      <c r="BR182" s="0" t="str">
        <f aca="false">=IF(OR(ISBLANK(AU182),ISBLANK(AT182)),"",ROUND((AU182-AT182)*EP182,2))</f>
        <v/>
      </c>
      <c r="CP182" s="0" t="str">
        <f aca="false">IF(OR(ISBLANK(AU182),ISBLANK(AT182)),"",ROUND((AU182-AT182)*EP182-M182,3))</f>
        <v/>
      </c>
      <c r="DN182" s="0" t="str">
        <f aca="false">IF(OR(ISBLANK(AU182),ISBLANK(AT182)),"",ABS((AU182-AT182)*EP182-M182))</f>
        <v/>
      </c>
      <c r="EL182" s="0" t="str">
        <f aca="false">IF(OR(ISBLANK(AU182),ISBLANK(AT182)),"",((AU182-AT182)*EP182-M182)^2)</f>
        <v/>
      </c>
    </row>
    <row r="183" customFormat="false" ht="12.8" hidden="false" customHeight="false" outlineLevel="0" collapsed="false">
      <c r="AY183" s="0" t="str">
        <f aca="false">IF(OR(ISBLANK(O183),ISBLANK(N183)),"",ROUND((O183-N183)*EP183,2))</f>
        <v/>
      </c>
      <c r="BR183" s="0" t="str">
        <f aca="false">=IF(OR(ISBLANK(AU183),ISBLANK(AT183)),"",ROUND((AU183-AT183)*EP183,2))</f>
        <v/>
      </c>
      <c r="CP183" s="0" t="str">
        <f aca="false">IF(OR(ISBLANK(AU183),ISBLANK(AT183)),"",ROUND((AU183-AT183)*EP183-M183,3))</f>
        <v/>
      </c>
      <c r="DN183" s="0" t="str">
        <f aca="false">IF(OR(ISBLANK(AU183),ISBLANK(AT183)),"",ABS((AU183-AT183)*EP183-M183))</f>
        <v/>
      </c>
      <c r="EL183" s="0" t="str">
        <f aca="false">IF(OR(ISBLANK(AU183),ISBLANK(AT183)),"",((AU183-AT183)*EP183-M183)^2)</f>
        <v/>
      </c>
    </row>
    <row r="184" customFormat="false" ht="12.8" hidden="false" customHeight="false" outlineLevel="0" collapsed="false">
      <c r="AY184" s="0" t="str">
        <f aca="false">IF(OR(ISBLANK(O184),ISBLANK(N184)),"",ROUND((O184-N184)*EP184,2))</f>
        <v/>
      </c>
      <c r="BR184" s="0" t="str">
        <f aca="false">=IF(OR(ISBLANK(AU184),ISBLANK(AT184)),"",ROUND((AU184-AT184)*EP184,2))</f>
        <v/>
      </c>
      <c r="CP184" s="0" t="str">
        <f aca="false">IF(OR(ISBLANK(AU184),ISBLANK(AT184)),"",ROUND((AU184-AT184)*EP184-M184,3))</f>
        <v/>
      </c>
      <c r="DN184" s="0" t="str">
        <f aca="false">IF(OR(ISBLANK(AU184),ISBLANK(AT184)),"",ABS((AU184-AT184)*EP184-M184))</f>
        <v/>
      </c>
      <c r="EL184" s="0" t="str">
        <f aca="false">IF(OR(ISBLANK(AU184),ISBLANK(AT184)),"",((AU184-AT184)*EP184-M184)^2)</f>
        <v/>
      </c>
    </row>
    <row r="185" customFormat="false" ht="12.8" hidden="false" customHeight="false" outlineLevel="0" collapsed="false">
      <c r="AY185" s="0" t="str">
        <f aca="false">IF(OR(ISBLANK(O185),ISBLANK(N185)),"",ROUND((O185-N185)*EP185,2))</f>
        <v/>
      </c>
      <c r="BR185" s="0" t="str">
        <f aca="false">=IF(OR(ISBLANK(AU185),ISBLANK(AT185)),"",ROUND((AU185-AT185)*EP185,2))</f>
        <v/>
      </c>
      <c r="CP185" s="0" t="str">
        <f aca="false">IF(OR(ISBLANK(AU185),ISBLANK(AT185)),"",ROUND((AU185-AT185)*EP185-M185,3))</f>
        <v/>
      </c>
      <c r="DN185" s="0" t="str">
        <f aca="false">IF(OR(ISBLANK(AU185),ISBLANK(AT185)),"",ABS((AU185-AT185)*EP185-M185))</f>
        <v/>
      </c>
      <c r="EL185" s="0" t="str">
        <f aca="false">IF(OR(ISBLANK(AU185),ISBLANK(AT185)),"",((AU185-AT185)*EP185-M185)^2)</f>
        <v/>
      </c>
    </row>
    <row r="186" customFormat="false" ht="12.8" hidden="false" customHeight="false" outlineLevel="0" collapsed="false">
      <c r="AY186" s="0" t="str">
        <f aca="false">IF(OR(ISBLANK(O186),ISBLANK(N186)),"",ROUND((O186-N186)*EP186,2))</f>
        <v/>
      </c>
      <c r="BR186" s="0" t="str">
        <f aca="false">=IF(OR(ISBLANK(AU186),ISBLANK(AT186)),"",ROUND((AU186-AT186)*EP186,2))</f>
        <v/>
      </c>
      <c r="CP186" s="0" t="str">
        <f aca="false">IF(OR(ISBLANK(AU186),ISBLANK(AT186)),"",ROUND((AU186-AT186)*EP186-M186,3))</f>
        <v/>
      </c>
      <c r="DN186" s="0" t="str">
        <f aca="false">IF(OR(ISBLANK(AU186),ISBLANK(AT186)),"",ABS((AU186-AT186)*EP186-M186))</f>
        <v/>
      </c>
      <c r="EL186" s="0" t="str">
        <f aca="false">IF(OR(ISBLANK(AU186),ISBLANK(AT186)),"",((AU186-AT186)*EP186-M186)^2)</f>
        <v/>
      </c>
    </row>
    <row r="187" customFormat="false" ht="12.8" hidden="false" customHeight="false" outlineLevel="0" collapsed="false">
      <c r="AY187" s="0" t="str">
        <f aca="false">IF(OR(ISBLANK(O187),ISBLANK(N187)),"",ROUND((O187-N187)*EP187,2))</f>
        <v/>
      </c>
      <c r="BR187" s="0" t="str">
        <f aca="false">=IF(OR(ISBLANK(AU187),ISBLANK(AT187)),"",ROUND((AU187-AT187)*EP187,2))</f>
        <v/>
      </c>
      <c r="CP187" s="0" t="str">
        <f aca="false">IF(OR(ISBLANK(AU187),ISBLANK(AT187)),"",ROUND((AU187-AT187)*EP187-M187,3))</f>
        <v/>
      </c>
      <c r="DN187" s="0" t="str">
        <f aca="false">IF(OR(ISBLANK(AU187),ISBLANK(AT187)),"",ABS((AU187-AT187)*EP187-M187))</f>
        <v/>
      </c>
      <c r="EL187" s="0" t="str">
        <f aca="false">IF(OR(ISBLANK(AU187),ISBLANK(AT187)),"",((AU187-AT187)*EP187-M187)^2)</f>
        <v/>
      </c>
    </row>
    <row r="188" customFormat="false" ht="12.8" hidden="false" customHeight="false" outlineLevel="0" collapsed="false">
      <c r="AY188" s="0" t="str">
        <f aca="false">IF(OR(ISBLANK(O188),ISBLANK(N188)),"",ROUND((O188-N188)*EP188,2))</f>
        <v/>
      </c>
      <c r="BR188" s="0" t="str">
        <f aca="false">=IF(OR(ISBLANK(AU188),ISBLANK(AT188)),"",ROUND((AU188-AT188)*EP188,2))</f>
        <v/>
      </c>
      <c r="CP188" s="0" t="str">
        <f aca="false">IF(OR(ISBLANK(AU188),ISBLANK(AT188)),"",ROUND((AU188-AT188)*EP188-M188,3))</f>
        <v/>
      </c>
      <c r="DN188" s="0" t="str">
        <f aca="false">IF(OR(ISBLANK(AU188),ISBLANK(AT188)),"",ABS((AU188-AT188)*EP188-M188))</f>
        <v/>
      </c>
      <c r="EL188" s="0" t="str">
        <f aca="false">IF(OR(ISBLANK(AU188),ISBLANK(AT188)),"",((AU188-AT188)*EP188-M188)^2)</f>
        <v/>
      </c>
    </row>
    <row r="189" customFormat="false" ht="12.8" hidden="false" customHeight="false" outlineLevel="0" collapsed="false">
      <c r="AY189" s="0" t="str">
        <f aca="false">IF(OR(ISBLANK(O189),ISBLANK(N189)),"",ROUND((O189-N189)*EP189,2))</f>
        <v/>
      </c>
      <c r="BR189" s="0" t="str">
        <f aca="false">=IF(OR(ISBLANK(AU189),ISBLANK(AT189)),"",ROUND((AU189-AT189)*EP189,2))</f>
        <v/>
      </c>
      <c r="CP189" s="0" t="str">
        <f aca="false">IF(OR(ISBLANK(AU189),ISBLANK(AT189)),"",ROUND((AU189-AT189)*EP189-M189,3))</f>
        <v/>
      </c>
      <c r="DN189" s="0" t="str">
        <f aca="false">IF(OR(ISBLANK(AU189),ISBLANK(AT189)),"",ABS((AU189-AT189)*EP189-M189))</f>
        <v/>
      </c>
      <c r="EL189" s="0" t="str">
        <f aca="false">IF(OR(ISBLANK(AU189),ISBLANK(AT189)),"",((AU189-AT189)*EP189-M189)^2)</f>
        <v/>
      </c>
    </row>
    <row r="190" customFormat="false" ht="12.8" hidden="false" customHeight="false" outlineLevel="0" collapsed="false">
      <c r="AY190" s="0" t="str">
        <f aca="false">IF(OR(ISBLANK(O190),ISBLANK(N190)),"",ROUND((O190-N190)*EP190,2))</f>
        <v/>
      </c>
      <c r="BR190" s="0" t="str">
        <f aca="false">=IF(OR(ISBLANK(AU190),ISBLANK(AT190)),"",ROUND((AU190-AT190)*EP190,2))</f>
        <v/>
      </c>
      <c r="CP190" s="0" t="str">
        <f aca="false">IF(OR(ISBLANK(AU190),ISBLANK(AT190)),"",ROUND((AU190-AT190)*EP190-M190,3))</f>
        <v/>
      </c>
      <c r="DN190" s="0" t="str">
        <f aca="false">IF(OR(ISBLANK(AU190),ISBLANK(AT190)),"",ABS((AU190-AT190)*EP190-M190))</f>
        <v/>
      </c>
      <c r="EL190" s="0" t="str">
        <f aca="false">IF(OR(ISBLANK(AU190),ISBLANK(AT190)),"",((AU190-AT190)*EP190-M190)^2)</f>
        <v/>
      </c>
    </row>
    <row r="191" customFormat="false" ht="12.8" hidden="false" customHeight="false" outlineLevel="0" collapsed="false">
      <c r="AY191" s="0" t="str">
        <f aca="false">IF(OR(ISBLANK(O191),ISBLANK(N191)),"",ROUND((O191-N191)*EP191,2))</f>
        <v/>
      </c>
      <c r="BR191" s="0" t="str">
        <f aca="false">=IF(OR(ISBLANK(AU191),ISBLANK(AT191)),"",ROUND((AU191-AT191)*EP191,2))</f>
        <v/>
      </c>
      <c r="CP191" s="0" t="str">
        <f aca="false">IF(OR(ISBLANK(AU191),ISBLANK(AT191)),"",ROUND((AU191-AT191)*EP191-M191,3))</f>
        <v/>
      </c>
      <c r="DN191" s="0" t="str">
        <f aca="false">IF(OR(ISBLANK(AU191),ISBLANK(AT191)),"",ABS((AU191-AT191)*EP191-M191))</f>
        <v/>
      </c>
      <c r="EL191" s="0" t="str">
        <f aca="false">IF(OR(ISBLANK(AU191),ISBLANK(AT191)),"",((AU191-AT191)*EP191-M191)^2)</f>
        <v/>
      </c>
    </row>
    <row r="192" customFormat="false" ht="12.8" hidden="false" customHeight="false" outlineLevel="0" collapsed="false">
      <c r="AY192" s="0" t="str">
        <f aca="false">IF(OR(ISBLANK(O192),ISBLANK(N192)),"",ROUND((O192-N192)*EP192,2))</f>
        <v/>
      </c>
      <c r="BR192" s="0" t="str">
        <f aca="false">=IF(OR(ISBLANK(AU192),ISBLANK(AT192)),"",ROUND((AU192-AT192)*EP192,2))</f>
        <v/>
      </c>
      <c r="CP192" s="0" t="str">
        <f aca="false">IF(OR(ISBLANK(AU192),ISBLANK(AT192)),"",ROUND((AU192-AT192)*EP192-M192,3))</f>
        <v/>
      </c>
      <c r="DN192" s="0" t="str">
        <f aca="false">IF(OR(ISBLANK(AU192),ISBLANK(AT192)),"",ABS((AU192-AT192)*EP192-M192))</f>
        <v/>
      </c>
      <c r="EL192" s="0" t="str">
        <f aca="false">IF(OR(ISBLANK(AU192),ISBLANK(AT192)),"",((AU192-AT192)*EP192-M192)^2)</f>
        <v/>
      </c>
    </row>
    <row r="193" customFormat="false" ht="12.8" hidden="false" customHeight="false" outlineLevel="0" collapsed="false">
      <c r="AY193" s="0" t="str">
        <f aca="false">IF(OR(ISBLANK(O193),ISBLANK(N193)),"",ROUND((O193-N193)*EP193,2))</f>
        <v/>
      </c>
      <c r="BR193" s="0" t="str">
        <f aca="false">=IF(OR(ISBLANK(AU193),ISBLANK(AT193)),"",ROUND((AU193-AT193)*EP193,2))</f>
        <v/>
      </c>
      <c r="CP193" s="0" t="str">
        <f aca="false">IF(OR(ISBLANK(AU193),ISBLANK(AT193)),"",ROUND((AU193-AT193)*EP193-M193,3))</f>
        <v/>
      </c>
      <c r="DN193" s="0" t="str">
        <f aca="false">IF(OR(ISBLANK(AU193),ISBLANK(AT193)),"",ABS((AU193-AT193)*EP193-M193))</f>
        <v/>
      </c>
      <c r="EL193" s="0" t="str">
        <f aca="false">IF(OR(ISBLANK(AU193),ISBLANK(AT193)),"",((AU193-AT193)*EP193-M193)^2)</f>
        <v/>
      </c>
    </row>
    <row r="194" customFormat="false" ht="12.8" hidden="false" customHeight="false" outlineLevel="0" collapsed="false">
      <c r="AY194" s="0" t="str">
        <f aca="false">IF(OR(ISBLANK(O194),ISBLANK(N194)),"",ROUND((O194-N194)*EP194,2))</f>
        <v/>
      </c>
      <c r="BR194" s="0" t="str">
        <f aca="false">=IF(OR(ISBLANK(AU194),ISBLANK(AT194)),"",ROUND((AU194-AT194)*EP194,2))</f>
        <v/>
      </c>
      <c r="CP194" s="0" t="str">
        <f aca="false">IF(OR(ISBLANK(AU194),ISBLANK(AT194)),"",ROUND((AU194-AT194)*EP194-M194,3))</f>
        <v/>
      </c>
      <c r="DN194" s="0" t="str">
        <f aca="false">IF(OR(ISBLANK(AU194),ISBLANK(AT194)),"",ABS((AU194-AT194)*EP194-M194))</f>
        <v/>
      </c>
      <c r="EL194" s="0" t="str">
        <f aca="false">IF(OR(ISBLANK(AU194),ISBLANK(AT194)),"",((AU194-AT194)*EP194-M194)^2)</f>
        <v/>
      </c>
    </row>
    <row r="195" customFormat="false" ht="12.8" hidden="false" customHeight="false" outlineLevel="0" collapsed="false">
      <c r="AY195" s="0" t="str">
        <f aca="false">IF(OR(ISBLANK(O195),ISBLANK(N195)),"",ROUND((O195-N195)*EP195,2))</f>
        <v/>
      </c>
      <c r="BR195" s="0" t="str">
        <f aca="false">=IF(OR(ISBLANK(AU195),ISBLANK(AT195)),"",ROUND((AU195-AT195)*EP195,2))</f>
        <v/>
      </c>
      <c r="CP195" s="0" t="str">
        <f aca="false">IF(OR(ISBLANK(AU195),ISBLANK(AT195)),"",ROUND((AU195-AT195)*EP195-M195,3))</f>
        <v/>
      </c>
      <c r="DN195" s="0" t="str">
        <f aca="false">IF(OR(ISBLANK(AU195),ISBLANK(AT195)),"",ABS((AU195-AT195)*EP195-M195))</f>
        <v/>
      </c>
      <c r="EL195" s="0" t="str">
        <f aca="false">IF(OR(ISBLANK(AU195),ISBLANK(AT195)),"",((AU195-AT195)*EP195-M195)^2)</f>
        <v/>
      </c>
    </row>
    <row r="196" customFormat="false" ht="12.8" hidden="false" customHeight="false" outlineLevel="0" collapsed="false">
      <c r="AY196" s="0" t="str">
        <f aca="false">IF(OR(ISBLANK(O196),ISBLANK(N196)),"",ROUND((O196-N196)*EP196,2))</f>
        <v/>
      </c>
      <c r="BR196" s="0" t="str">
        <f aca="false">=IF(OR(ISBLANK(AU196),ISBLANK(AT196)),"",ROUND((AU196-AT196)*EP196,2))</f>
        <v/>
      </c>
      <c r="CP196" s="0" t="str">
        <f aca="false">IF(OR(ISBLANK(AU196),ISBLANK(AT196)),"",ROUND((AU196-AT196)*EP196-M196,3))</f>
        <v/>
      </c>
      <c r="DN196" s="0" t="str">
        <f aca="false">IF(OR(ISBLANK(AU196),ISBLANK(AT196)),"",ABS((AU196-AT196)*EP196-M196))</f>
        <v/>
      </c>
      <c r="EL196" s="0" t="str">
        <f aca="false">IF(OR(ISBLANK(AU196),ISBLANK(AT196)),"",((AU196-AT196)*EP196-M196)^2)</f>
        <v/>
      </c>
    </row>
    <row r="197" customFormat="false" ht="12.8" hidden="false" customHeight="false" outlineLevel="0" collapsed="false">
      <c r="AY197" s="0" t="str">
        <f aca="false">IF(OR(ISBLANK(O197),ISBLANK(N197)),"",ROUND((O197-N197)*EP197,2))</f>
        <v/>
      </c>
      <c r="BR197" s="0" t="str">
        <f aca="false">=IF(OR(ISBLANK(AU197),ISBLANK(AT197)),"",ROUND((AU197-AT197)*EP197,2))</f>
        <v/>
      </c>
      <c r="CP197" s="0" t="str">
        <f aca="false">IF(OR(ISBLANK(AU197),ISBLANK(AT197)),"",ROUND((AU197-AT197)*EP197-M197,3))</f>
        <v/>
      </c>
      <c r="DN197" s="0" t="str">
        <f aca="false">IF(OR(ISBLANK(AU197),ISBLANK(AT197)),"",ABS((AU197-AT197)*EP197-M197))</f>
        <v/>
      </c>
      <c r="EL197" s="0" t="str">
        <f aca="false">IF(OR(ISBLANK(AU197),ISBLANK(AT197)),"",((AU197-AT197)*EP197-M197)^2)</f>
        <v/>
      </c>
    </row>
    <row r="198" customFormat="false" ht="12.8" hidden="false" customHeight="false" outlineLevel="0" collapsed="false">
      <c r="AY198" s="0" t="str">
        <f aca="false">IF(OR(ISBLANK(O198),ISBLANK(N198)),"",ROUND((O198-N198)*EP198,2))</f>
        <v/>
      </c>
      <c r="BR198" s="0" t="str">
        <f aca="false">=IF(OR(ISBLANK(AU198),ISBLANK(AT198)),"",ROUND((AU198-AT198)*EP198,2))</f>
        <v/>
      </c>
      <c r="CP198" s="0" t="str">
        <f aca="false">IF(OR(ISBLANK(AU198),ISBLANK(AT198)),"",ROUND((AU198-AT198)*EP198-M198,3))</f>
        <v/>
      </c>
      <c r="DN198" s="0" t="str">
        <f aca="false">IF(OR(ISBLANK(AU198),ISBLANK(AT198)),"",ABS((AU198-AT198)*EP198-M198))</f>
        <v/>
      </c>
      <c r="EL198" s="0" t="str">
        <f aca="false">IF(OR(ISBLANK(AU198),ISBLANK(AT198)),"",((AU198-AT198)*EP198-M198)^2)</f>
        <v/>
      </c>
    </row>
    <row r="199" customFormat="false" ht="12.8" hidden="false" customHeight="false" outlineLevel="0" collapsed="false">
      <c r="AY199" s="0" t="str">
        <f aca="false">IF(OR(ISBLANK(O199),ISBLANK(N199)),"",ROUND((O199-N199)*EP199,2))</f>
        <v/>
      </c>
      <c r="BR199" s="0" t="str">
        <f aca="false">=IF(OR(ISBLANK(AU199),ISBLANK(AT199)),"",ROUND((AU199-AT199)*EP199,2))</f>
        <v/>
      </c>
      <c r="CP199" s="0" t="str">
        <f aca="false">IF(OR(ISBLANK(AU199),ISBLANK(AT199)),"",ROUND((AU199-AT199)*EP199-M199,3))</f>
        <v/>
      </c>
      <c r="DN199" s="0" t="str">
        <f aca="false">IF(OR(ISBLANK(AU199),ISBLANK(AT199)),"",ABS((AU199-AT199)*EP199-M199))</f>
        <v/>
      </c>
      <c r="EL199" s="0" t="str">
        <f aca="false">IF(OR(ISBLANK(AU199),ISBLANK(AT199)),"",((AU199-AT199)*EP199-M199)^2)</f>
        <v/>
      </c>
    </row>
    <row r="200" customFormat="false" ht="12.8" hidden="false" customHeight="false" outlineLevel="0" collapsed="false">
      <c r="AY200" s="0" t="str">
        <f aca="false">IF(OR(ISBLANK(O200),ISBLANK(N200)),"",ROUND((O200-N200)*EP200,2))</f>
        <v/>
      </c>
      <c r="BR200" s="0" t="str">
        <f aca="false">=IF(OR(ISBLANK(AU200),ISBLANK(AT200)),"",ROUND((AU200-AT200)*EP200,2))</f>
        <v/>
      </c>
      <c r="CP200" s="0" t="str">
        <f aca="false">IF(OR(ISBLANK(AU200),ISBLANK(AT200)),"",ROUND((AU200-AT200)*EP200-M200,3))</f>
        <v/>
      </c>
      <c r="DN200" s="0" t="str">
        <f aca="false">IF(OR(ISBLANK(AU200),ISBLANK(AT200)),"",ABS((AU200-AT200)*EP200-M200))</f>
        <v/>
      </c>
      <c r="EL200" s="0" t="str">
        <f aca="false">IF(OR(ISBLANK(AU200),ISBLANK(AT200)),"",((AU200-AT200)*EP200-M200)^2)</f>
        <v/>
      </c>
    </row>
    <row r="201" customFormat="false" ht="12.8" hidden="false" customHeight="false" outlineLevel="0" collapsed="false">
      <c r="AY201" s="0" t="str">
        <f aca="false">IF(OR(ISBLANK(O201),ISBLANK(N201)),"",ROUND((O201-N201)*EP201,2))</f>
        <v/>
      </c>
      <c r="BR201" s="0" t="str">
        <f aca="false">=IF(OR(ISBLANK(AU201),ISBLANK(AT201)),"",ROUND((AU201-AT201)*EP201,2))</f>
        <v/>
      </c>
      <c r="CP201" s="0" t="str">
        <f aca="false">IF(OR(ISBLANK(AU201),ISBLANK(AT201)),"",ROUND((AU201-AT201)*EP201-M201,3))</f>
        <v/>
      </c>
      <c r="DN201" s="0" t="str">
        <f aca="false">IF(OR(ISBLANK(AU201),ISBLANK(AT201)),"",ABS((AU201-AT201)*EP201-M201))</f>
        <v/>
      </c>
      <c r="EL201" s="0" t="str">
        <f aca="false">IF(OR(ISBLANK(AU201),ISBLANK(AT201)),"",((AU201-AT201)*EP201-M201)^2)</f>
        <v/>
      </c>
    </row>
    <row r="202" customFormat="false" ht="12.8" hidden="false" customHeight="false" outlineLevel="0" collapsed="false">
      <c r="AY202" s="0" t="str">
        <f aca="false">IF(OR(ISBLANK(O202),ISBLANK(N202)),"",ROUND((O202-N202)*EP202,2))</f>
        <v/>
      </c>
      <c r="BR202" s="0" t="str">
        <f aca="false">=IF(OR(ISBLANK(AU202),ISBLANK(AT202)),"",ROUND((AU202-AT202)*EP202,2))</f>
        <v/>
      </c>
      <c r="CP202" s="0" t="str">
        <f aca="false">IF(OR(ISBLANK(AU202),ISBLANK(AT202)),"",ROUND((AU202-AT202)*EP202-M202,3))</f>
        <v/>
      </c>
      <c r="DN202" s="0" t="str">
        <f aca="false">IF(OR(ISBLANK(AU202),ISBLANK(AT202)),"",ABS((AU202-AT202)*EP202-M202))</f>
        <v/>
      </c>
      <c r="EL202" s="0" t="str">
        <f aca="false">IF(OR(ISBLANK(AU202),ISBLANK(AT202)),"",((AU202-AT202)*EP202-M202)^2)</f>
        <v/>
      </c>
    </row>
    <row r="203" customFormat="false" ht="12.8" hidden="false" customHeight="false" outlineLevel="0" collapsed="false">
      <c r="AY203" s="0" t="str">
        <f aca="false">IF(OR(ISBLANK(O203),ISBLANK(N203)),"",ROUND((O203-N203)*EP203,2))</f>
        <v/>
      </c>
      <c r="BR203" s="0" t="str">
        <f aca="false">=IF(OR(ISBLANK(AU203),ISBLANK(AT203)),"",ROUND((AU203-AT203)*EP203,2))</f>
        <v/>
      </c>
      <c r="CP203" s="0" t="str">
        <f aca="false">IF(OR(ISBLANK(AU203),ISBLANK(AT203)),"",ROUND((AU203-AT203)*EP203-M203,3))</f>
        <v/>
      </c>
      <c r="DN203" s="0" t="str">
        <f aca="false">IF(OR(ISBLANK(AU203),ISBLANK(AT203)),"",ABS((AU203-AT203)*EP203-M203))</f>
        <v/>
      </c>
      <c r="EL203" s="0" t="str">
        <f aca="false">IF(OR(ISBLANK(AU203),ISBLANK(AT203)),"",((AU203-AT203)*EP203-M203)^2)</f>
        <v/>
      </c>
    </row>
    <row r="204" customFormat="false" ht="12.8" hidden="false" customHeight="false" outlineLevel="0" collapsed="false">
      <c r="AY204" s="0" t="str">
        <f aca="false">IF(OR(ISBLANK(O204),ISBLANK(N204)),"",ROUND((O204-N204)*EP204,2))</f>
        <v/>
      </c>
      <c r="BR204" s="0" t="str">
        <f aca="false">=IF(OR(ISBLANK(AU204),ISBLANK(AT204)),"",ROUND((AU204-AT204)*EP204,2))</f>
        <v/>
      </c>
      <c r="CP204" s="0" t="str">
        <f aca="false">IF(OR(ISBLANK(AU204),ISBLANK(AT204)),"",ROUND((AU204-AT204)*EP204-M204,3))</f>
        <v/>
      </c>
      <c r="DN204" s="0" t="str">
        <f aca="false">IF(OR(ISBLANK(AU204),ISBLANK(AT204)),"",ABS((AU204-AT204)*EP204-M204))</f>
        <v/>
      </c>
      <c r="EL204" s="0" t="str">
        <f aca="false">IF(OR(ISBLANK(AU204),ISBLANK(AT204)),"",((AU204-AT204)*EP204-M204)^2)</f>
        <v/>
      </c>
    </row>
    <row r="205" customFormat="false" ht="12.8" hidden="false" customHeight="false" outlineLevel="0" collapsed="false">
      <c r="AY205" s="0" t="str">
        <f aca="false">IF(OR(ISBLANK(O205),ISBLANK(N205)),"",ROUND((O205-N205)*EP205,2))</f>
        <v/>
      </c>
      <c r="BR205" s="0" t="str">
        <f aca="false">=IF(OR(ISBLANK(AU205),ISBLANK(AT205)),"",ROUND((AU205-AT205)*EP205,2))</f>
        <v/>
      </c>
      <c r="CP205" s="0" t="str">
        <f aca="false">IF(OR(ISBLANK(AU205),ISBLANK(AT205)),"",ROUND((AU205-AT205)*EP205-M205,3))</f>
        <v/>
      </c>
      <c r="DN205" s="0" t="str">
        <f aca="false">IF(OR(ISBLANK(AU205),ISBLANK(AT205)),"",ABS((AU205-AT205)*EP205-M205))</f>
        <v/>
      </c>
      <c r="EL205" s="0" t="str">
        <f aca="false">IF(OR(ISBLANK(AU205),ISBLANK(AT205)),"",((AU205-AT205)*EP205-M205)^2)</f>
        <v/>
      </c>
    </row>
    <row r="206" customFormat="false" ht="12.8" hidden="false" customHeight="false" outlineLevel="0" collapsed="false">
      <c r="AY206" s="0" t="str">
        <f aca="false">IF(OR(ISBLANK(O206),ISBLANK(N206)),"",ROUND((O206-N206)*EP206,2))</f>
        <v/>
      </c>
      <c r="BR206" s="0" t="str">
        <f aca="false">=IF(OR(ISBLANK(AU206),ISBLANK(AT206)),"",ROUND((AU206-AT206)*EP206,2))</f>
        <v/>
      </c>
      <c r="CP206" s="0" t="str">
        <f aca="false">IF(OR(ISBLANK(AU206),ISBLANK(AT206)),"",ROUND((AU206-AT206)*EP206-M206,3))</f>
        <v/>
      </c>
      <c r="DN206" s="0" t="str">
        <f aca="false">IF(OR(ISBLANK(AU206),ISBLANK(AT206)),"",ABS((AU206-AT206)*EP206-M206))</f>
        <v/>
      </c>
      <c r="EL206" s="0" t="str">
        <f aca="false">IF(OR(ISBLANK(AU206),ISBLANK(AT206)),"",((AU206-AT206)*EP206-M206)^2)</f>
        <v/>
      </c>
    </row>
    <row r="207" customFormat="false" ht="12.8" hidden="false" customHeight="false" outlineLevel="0" collapsed="false">
      <c r="AY207" s="0" t="str">
        <f aca="false">IF(OR(ISBLANK(O207),ISBLANK(N207)),"",ROUND((O207-N207)*EP207,2))</f>
        <v/>
      </c>
      <c r="BR207" s="0" t="str">
        <f aca="false">=IF(OR(ISBLANK(AU207),ISBLANK(AT207)),"",ROUND((AU207-AT207)*EP207,2))</f>
        <v/>
      </c>
      <c r="CP207" s="0" t="str">
        <f aca="false">IF(OR(ISBLANK(AU207),ISBLANK(AT207)),"",ROUND((AU207-AT207)*EP207-M207,3))</f>
        <v/>
      </c>
      <c r="DN207" s="0" t="str">
        <f aca="false">IF(OR(ISBLANK(AU207),ISBLANK(AT207)),"",ABS((AU207-AT207)*EP207-M207))</f>
        <v/>
      </c>
      <c r="EL207" s="0" t="str">
        <f aca="false">IF(OR(ISBLANK(AU207),ISBLANK(AT207)),"",((AU207-AT207)*EP207-M207)^2)</f>
        <v/>
      </c>
    </row>
    <row r="208" customFormat="false" ht="12.8" hidden="false" customHeight="false" outlineLevel="0" collapsed="false">
      <c r="AY208" s="0" t="str">
        <f aca="false">IF(OR(ISBLANK(O208),ISBLANK(N208)),"",ROUND((O208-N208)*EP208,2))</f>
        <v/>
      </c>
      <c r="BR208" s="0" t="str">
        <f aca="false">=IF(OR(ISBLANK(AU208),ISBLANK(AT208)),"",ROUND((AU208-AT208)*EP208,2))</f>
        <v/>
      </c>
      <c r="CP208" s="0" t="str">
        <f aca="false">IF(OR(ISBLANK(AU208),ISBLANK(AT208)),"",ROUND((AU208-AT208)*EP208-M208,3))</f>
        <v/>
      </c>
      <c r="DN208" s="0" t="str">
        <f aca="false">IF(OR(ISBLANK(AU208),ISBLANK(AT208)),"",ABS((AU208-AT208)*EP208-M208))</f>
        <v/>
      </c>
      <c r="EL208" s="0" t="str">
        <f aca="false">IF(OR(ISBLANK(AU208),ISBLANK(AT208)),"",((AU208-AT208)*EP208-M208)^2)</f>
        <v/>
      </c>
    </row>
    <row r="209" customFormat="false" ht="12.8" hidden="false" customHeight="false" outlineLevel="0" collapsed="false">
      <c r="AY209" s="0" t="str">
        <f aca="false">IF(OR(ISBLANK(O209),ISBLANK(N209)),"",ROUND((O209-N209)*EP209,2))</f>
        <v/>
      </c>
      <c r="BR209" s="0" t="str">
        <f aca="false">=IF(OR(ISBLANK(AU209),ISBLANK(AT209)),"",ROUND((AU209-AT209)*EP209,2))</f>
        <v/>
      </c>
      <c r="CP209" s="0" t="str">
        <f aca="false">IF(OR(ISBLANK(AU209),ISBLANK(AT209)),"",ROUND((AU209-AT209)*EP209-M209,3))</f>
        <v/>
      </c>
      <c r="DN209" s="0" t="str">
        <f aca="false">IF(OR(ISBLANK(AU209),ISBLANK(AT209)),"",ABS((AU209-AT209)*EP209-M209))</f>
        <v/>
      </c>
      <c r="EL209" s="0" t="str">
        <f aca="false">IF(OR(ISBLANK(AU209),ISBLANK(AT209)),"",((AU209-AT209)*EP209-M209)^2)</f>
        <v/>
      </c>
    </row>
    <row r="210" customFormat="false" ht="12.8" hidden="false" customHeight="false" outlineLevel="0" collapsed="false">
      <c r="AY210" s="0" t="str">
        <f aca="false">IF(OR(ISBLANK(O210),ISBLANK(N210)),"",ROUND((O210-N210)*EP210,2))</f>
        <v/>
      </c>
      <c r="BR210" s="0" t="str">
        <f aca="false">=IF(OR(ISBLANK(AU210),ISBLANK(AT210)),"",ROUND((AU210-AT210)*EP210,2))</f>
        <v/>
      </c>
      <c r="CP210" s="0" t="str">
        <f aca="false">IF(OR(ISBLANK(AU210),ISBLANK(AT210)),"",ROUND((AU210-AT210)*EP210-M210,3))</f>
        <v/>
      </c>
      <c r="DN210" s="0" t="str">
        <f aca="false">IF(OR(ISBLANK(AU210),ISBLANK(AT210)),"",ABS((AU210-AT210)*EP210-M210))</f>
        <v/>
      </c>
      <c r="EL210" s="0" t="str">
        <f aca="false">IF(OR(ISBLANK(AU210),ISBLANK(AT210)),"",((AU210-AT210)*EP210-M210)^2)</f>
        <v/>
      </c>
    </row>
    <row r="211" customFormat="false" ht="12.8" hidden="false" customHeight="false" outlineLevel="0" collapsed="false">
      <c r="AY211" s="0" t="str">
        <f aca="false">IF(OR(ISBLANK(O211),ISBLANK(N211)),"",ROUND((O211-N211)*EP211,2))</f>
        <v/>
      </c>
      <c r="BR211" s="0" t="str">
        <f aca="false">=IF(OR(ISBLANK(AU211),ISBLANK(AT211)),"",ROUND((AU211-AT211)*EP211,2))</f>
        <v/>
      </c>
      <c r="CP211" s="0" t="str">
        <f aca="false">IF(OR(ISBLANK(AU211),ISBLANK(AT211)),"",ROUND((AU211-AT211)*EP211-M211,3))</f>
        <v/>
      </c>
      <c r="DN211" s="0" t="str">
        <f aca="false">IF(OR(ISBLANK(AU211),ISBLANK(AT211)),"",ABS((AU211-AT211)*EP211-M211))</f>
        <v/>
      </c>
      <c r="EL211" s="0" t="str">
        <f aca="false">IF(OR(ISBLANK(AU211),ISBLANK(AT211)),"",((AU211-AT211)*EP211-M211)^2)</f>
        <v/>
      </c>
    </row>
    <row r="212" customFormat="false" ht="12.8" hidden="false" customHeight="false" outlineLevel="0" collapsed="false">
      <c r="AY212" s="0" t="str">
        <f aca="false">IF(OR(ISBLANK(O212),ISBLANK(N212)),"",ROUND((O212-N212)*EP212,2))</f>
        <v/>
      </c>
      <c r="BR212" s="0" t="str">
        <f aca="false">=IF(OR(ISBLANK(AU212),ISBLANK(AT212)),"",ROUND((AU212-AT212)*EP212,2))</f>
        <v/>
      </c>
      <c r="CP212" s="0" t="str">
        <f aca="false">IF(OR(ISBLANK(AU212),ISBLANK(AT212)),"",ROUND((AU212-AT212)*EP212-M212,3))</f>
        <v/>
      </c>
      <c r="DN212" s="0" t="str">
        <f aca="false">IF(OR(ISBLANK(AU212),ISBLANK(AT212)),"",ABS((AU212-AT212)*EP212-M212))</f>
        <v/>
      </c>
      <c r="EL212" s="0" t="str">
        <f aca="false">IF(OR(ISBLANK(AU212),ISBLANK(AT212)),"",((AU212-AT212)*EP212-M212)^2)</f>
        <v/>
      </c>
    </row>
    <row r="213" customFormat="false" ht="12.8" hidden="false" customHeight="false" outlineLevel="0" collapsed="false">
      <c r="AY213" s="0" t="str">
        <f aca="false">IF(OR(ISBLANK(O213),ISBLANK(N213)),"",ROUND((O213-N213)*EP213,2))</f>
        <v/>
      </c>
      <c r="BR213" s="0" t="str">
        <f aca="false">=IF(OR(ISBLANK(AU213),ISBLANK(AT213)),"",ROUND((AU213-AT213)*EP213,2))</f>
        <v/>
      </c>
      <c r="CP213" s="0" t="str">
        <f aca="false">IF(OR(ISBLANK(AU213),ISBLANK(AT213)),"",ROUND((AU213-AT213)*EP213-M213,3))</f>
        <v/>
      </c>
      <c r="DN213" s="0" t="str">
        <f aca="false">IF(OR(ISBLANK(AU213),ISBLANK(AT213)),"",ABS((AU213-AT213)*EP213-M213))</f>
        <v/>
      </c>
      <c r="EL213" s="0" t="str">
        <f aca="false">IF(OR(ISBLANK(AU213),ISBLANK(AT213)),"",((AU213-AT213)*EP213-M213)^2)</f>
        <v/>
      </c>
    </row>
    <row r="214" customFormat="false" ht="12.8" hidden="false" customHeight="false" outlineLevel="0" collapsed="false">
      <c r="AY214" s="0" t="str">
        <f aca="false">IF(OR(ISBLANK(O214),ISBLANK(N214)),"",ROUND((O214-N214)*EP214,2))</f>
        <v/>
      </c>
      <c r="BR214" s="0" t="str">
        <f aca="false">=IF(OR(ISBLANK(AU214),ISBLANK(AT214)),"",ROUND((AU214-AT214)*EP214,2))</f>
        <v/>
      </c>
      <c r="CP214" s="0" t="str">
        <f aca="false">IF(OR(ISBLANK(AU214),ISBLANK(AT214)),"",ROUND((AU214-AT214)*EP214-M214,3))</f>
        <v/>
      </c>
      <c r="DN214" s="0" t="str">
        <f aca="false">IF(OR(ISBLANK(AU214),ISBLANK(AT214)),"",ABS((AU214-AT214)*EP214-M214))</f>
        <v/>
      </c>
      <c r="EL214" s="0" t="str">
        <f aca="false">IF(OR(ISBLANK(AU214),ISBLANK(AT214)),"",((AU214-AT214)*EP214-M214)^2)</f>
        <v/>
      </c>
    </row>
    <row r="215" customFormat="false" ht="12.8" hidden="false" customHeight="false" outlineLevel="0" collapsed="false">
      <c r="AY215" s="0" t="str">
        <f aca="false">IF(OR(ISBLANK(O215),ISBLANK(N215)),"",ROUND((O215-N215)*EP215,2))</f>
        <v/>
      </c>
      <c r="BR215" s="0" t="str">
        <f aca="false">=IF(OR(ISBLANK(AU215),ISBLANK(AT215)),"",ROUND((AU215-AT215)*EP215,2))</f>
        <v/>
      </c>
      <c r="CP215" s="0" t="str">
        <f aca="false">IF(OR(ISBLANK(AU215),ISBLANK(AT215)),"",ROUND((AU215-AT215)*EP215-M215,3))</f>
        <v/>
      </c>
      <c r="DN215" s="0" t="str">
        <f aca="false">IF(OR(ISBLANK(AU215),ISBLANK(AT215)),"",ABS((AU215-AT215)*EP215-M215))</f>
        <v/>
      </c>
      <c r="EL215" s="0" t="str">
        <f aca="false">IF(OR(ISBLANK(AU215),ISBLANK(AT215)),"",((AU215-AT215)*EP215-M215)^2)</f>
        <v/>
      </c>
    </row>
    <row r="216" customFormat="false" ht="12.8" hidden="false" customHeight="false" outlineLevel="0" collapsed="false">
      <c r="AY216" s="0" t="str">
        <f aca="false">IF(OR(ISBLANK(O216),ISBLANK(N216)),"",ROUND((O216-N216)*EP216,2))</f>
        <v/>
      </c>
      <c r="BR216" s="0" t="str">
        <f aca="false">=IF(OR(ISBLANK(AU216),ISBLANK(AT216)),"",ROUND((AU216-AT216)*EP216,2))</f>
        <v/>
      </c>
      <c r="CP216" s="0" t="str">
        <f aca="false">IF(OR(ISBLANK(AU216),ISBLANK(AT216)),"",ROUND((AU216-AT216)*EP216-M216,3))</f>
        <v/>
      </c>
      <c r="DN216" s="0" t="str">
        <f aca="false">IF(OR(ISBLANK(AU216),ISBLANK(AT216)),"",ABS((AU216-AT216)*EP216-M216))</f>
        <v/>
      </c>
      <c r="EL216" s="0" t="str">
        <f aca="false">IF(OR(ISBLANK(AU216),ISBLANK(AT216)),"",((AU216-AT216)*EP216-M216)^2)</f>
        <v/>
      </c>
    </row>
    <row r="217" customFormat="false" ht="12.8" hidden="false" customHeight="false" outlineLevel="0" collapsed="false">
      <c r="AY217" s="0" t="str">
        <f aca="false">IF(OR(ISBLANK(O217),ISBLANK(N217)),"",ROUND((O217-N217)*EP217,2))</f>
        <v/>
      </c>
      <c r="BR217" s="0" t="str">
        <f aca="false">=IF(OR(ISBLANK(AU217),ISBLANK(AT217)),"",ROUND((AU217-AT217)*EP217,2))</f>
        <v/>
      </c>
      <c r="CP217" s="0" t="str">
        <f aca="false">IF(OR(ISBLANK(AU217),ISBLANK(AT217)),"",ROUND((AU217-AT217)*EP217-M217,3))</f>
        <v/>
      </c>
      <c r="DN217" s="0" t="str">
        <f aca="false">IF(OR(ISBLANK(AU217),ISBLANK(AT217)),"",ABS((AU217-AT217)*EP217-M217))</f>
        <v/>
      </c>
      <c r="EL217" s="0" t="str">
        <f aca="false">IF(OR(ISBLANK(AU217),ISBLANK(AT217)),"",((AU217-AT217)*EP217-M217)^2)</f>
        <v/>
      </c>
    </row>
    <row r="218" customFormat="false" ht="12.8" hidden="false" customHeight="false" outlineLevel="0" collapsed="false">
      <c r="AY218" s="0" t="str">
        <f aca="false">IF(OR(ISBLANK(O218),ISBLANK(N218)),"",ROUND((O218-N218)*EP218,2))</f>
        <v/>
      </c>
      <c r="BR218" s="0" t="str">
        <f aca="false">=IF(OR(ISBLANK(AU218),ISBLANK(AT218)),"",ROUND((AU218-AT218)*EP218,2))</f>
        <v/>
      </c>
      <c r="CP218" s="0" t="str">
        <f aca="false">IF(OR(ISBLANK(AU218),ISBLANK(AT218)),"",ROUND((AU218-AT218)*EP218-M218,3))</f>
        <v/>
      </c>
      <c r="DN218" s="0" t="str">
        <f aca="false">IF(OR(ISBLANK(AU218),ISBLANK(AT218)),"",ABS((AU218-AT218)*EP218-M218))</f>
        <v/>
      </c>
      <c r="EL218" s="0" t="str">
        <f aca="false">IF(OR(ISBLANK(AU218),ISBLANK(AT218)),"",((AU218-AT218)*EP218-M218)^2)</f>
        <v/>
      </c>
    </row>
    <row r="219" customFormat="false" ht="12.8" hidden="false" customHeight="false" outlineLevel="0" collapsed="false">
      <c r="AY219" s="0" t="str">
        <f aca="false">IF(OR(ISBLANK(O219),ISBLANK(N219)),"",ROUND((O219-N219)*EP219,2))</f>
        <v/>
      </c>
      <c r="BR219" s="0" t="str">
        <f aca="false">=IF(OR(ISBLANK(AU219),ISBLANK(AT219)),"",ROUND((AU219-AT219)*EP219,2))</f>
        <v/>
      </c>
      <c r="CP219" s="0" t="str">
        <f aca="false">IF(OR(ISBLANK(AU219),ISBLANK(AT219)),"",ROUND((AU219-AT219)*EP219-M219,3))</f>
        <v/>
      </c>
      <c r="DN219" s="0" t="str">
        <f aca="false">IF(OR(ISBLANK(AU219),ISBLANK(AT219)),"",ABS((AU219-AT219)*EP219-M219))</f>
        <v/>
      </c>
      <c r="EL219" s="0" t="str">
        <f aca="false">IF(OR(ISBLANK(AU219),ISBLANK(AT219)),"",((AU219-AT219)*EP219-M219)^2)</f>
        <v/>
      </c>
    </row>
    <row r="220" customFormat="false" ht="12.8" hidden="false" customHeight="false" outlineLevel="0" collapsed="false">
      <c r="AY220" s="0" t="str">
        <f aca="false">IF(OR(ISBLANK(O220),ISBLANK(N220)),"",ROUND((O220-N220)*EP220,2))</f>
        <v/>
      </c>
      <c r="BR220" s="0" t="str">
        <f aca="false">=IF(OR(ISBLANK(AU220),ISBLANK(AT220)),"",ROUND((AU220-AT220)*EP220,2))</f>
        <v/>
      </c>
      <c r="CP220" s="0" t="str">
        <f aca="false">IF(OR(ISBLANK(AU220),ISBLANK(AT220)),"",ROUND((AU220-AT220)*EP220-M220,3))</f>
        <v/>
      </c>
      <c r="DN220" s="0" t="str">
        <f aca="false">IF(OR(ISBLANK(AU220),ISBLANK(AT220)),"",ABS((AU220-AT220)*EP220-M220))</f>
        <v/>
      </c>
      <c r="EL220" s="0" t="str">
        <f aca="false">IF(OR(ISBLANK(AU220),ISBLANK(AT220)),"",((AU220-AT220)*EP220-M220)^2)</f>
        <v/>
      </c>
    </row>
    <row r="221" customFormat="false" ht="12.8" hidden="false" customHeight="false" outlineLevel="0" collapsed="false">
      <c r="AY221" s="0" t="str">
        <f aca="false">IF(OR(ISBLANK(O221),ISBLANK(N221)),"",ROUND((O221-N221)*EP221,2))</f>
        <v/>
      </c>
      <c r="BR221" s="0" t="str">
        <f aca="false">=IF(OR(ISBLANK(AU221),ISBLANK(AT221)),"",ROUND((AU221-AT221)*EP221,2))</f>
        <v/>
      </c>
      <c r="CP221" s="0" t="str">
        <f aca="false">IF(OR(ISBLANK(AU221),ISBLANK(AT221)),"",ROUND((AU221-AT221)*EP221-M221,3))</f>
        <v/>
      </c>
      <c r="DN221" s="0" t="str">
        <f aca="false">IF(OR(ISBLANK(AU221),ISBLANK(AT221)),"",ABS((AU221-AT221)*EP221-M221))</f>
        <v/>
      </c>
      <c r="EL221" s="0" t="str">
        <f aca="false">IF(OR(ISBLANK(AU221),ISBLANK(AT221)),"",((AU221-AT221)*EP221-M221)^2)</f>
        <v/>
      </c>
    </row>
    <row r="222" customFormat="false" ht="12.8" hidden="false" customHeight="false" outlineLevel="0" collapsed="false">
      <c r="AY222" s="0" t="str">
        <f aca="false">IF(OR(ISBLANK(O222),ISBLANK(N222)),"",ROUND((O222-N222)*EP222,2))</f>
        <v/>
      </c>
      <c r="BR222" s="0" t="str">
        <f aca="false">=IF(OR(ISBLANK(AU222),ISBLANK(AT222)),"",ROUND((AU222-AT222)*EP222,2))</f>
        <v/>
      </c>
      <c r="CP222" s="0" t="str">
        <f aca="false">IF(OR(ISBLANK(AU222),ISBLANK(AT222)),"",ROUND((AU222-AT222)*EP222-M222,3))</f>
        <v/>
      </c>
      <c r="DN222" s="0" t="str">
        <f aca="false">IF(OR(ISBLANK(AU222),ISBLANK(AT222)),"",ABS((AU222-AT222)*EP222-M222))</f>
        <v/>
      </c>
      <c r="EL222" s="0" t="str">
        <f aca="false">IF(OR(ISBLANK(AU222),ISBLANK(AT222)),"",((AU222-AT222)*EP222-M222)^2)</f>
        <v/>
      </c>
    </row>
    <row r="223" customFormat="false" ht="12.8" hidden="false" customHeight="false" outlineLevel="0" collapsed="false">
      <c r="AY223" s="0" t="str">
        <f aca="false">IF(OR(ISBLANK(O223),ISBLANK(N223)),"",ROUND((O223-N223)*EP223,2))</f>
        <v/>
      </c>
      <c r="BR223" s="0" t="str">
        <f aca="false">=IF(OR(ISBLANK(AU223),ISBLANK(AT223)),"",ROUND((AU223-AT223)*EP223,2))</f>
        <v/>
      </c>
      <c r="CP223" s="0" t="str">
        <f aca="false">IF(OR(ISBLANK(AU223),ISBLANK(AT223)),"",ROUND((AU223-AT223)*EP223-M223,3))</f>
        <v/>
      </c>
      <c r="DN223" s="0" t="str">
        <f aca="false">IF(OR(ISBLANK(AU223),ISBLANK(AT223)),"",ABS((AU223-AT223)*EP223-M223))</f>
        <v/>
      </c>
      <c r="EL223" s="0" t="str">
        <f aca="false">IF(OR(ISBLANK(AU223),ISBLANK(AT223)),"",((AU223-AT223)*EP223-M223)^2)</f>
        <v/>
      </c>
    </row>
    <row r="224" customFormat="false" ht="12.8" hidden="false" customHeight="false" outlineLevel="0" collapsed="false">
      <c r="AY224" s="0" t="str">
        <f aca="false">IF(OR(ISBLANK(O224),ISBLANK(N224)),"",ROUND((O224-N224)*EP224,2))</f>
        <v/>
      </c>
      <c r="BR224" s="0" t="str">
        <f aca="false">=IF(OR(ISBLANK(AU224),ISBLANK(AT224)),"",ROUND((AU224-AT224)*EP224,2))</f>
        <v/>
      </c>
      <c r="CP224" s="0" t="str">
        <f aca="false">IF(OR(ISBLANK(AU224),ISBLANK(AT224)),"",ROUND((AU224-AT224)*EP224-M224,3))</f>
        <v/>
      </c>
      <c r="DN224" s="0" t="str">
        <f aca="false">IF(OR(ISBLANK(AU224),ISBLANK(AT224)),"",ABS((AU224-AT224)*EP224-M224))</f>
        <v/>
      </c>
      <c r="EL224" s="0" t="str">
        <f aca="false">IF(OR(ISBLANK(AU224),ISBLANK(AT224)),"",((AU224-AT224)*EP224-M224)^2)</f>
        <v/>
      </c>
    </row>
    <row r="225" customFormat="false" ht="12.8" hidden="false" customHeight="false" outlineLevel="0" collapsed="false">
      <c r="AY225" s="0" t="str">
        <f aca="false">IF(OR(ISBLANK(O225),ISBLANK(N225)),"",ROUND((O225-N225)*EP225,2))</f>
        <v/>
      </c>
      <c r="BR225" s="0" t="str">
        <f aca="false">=IF(OR(ISBLANK(AU225),ISBLANK(AT225)),"",ROUND((AU225-AT225)*EP225,2))</f>
        <v/>
      </c>
      <c r="CP225" s="0" t="str">
        <f aca="false">IF(OR(ISBLANK(AU225),ISBLANK(AT225)),"",ROUND((AU225-AT225)*EP225-M225,3))</f>
        <v/>
      </c>
      <c r="DN225" s="0" t="str">
        <f aca="false">IF(OR(ISBLANK(AU225),ISBLANK(AT225)),"",ABS((AU225-AT225)*EP225-M225))</f>
        <v/>
      </c>
      <c r="EL225" s="0" t="str">
        <f aca="false">IF(OR(ISBLANK(AU225),ISBLANK(AT225)),"",((AU225-AT225)*EP225-M225)^2)</f>
        <v/>
      </c>
    </row>
    <row r="226" customFormat="false" ht="12.8" hidden="false" customHeight="false" outlineLevel="0" collapsed="false">
      <c r="AY226" s="0" t="str">
        <f aca="false">IF(OR(ISBLANK(O226),ISBLANK(N226)),"",ROUND((O226-N226)*EP226,2))</f>
        <v/>
      </c>
      <c r="BR226" s="0" t="str">
        <f aca="false">=IF(OR(ISBLANK(AU226),ISBLANK(AT226)),"",ROUND((AU226-AT226)*EP226,2))</f>
        <v/>
      </c>
      <c r="CP226" s="0" t="str">
        <f aca="false">IF(OR(ISBLANK(AU226),ISBLANK(AT226)),"",ROUND((AU226-AT226)*EP226-M226,3))</f>
        <v/>
      </c>
      <c r="DN226" s="0" t="str">
        <f aca="false">IF(OR(ISBLANK(AU226),ISBLANK(AT226)),"",ABS((AU226-AT226)*EP226-M226))</f>
        <v/>
      </c>
      <c r="EL226" s="0" t="str">
        <f aca="false">IF(OR(ISBLANK(AU226),ISBLANK(AT226)),"",((AU226-AT226)*EP226-M226)^2)</f>
        <v/>
      </c>
    </row>
    <row r="227" customFormat="false" ht="12.8" hidden="false" customHeight="false" outlineLevel="0" collapsed="false">
      <c r="AY227" s="0" t="str">
        <f aca="false">IF(OR(ISBLANK(O227),ISBLANK(N227)),"",ROUND((O227-N227)*EP227,2))</f>
        <v/>
      </c>
      <c r="BR227" s="0" t="str">
        <f aca="false">=IF(OR(ISBLANK(AU227),ISBLANK(AT227)),"",ROUND((AU227-AT227)*EP227,2))</f>
        <v/>
      </c>
      <c r="CP227" s="0" t="str">
        <f aca="false">IF(OR(ISBLANK(AU227),ISBLANK(AT227)),"",ROUND((AU227-AT227)*EP227-M227,3))</f>
        <v/>
      </c>
      <c r="DN227" s="0" t="str">
        <f aca="false">IF(OR(ISBLANK(AU227),ISBLANK(AT227)),"",ABS((AU227-AT227)*EP227-M227))</f>
        <v/>
      </c>
      <c r="EL227" s="0" t="str">
        <f aca="false">IF(OR(ISBLANK(AU227),ISBLANK(AT227)),"",((AU227-AT227)*EP227-M227)^2)</f>
        <v/>
      </c>
    </row>
    <row r="228" customFormat="false" ht="12.8" hidden="false" customHeight="false" outlineLevel="0" collapsed="false">
      <c r="AY228" s="0" t="str">
        <f aca="false">IF(OR(ISBLANK(O228),ISBLANK(N228)),"",ROUND((O228-N228)*EP228,2))</f>
        <v/>
      </c>
      <c r="BR228" s="0" t="str">
        <f aca="false">=IF(OR(ISBLANK(AU228),ISBLANK(AT228)),"",ROUND((AU228-AT228)*EP228,2))</f>
        <v/>
      </c>
      <c r="CP228" s="0" t="str">
        <f aca="false">IF(OR(ISBLANK(AU228),ISBLANK(AT228)),"",ROUND((AU228-AT228)*EP228-M228,3))</f>
        <v/>
      </c>
      <c r="DN228" s="0" t="str">
        <f aca="false">IF(OR(ISBLANK(AU228),ISBLANK(AT228)),"",ABS((AU228-AT228)*EP228-M228))</f>
        <v/>
      </c>
      <c r="EL228" s="0" t="str">
        <f aca="false">IF(OR(ISBLANK(AU228),ISBLANK(AT228)),"",((AU228-AT228)*EP228-M228)^2)</f>
        <v/>
      </c>
    </row>
    <row r="229" customFormat="false" ht="12.8" hidden="false" customHeight="false" outlineLevel="0" collapsed="false">
      <c r="AY229" s="0" t="str">
        <f aca="false">IF(OR(ISBLANK(O229),ISBLANK(N229)),"",ROUND((O229-N229)*EP229,2))</f>
        <v/>
      </c>
      <c r="BR229" s="0" t="str">
        <f aca="false">=IF(OR(ISBLANK(AU229),ISBLANK(AT229)),"",ROUND((AU229-AT229)*EP229,2))</f>
        <v/>
      </c>
      <c r="CP229" s="0" t="str">
        <f aca="false">IF(OR(ISBLANK(AU229),ISBLANK(AT229)),"",ROUND((AU229-AT229)*EP229-M229,3))</f>
        <v/>
      </c>
      <c r="DN229" s="0" t="str">
        <f aca="false">IF(OR(ISBLANK(AU229),ISBLANK(AT229)),"",ABS((AU229-AT229)*EP229-M229))</f>
        <v/>
      </c>
      <c r="EL229" s="0" t="str">
        <f aca="false">IF(OR(ISBLANK(AU229),ISBLANK(AT229)),"",((AU229-AT229)*EP229-M229)^2)</f>
        <v/>
      </c>
    </row>
    <row r="230" customFormat="false" ht="12.8" hidden="false" customHeight="false" outlineLevel="0" collapsed="false">
      <c r="AY230" s="0" t="str">
        <f aca="false">IF(OR(ISBLANK(O230),ISBLANK(N230)),"",ROUND((O230-N230)*EP230,2))</f>
        <v/>
      </c>
      <c r="BR230" s="0" t="str">
        <f aca="false">=IF(OR(ISBLANK(AU230),ISBLANK(AT230)),"",ROUND((AU230-AT230)*EP230,2))</f>
        <v/>
      </c>
      <c r="CP230" s="0" t="str">
        <f aca="false">IF(OR(ISBLANK(AU230),ISBLANK(AT230)),"",ROUND((AU230-AT230)*EP230-M230,3))</f>
        <v/>
      </c>
      <c r="DN230" s="0" t="str">
        <f aca="false">IF(OR(ISBLANK(AU230),ISBLANK(AT230)),"",ABS((AU230-AT230)*EP230-M230))</f>
        <v/>
      </c>
      <c r="EL230" s="0" t="str">
        <f aca="false">IF(OR(ISBLANK(AU230),ISBLANK(AT230)),"",((AU230-AT230)*EP230-M230)^2)</f>
        <v/>
      </c>
    </row>
    <row r="231" customFormat="false" ht="12.8" hidden="false" customHeight="false" outlineLevel="0" collapsed="false">
      <c r="AY231" s="0" t="str">
        <f aca="false">IF(OR(ISBLANK(O231),ISBLANK(N231)),"",ROUND((O231-N231)*EP231,2))</f>
        <v/>
      </c>
      <c r="BR231" s="0" t="str">
        <f aca="false">=IF(OR(ISBLANK(AU231),ISBLANK(AT231)),"",ROUND((AU231-AT231)*EP231,2))</f>
        <v/>
      </c>
      <c r="CP231" s="0" t="str">
        <f aca="false">IF(OR(ISBLANK(AU231),ISBLANK(AT231)),"",ROUND((AU231-AT231)*EP231-M231,3))</f>
        <v/>
      </c>
      <c r="DN231" s="0" t="str">
        <f aca="false">IF(OR(ISBLANK(AU231),ISBLANK(AT231)),"",ABS((AU231-AT231)*EP231-M231))</f>
        <v/>
      </c>
      <c r="EL231" s="0" t="str">
        <f aca="false">IF(OR(ISBLANK(AU231),ISBLANK(AT231)),"",((AU231-AT231)*EP231-M231)^2)</f>
        <v/>
      </c>
    </row>
    <row r="232" customFormat="false" ht="12.8" hidden="false" customHeight="false" outlineLevel="0" collapsed="false">
      <c r="AY232" s="0" t="str">
        <f aca="false">IF(OR(ISBLANK(O232),ISBLANK(N232)),"",ROUND((O232-N232)*EP232,2))</f>
        <v/>
      </c>
      <c r="BR232" s="0" t="str">
        <f aca="false">=IF(OR(ISBLANK(AU232),ISBLANK(AT232)),"",ROUND((AU232-AT232)*EP232,2))</f>
        <v/>
      </c>
      <c r="CP232" s="0" t="str">
        <f aca="false">IF(OR(ISBLANK(AU232),ISBLANK(AT232)),"",ROUND((AU232-AT232)*EP232-M232,3))</f>
        <v/>
      </c>
      <c r="DN232" s="0" t="str">
        <f aca="false">IF(OR(ISBLANK(AU232),ISBLANK(AT232)),"",ABS((AU232-AT232)*EP232-M232))</f>
        <v/>
      </c>
      <c r="EL232" s="0" t="str">
        <f aca="false">IF(OR(ISBLANK(AU232),ISBLANK(AT232)),"",((AU232-AT232)*EP232-M232)^2)</f>
        <v/>
      </c>
    </row>
    <row r="233" customFormat="false" ht="12.8" hidden="false" customHeight="false" outlineLevel="0" collapsed="false">
      <c r="AY233" s="0" t="str">
        <f aca="false">IF(OR(ISBLANK(O233),ISBLANK(N233)),"",ROUND((O233-N233)*EP233,2))</f>
        <v/>
      </c>
      <c r="BR233" s="0" t="str">
        <f aca="false">=IF(OR(ISBLANK(AU233),ISBLANK(AT233)),"",ROUND((AU233-AT233)*EP233,2))</f>
        <v/>
      </c>
      <c r="CP233" s="0" t="str">
        <f aca="false">IF(OR(ISBLANK(AU233),ISBLANK(AT233)),"",ROUND((AU233-AT233)*EP233-M233,3))</f>
        <v/>
      </c>
      <c r="DN233" s="0" t="str">
        <f aca="false">IF(OR(ISBLANK(AU233),ISBLANK(AT233)),"",ABS((AU233-AT233)*EP233-M233))</f>
        <v/>
      </c>
      <c r="EL233" s="0" t="str">
        <f aca="false">IF(OR(ISBLANK(AU233),ISBLANK(AT233)),"",((AU233-AT233)*EP233-M233)^2)</f>
        <v/>
      </c>
    </row>
    <row r="234" customFormat="false" ht="12.8" hidden="false" customHeight="false" outlineLevel="0" collapsed="false">
      <c r="AY234" s="0" t="str">
        <f aca="false">IF(OR(ISBLANK(O234),ISBLANK(N234)),"",ROUND((O234-N234)*EP234,2))</f>
        <v/>
      </c>
      <c r="BR234" s="0" t="str">
        <f aca="false">=IF(OR(ISBLANK(AU234),ISBLANK(AT234)),"",ROUND((AU234-AT234)*EP234,2))</f>
        <v/>
      </c>
      <c r="CP234" s="0" t="str">
        <f aca="false">IF(OR(ISBLANK(AU234),ISBLANK(AT234)),"",ROUND((AU234-AT234)*EP234-M234,3))</f>
        <v/>
      </c>
      <c r="DN234" s="0" t="str">
        <f aca="false">IF(OR(ISBLANK(AU234),ISBLANK(AT234)),"",ABS((AU234-AT234)*EP234-M234))</f>
        <v/>
      </c>
      <c r="EL234" s="0" t="str">
        <f aca="false">IF(OR(ISBLANK(AU234),ISBLANK(AT234)),"",((AU234-AT234)*EP234-M234)^2)</f>
        <v/>
      </c>
    </row>
    <row r="235" customFormat="false" ht="12.8" hidden="false" customHeight="false" outlineLevel="0" collapsed="false">
      <c r="AY235" s="0" t="str">
        <f aca="false">IF(OR(ISBLANK(O235),ISBLANK(N235)),"",ROUND((O235-N235)*EP235,2))</f>
        <v/>
      </c>
      <c r="BR235" s="0" t="str">
        <f aca="false">=IF(OR(ISBLANK(AU235),ISBLANK(AT235)),"",ROUND((AU235-AT235)*EP235,2))</f>
        <v/>
      </c>
      <c r="CP235" s="0" t="str">
        <f aca="false">IF(OR(ISBLANK(AU235),ISBLANK(AT235)),"",ROUND((AU235-AT235)*EP235-M235,3))</f>
        <v/>
      </c>
      <c r="DN235" s="0" t="str">
        <f aca="false">IF(OR(ISBLANK(AU235),ISBLANK(AT235)),"",ABS((AU235-AT235)*EP235-M235))</f>
        <v/>
      </c>
      <c r="EL235" s="0" t="str">
        <f aca="false">IF(OR(ISBLANK(AU235),ISBLANK(AT235)),"",((AU235-AT235)*EP235-M235)^2)</f>
        <v/>
      </c>
    </row>
    <row r="236" customFormat="false" ht="12.8" hidden="false" customHeight="false" outlineLevel="0" collapsed="false">
      <c r="AY236" s="0" t="str">
        <f aca="false">IF(OR(ISBLANK(O236),ISBLANK(N236)),"",ROUND((O236-N236)*EP236,2))</f>
        <v/>
      </c>
      <c r="BR236" s="0" t="str">
        <f aca="false">=IF(OR(ISBLANK(AU236),ISBLANK(AT236)),"",ROUND((AU236-AT236)*EP236,2))</f>
        <v/>
      </c>
      <c r="CP236" s="0" t="str">
        <f aca="false">IF(OR(ISBLANK(AU236),ISBLANK(AT236)),"",ROUND((AU236-AT236)*EP236-M236,3))</f>
        <v/>
      </c>
      <c r="DN236" s="0" t="str">
        <f aca="false">IF(OR(ISBLANK(AU236),ISBLANK(AT236)),"",ABS((AU236-AT236)*EP236-M236))</f>
        <v/>
      </c>
      <c r="EL236" s="0" t="str">
        <f aca="false">IF(OR(ISBLANK(AU236),ISBLANK(AT236)),"",((AU236-AT236)*EP236-M236)^2)</f>
        <v/>
      </c>
    </row>
    <row r="237" customFormat="false" ht="12.8" hidden="false" customHeight="false" outlineLevel="0" collapsed="false">
      <c r="AY237" s="0" t="str">
        <f aca="false">IF(OR(ISBLANK(O237),ISBLANK(N237)),"",ROUND((O237-N237)*EP237,2))</f>
        <v/>
      </c>
      <c r="BR237" s="0" t="str">
        <f aca="false">=IF(OR(ISBLANK(AU237),ISBLANK(AT237)),"",ROUND((AU237-AT237)*EP237,2))</f>
        <v/>
      </c>
      <c r="CP237" s="0" t="str">
        <f aca="false">IF(OR(ISBLANK(AU237),ISBLANK(AT237)),"",ROUND((AU237-AT237)*EP237-M237,3))</f>
        <v/>
      </c>
      <c r="DN237" s="0" t="str">
        <f aca="false">IF(OR(ISBLANK(AU237),ISBLANK(AT237)),"",ABS((AU237-AT237)*EP237-M237))</f>
        <v/>
      </c>
      <c r="EL237" s="0" t="str">
        <f aca="false">IF(OR(ISBLANK(AU237),ISBLANK(AT237)),"",((AU237-AT237)*EP237-M237)^2)</f>
        <v/>
      </c>
    </row>
    <row r="238" customFormat="false" ht="12.8" hidden="false" customHeight="false" outlineLevel="0" collapsed="false">
      <c r="AY238" s="0" t="str">
        <f aca="false">IF(OR(ISBLANK(O238),ISBLANK(N238)),"",ROUND((O238-N238)*EP238,2))</f>
        <v/>
      </c>
      <c r="BR238" s="0" t="str">
        <f aca="false">=IF(OR(ISBLANK(AU238),ISBLANK(AT238)),"",ROUND((AU238-AT238)*EP238,2))</f>
        <v/>
      </c>
      <c r="CP238" s="0" t="str">
        <f aca="false">IF(OR(ISBLANK(AU238),ISBLANK(AT238)),"",ROUND((AU238-AT238)*EP238-M238,3))</f>
        <v/>
      </c>
      <c r="DN238" s="0" t="str">
        <f aca="false">IF(OR(ISBLANK(AU238),ISBLANK(AT238)),"",ABS((AU238-AT238)*EP238-M238))</f>
        <v/>
      </c>
      <c r="EL238" s="0" t="str">
        <f aca="false">IF(OR(ISBLANK(AU238),ISBLANK(AT238)),"",((AU238-AT238)*EP238-M238)^2)</f>
        <v/>
      </c>
    </row>
    <row r="239" customFormat="false" ht="12.8" hidden="false" customHeight="false" outlineLevel="0" collapsed="false">
      <c r="AY239" s="0" t="str">
        <f aca="false">IF(OR(ISBLANK(O239),ISBLANK(N239)),"",ROUND((O239-N239)*EP239,2))</f>
        <v/>
      </c>
      <c r="BR239" s="0" t="str">
        <f aca="false">=IF(OR(ISBLANK(AU239),ISBLANK(AT239)),"",ROUND((AU239-AT239)*EP239,2))</f>
        <v/>
      </c>
      <c r="CP239" s="0" t="str">
        <f aca="false">IF(OR(ISBLANK(AU239),ISBLANK(AT239)),"",ROUND((AU239-AT239)*EP239-M239,3))</f>
        <v/>
      </c>
      <c r="DN239" s="0" t="str">
        <f aca="false">IF(OR(ISBLANK(AU239),ISBLANK(AT239)),"",ABS((AU239-AT239)*EP239-M239))</f>
        <v/>
      </c>
      <c r="EL239" s="0" t="str">
        <f aca="false">IF(OR(ISBLANK(AU239),ISBLANK(AT239)),"",((AU239-AT239)*EP239-M239)^2)</f>
        <v/>
      </c>
    </row>
    <row r="240" customFormat="false" ht="12.8" hidden="false" customHeight="false" outlineLevel="0" collapsed="false">
      <c r="AY240" s="0" t="str">
        <f aca="false">IF(OR(ISBLANK(O240),ISBLANK(N240)),"",ROUND((O240-N240)*EP240,2))</f>
        <v/>
      </c>
      <c r="BR240" s="0" t="str">
        <f aca="false">=IF(OR(ISBLANK(AU240),ISBLANK(AT240)),"",ROUND((AU240-AT240)*EP240,2))</f>
        <v/>
      </c>
      <c r="CP240" s="0" t="str">
        <f aca="false">IF(OR(ISBLANK(AU240),ISBLANK(AT240)),"",ROUND((AU240-AT240)*EP240-M240,3))</f>
        <v/>
      </c>
      <c r="DN240" s="0" t="str">
        <f aca="false">IF(OR(ISBLANK(AU240),ISBLANK(AT240)),"",ABS((AU240-AT240)*EP240-M240))</f>
        <v/>
      </c>
      <c r="EL240" s="0" t="str">
        <f aca="false">IF(OR(ISBLANK(AU240),ISBLANK(AT240)),"",((AU240-AT240)*EP240-M240)^2)</f>
        <v/>
      </c>
    </row>
    <row r="241" customFormat="false" ht="12.8" hidden="false" customHeight="false" outlineLevel="0" collapsed="false">
      <c r="AY241" s="0" t="str">
        <f aca="false">IF(OR(ISBLANK(O241),ISBLANK(N241)),"",ROUND((O241-N241)*EP241,2))</f>
        <v/>
      </c>
      <c r="BR241" s="0" t="str">
        <f aca="false">=IF(OR(ISBLANK(AU241),ISBLANK(AT241)),"",ROUND((AU241-AT241)*EP241,2))</f>
        <v/>
      </c>
      <c r="CP241" s="0" t="str">
        <f aca="false">IF(OR(ISBLANK(AU241),ISBLANK(AT241)),"",ROUND((AU241-AT241)*EP241-M241,3))</f>
        <v/>
      </c>
      <c r="DN241" s="0" t="str">
        <f aca="false">IF(OR(ISBLANK(AU241),ISBLANK(AT241)),"",ABS((AU241-AT241)*EP241-M241))</f>
        <v/>
      </c>
      <c r="EL241" s="0" t="str">
        <f aca="false">IF(OR(ISBLANK(AU241),ISBLANK(AT241)),"",((AU241-AT241)*EP241-M241)^2)</f>
        <v/>
      </c>
    </row>
    <row r="242" customFormat="false" ht="12.8" hidden="false" customHeight="false" outlineLevel="0" collapsed="false">
      <c r="AY242" s="0" t="str">
        <f aca="false">IF(OR(ISBLANK(O242),ISBLANK(N242)),"",ROUND((O242-N242)*EP242,2))</f>
        <v/>
      </c>
      <c r="BR242" s="0" t="str">
        <f aca="false">=IF(OR(ISBLANK(AU242),ISBLANK(AT242)),"",ROUND((AU242-AT242)*EP242,2))</f>
        <v/>
      </c>
      <c r="CP242" s="0" t="str">
        <f aca="false">IF(OR(ISBLANK(AU242),ISBLANK(AT242)),"",ROUND((AU242-AT242)*EP242-M242,3))</f>
        <v/>
      </c>
      <c r="DN242" s="0" t="str">
        <f aca="false">IF(OR(ISBLANK(AU242),ISBLANK(AT242)),"",ABS((AU242-AT242)*EP242-M242))</f>
        <v/>
      </c>
      <c r="EL242" s="0" t="str">
        <f aca="false">IF(OR(ISBLANK(AU242),ISBLANK(AT242)),"",((AU242-AT242)*EP242-M242)^2)</f>
        <v/>
      </c>
    </row>
    <row r="243" customFormat="false" ht="12.8" hidden="false" customHeight="false" outlineLevel="0" collapsed="false">
      <c r="AY243" s="0" t="str">
        <f aca="false">IF(OR(ISBLANK(O243),ISBLANK(N243)),"",ROUND((O243-N243)*EP243,2))</f>
        <v/>
      </c>
      <c r="BR243" s="0" t="str">
        <f aca="false">=IF(OR(ISBLANK(AU243),ISBLANK(AT243)),"",ROUND((AU243-AT243)*EP243,2))</f>
        <v/>
      </c>
      <c r="CP243" s="0" t="str">
        <f aca="false">IF(OR(ISBLANK(AU243),ISBLANK(AT243)),"",ROUND((AU243-AT243)*EP243-M243,3))</f>
        <v/>
      </c>
      <c r="DN243" s="0" t="str">
        <f aca="false">IF(OR(ISBLANK(AU243),ISBLANK(AT243)),"",ABS((AU243-AT243)*EP243-M243))</f>
        <v/>
      </c>
      <c r="EL243" s="0" t="str">
        <f aca="false">IF(OR(ISBLANK(AU243),ISBLANK(AT243)),"",((AU243-AT243)*EP243-M243)^2)</f>
        <v/>
      </c>
    </row>
    <row r="244" customFormat="false" ht="12.8" hidden="false" customHeight="false" outlineLevel="0" collapsed="false">
      <c r="AY244" s="0" t="str">
        <f aca="false">IF(OR(ISBLANK(O244),ISBLANK(N244)),"",ROUND((O244-N244)*EP244,2))</f>
        <v/>
      </c>
      <c r="BR244" s="0" t="str">
        <f aca="false">=IF(OR(ISBLANK(AU244),ISBLANK(AT244)),"",ROUND((AU244-AT244)*EP244,2))</f>
        <v/>
      </c>
      <c r="CP244" s="0" t="str">
        <f aca="false">IF(OR(ISBLANK(AU244),ISBLANK(AT244)),"",ROUND((AU244-AT244)*EP244-M244,3))</f>
        <v/>
      </c>
      <c r="DN244" s="0" t="str">
        <f aca="false">IF(OR(ISBLANK(AU244),ISBLANK(AT244)),"",ABS((AU244-AT244)*EP244-M244))</f>
        <v/>
      </c>
      <c r="EL244" s="0" t="str">
        <f aca="false">IF(OR(ISBLANK(AU244),ISBLANK(AT244)),"",((AU244-AT244)*EP244-M244)^2)</f>
        <v/>
      </c>
    </row>
    <row r="245" customFormat="false" ht="12.8" hidden="false" customHeight="false" outlineLevel="0" collapsed="false">
      <c r="AY245" s="0" t="str">
        <f aca="false">IF(OR(ISBLANK(O245),ISBLANK(N245)),"",ROUND((O245-N245)*EP245,2))</f>
        <v/>
      </c>
      <c r="BR245" s="0" t="str">
        <f aca="false">=IF(OR(ISBLANK(AU245),ISBLANK(AT245)),"",ROUND((AU245-AT245)*EP245,2))</f>
        <v/>
      </c>
      <c r="CP245" s="0" t="str">
        <f aca="false">IF(OR(ISBLANK(AU245),ISBLANK(AT245)),"",ROUND((AU245-AT245)*EP245-M245,3))</f>
        <v/>
      </c>
      <c r="DN245" s="0" t="str">
        <f aca="false">IF(OR(ISBLANK(AU245),ISBLANK(AT245)),"",ABS((AU245-AT245)*EP245-M245))</f>
        <v/>
      </c>
      <c r="EL245" s="0" t="str">
        <f aca="false">IF(OR(ISBLANK(AU245),ISBLANK(AT245)),"",((AU245-AT245)*EP245-M245)^2)</f>
        <v/>
      </c>
    </row>
    <row r="246" customFormat="false" ht="12.8" hidden="false" customHeight="false" outlineLevel="0" collapsed="false">
      <c r="AY246" s="0" t="str">
        <f aca="false">IF(OR(ISBLANK(O246),ISBLANK(N246)),"",ROUND((O246-N246)*EP246,2))</f>
        <v/>
      </c>
      <c r="BR246" s="0" t="str">
        <f aca="false">=IF(OR(ISBLANK(AU246),ISBLANK(AT246)),"",ROUND((AU246-AT246)*EP246,2))</f>
        <v/>
      </c>
      <c r="CP246" s="0" t="str">
        <f aca="false">IF(OR(ISBLANK(AU246),ISBLANK(AT246)),"",ROUND((AU246-AT246)*EP246-M246,3))</f>
        <v/>
      </c>
      <c r="DN246" s="0" t="str">
        <f aca="false">IF(OR(ISBLANK(AU246),ISBLANK(AT246)),"",ABS((AU246-AT246)*EP246-M246))</f>
        <v/>
      </c>
      <c r="EL246" s="0" t="str">
        <f aca="false">IF(OR(ISBLANK(AU246),ISBLANK(AT246)),"",((AU246-AT246)*EP246-M246)^2)</f>
        <v/>
      </c>
    </row>
    <row r="247" customFormat="false" ht="12.8" hidden="false" customHeight="false" outlineLevel="0" collapsed="false">
      <c r="AY247" s="0" t="str">
        <f aca="false">IF(OR(ISBLANK(O247),ISBLANK(N247)),"",ROUND((O247-N247)*EP247,2))</f>
        <v/>
      </c>
      <c r="BR247" s="0" t="str">
        <f aca="false">=IF(OR(ISBLANK(AU247),ISBLANK(AT247)),"",ROUND((AU247-AT247)*EP247,2))</f>
        <v/>
      </c>
      <c r="CP247" s="0" t="str">
        <f aca="false">IF(OR(ISBLANK(AU247),ISBLANK(AT247)),"",ROUND((AU247-AT247)*EP247-M247,3))</f>
        <v/>
      </c>
      <c r="DN247" s="0" t="str">
        <f aca="false">IF(OR(ISBLANK(AU247),ISBLANK(AT247)),"",ABS((AU247-AT247)*EP247-M247))</f>
        <v/>
      </c>
      <c r="EL247" s="0" t="str">
        <f aca="false">IF(OR(ISBLANK(AU247),ISBLANK(AT247)),"",((AU247-AT247)*EP247-M247)^2)</f>
        <v/>
      </c>
    </row>
    <row r="248" customFormat="false" ht="12.8" hidden="false" customHeight="false" outlineLevel="0" collapsed="false">
      <c r="AY248" s="0" t="str">
        <f aca="false">IF(OR(ISBLANK(O248),ISBLANK(N248)),"",ROUND((O248-N248)*EP248,2))</f>
        <v/>
      </c>
      <c r="BR248" s="0" t="str">
        <f aca="false">=IF(OR(ISBLANK(AU248),ISBLANK(AT248)),"",ROUND((AU248-AT248)*EP248,2))</f>
        <v/>
      </c>
      <c r="CP248" s="0" t="str">
        <f aca="false">IF(OR(ISBLANK(AU248),ISBLANK(AT248)),"",ROUND((AU248-AT248)*EP248-M248,3))</f>
        <v/>
      </c>
      <c r="DN248" s="0" t="str">
        <f aca="false">IF(OR(ISBLANK(AU248),ISBLANK(AT248)),"",ABS((AU248-AT248)*EP248-M248))</f>
        <v/>
      </c>
      <c r="EL248" s="0" t="str">
        <f aca="false">IF(OR(ISBLANK(AU248),ISBLANK(AT248)),"",((AU248-AT248)*EP248-M248)^2)</f>
        <v/>
      </c>
    </row>
    <row r="249" customFormat="false" ht="12.8" hidden="false" customHeight="false" outlineLevel="0" collapsed="false">
      <c r="AY249" s="0" t="str">
        <f aca="false">IF(OR(ISBLANK(O249),ISBLANK(N249)),"",ROUND((O249-N249)*EP249,2))</f>
        <v/>
      </c>
      <c r="BR249" s="0" t="str">
        <f aca="false">=IF(OR(ISBLANK(AU249),ISBLANK(AT249)),"",ROUND((AU249-AT249)*EP249,2))</f>
        <v/>
      </c>
      <c r="CP249" s="0" t="str">
        <f aca="false">IF(OR(ISBLANK(AU249),ISBLANK(AT249)),"",ROUND((AU249-AT249)*EP249-M249,3))</f>
        <v/>
      </c>
      <c r="DN249" s="0" t="str">
        <f aca="false">IF(OR(ISBLANK(AU249),ISBLANK(AT249)),"",ABS((AU249-AT249)*EP249-M249))</f>
        <v/>
      </c>
      <c r="EL249" s="0" t="str">
        <f aca="false">IF(OR(ISBLANK(AU249),ISBLANK(AT249)),"",((AU249-AT249)*EP249-M249)^2)</f>
        <v/>
      </c>
    </row>
    <row r="250" customFormat="false" ht="12.8" hidden="false" customHeight="false" outlineLevel="0" collapsed="false">
      <c r="AY250" s="0" t="str">
        <f aca="false">IF(OR(ISBLANK(O250),ISBLANK(N250)),"",ROUND((O250-N250)*EP250,2))</f>
        <v/>
      </c>
      <c r="BR250" s="0" t="str">
        <f aca="false">=IF(OR(ISBLANK(AU250),ISBLANK(AT250)),"",ROUND((AU250-AT250)*EP250,2))</f>
        <v/>
      </c>
      <c r="CP250" s="0" t="str">
        <f aca="false">IF(OR(ISBLANK(AU250),ISBLANK(AT250)),"",ROUND((AU250-AT250)*EP250-M250,3))</f>
        <v/>
      </c>
      <c r="DN250" s="0" t="str">
        <f aca="false">IF(OR(ISBLANK(AU250),ISBLANK(AT250)),"",ABS((AU250-AT250)*EP250-M250))</f>
        <v/>
      </c>
      <c r="EL250" s="0" t="str">
        <f aca="false">IF(OR(ISBLANK(AU250),ISBLANK(AT250)),"",((AU250-AT250)*EP250-M250)^2)</f>
        <v/>
      </c>
    </row>
    <row r="251" customFormat="false" ht="12.8" hidden="false" customHeight="false" outlineLevel="0" collapsed="false">
      <c r="AY251" s="0" t="str">
        <f aca="false">IF(OR(ISBLANK(O251),ISBLANK(N251)),"",ROUND((O251-N251)*EP251,2))</f>
        <v/>
      </c>
      <c r="BR251" s="0" t="str">
        <f aca="false">=IF(OR(ISBLANK(AU251),ISBLANK(AT251)),"",ROUND((AU251-AT251)*EP251,2))</f>
        <v/>
      </c>
      <c r="CP251" s="0" t="str">
        <f aca="false">IF(OR(ISBLANK(AU251),ISBLANK(AT251)),"",ROUND((AU251-AT251)*EP251-M251,3))</f>
        <v/>
      </c>
      <c r="DN251" s="0" t="str">
        <f aca="false">IF(OR(ISBLANK(AU251),ISBLANK(AT251)),"",ABS((AU251-AT251)*EP251-M251))</f>
        <v/>
      </c>
      <c r="EL251" s="0" t="str">
        <f aca="false">IF(OR(ISBLANK(AU251),ISBLANK(AT251)),"",((AU251-AT251)*EP251-M251)^2)</f>
        <v/>
      </c>
    </row>
    <row r="252" customFormat="false" ht="12.8" hidden="false" customHeight="false" outlineLevel="0" collapsed="false">
      <c r="AY252" s="0" t="str">
        <f aca="false">IF(OR(ISBLANK(O252),ISBLANK(N252)),"",ROUND((O252-N252)*EP252,2))</f>
        <v/>
      </c>
      <c r="BR252" s="0" t="str">
        <f aca="false">=IF(OR(ISBLANK(AU252),ISBLANK(AT252)),"",ROUND((AU252-AT252)*EP252,2))</f>
        <v/>
      </c>
      <c r="CP252" s="0" t="str">
        <f aca="false">IF(OR(ISBLANK(AU252),ISBLANK(AT252)),"",ROUND((AU252-AT252)*EP252-M252,3))</f>
        <v/>
      </c>
      <c r="DN252" s="0" t="str">
        <f aca="false">IF(OR(ISBLANK(AU252),ISBLANK(AT252)),"",ABS((AU252-AT252)*EP252-M252))</f>
        <v/>
      </c>
      <c r="EL252" s="0" t="str">
        <f aca="false">IF(OR(ISBLANK(AU252),ISBLANK(AT252)),"",((AU252-AT252)*EP252-M252)^2)</f>
        <v/>
      </c>
    </row>
    <row r="253" customFormat="false" ht="12.8" hidden="false" customHeight="false" outlineLevel="0" collapsed="false">
      <c r="AY253" s="0" t="str">
        <f aca="false">IF(OR(ISBLANK(O253),ISBLANK(N253)),"",ROUND((O253-N253)*EP253,2))</f>
        <v/>
      </c>
      <c r="BR253" s="0" t="str">
        <f aca="false">=IF(OR(ISBLANK(AU253),ISBLANK(AT253)),"",ROUND((AU253-AT253)*EP253,2))</f>
        <v/>
      </c>
      <c r="CP253" s="0" t="str">
        <f aca="false">IF(OR(ISBLANK(AU253),ISBLANK(AT253)),"",ROUND((AU253-AT253)*EP253-M253,3))</f>
        <v/>
      </c>
      <c r="DN253" s="0" t="str">
        <f aca="false">IF(OR(ISBLANK(AU253),ISBLANK(AT253)),"",ABS((AU253-AT253)*EP253-M253))</f>
        <v/>
      </c>
      <c r="EL253" s="0" t="str">
        <f aca="false">IF(OR(ISBLANK(AU253),ISBLANK(AT253)),"",((AU253-AT253)*EP253-M253)^2)</f>
        <v/>
      </c>
    </row>
    <row r="254" customFormat="false" ht="12.8" hidden="false" customHeight="false" outlineLevel="0" collapsed="false">
      <c r="AY254" s="0" t="str">
        <f aca="false">IF(OR(ISBLANK(O254),ISBLANK(N254)),"",ROUND((O254-N254)*EP254,2))</f>
        <v/>
      </c>
      <c r="BR254" s="0" t="str">
        <f aca="false">=IF(OR(ISBLANK(AU254),ISBLANK(AT254)),"",ROUND((AU254-AT254)*EP254,2))</f>
        <v/>
      </c>
      <c r="CP254" s="0" t="str">
        <f aca="false">IF(OR(ISBLANK(AU254),ISBLANK(AT254)),"",ROUND((AU254-AT254)*EP254-M254,3))</f>
        <v/>
      </c>
      <c r="DN254" s="0" t="str">
        <f aca="false">IF(OR(ISBLANK(AU254),ISBLANK(AT254)),"",ABS((AU254-AT254)*EP254-M254))</f>
        <v/>
      </c>
      <c r="EL254" s="0" t="str">
        <f aca="false">IF(OR(ISBLANK(AU254),ISBLANK(AT254)),"",((AU254-AT254)*EP254-M254)^2)</f>
        <v/>
      </c>
    </row>
    <row r="255" customFormat="false" ht="12.8" hidden="false" customHeight="false" outlineLevel="0" collapsed="false">
      <c r="AY255" s="0" t="str">
        <f aca="false">IF(OR(ISBLANK(O255),ISBLANK(N255)),"",ROUND((O255-N255)*EP255,2))</f>
        <v/>
      </c>
      <c r="BR255" s="0" t="str">
        <f aca="false">=IF(OR(ISBLANK(AU255),ISBLANK(AT255)),"",ROUND((AU255-AT255)*EP255,2))</f>
        <v/>
      </c>
      <c r="CP255" s="0" t="str">
        <f aca="false">IF(OR(ISBLANK(AU255),ISBLANK(AT255)),"",ROUND((AU255-AT255)*EP255-M255,3))</f>
        <v/>
      </c>
      <c r="DN255" s="0" t="str">
        <f aca="false">IF(OR(ISBLANK(AU255),ISBLANK(AT255)),"",ABS((AU255-AT255)*EP255-M255))</f>
        <v/>
      </c>
      <c r="EL255" s="0" t="str">
        <f aca="false">IF(OR(ISBLANK(AU255),ISBLANK(AT255)),"",((AU255-AT255)*EP255-M255)^2)</f>
        <v/>
      </c>
    </row>
    <row r="256" customFormat="false" ht="12.8" hidden="false" customHeight="false" outlineLevel="0" collapsed="false">
      <c r="AY256" s="0" t="str">
        <f aca="false">IF(OR(ISBLANK(O256),ISBLANK(N256)),"",ROUND((O256-N256)*EP256,2))</f>
        <v/>
      </c>
      <c r="BR256" s="0" t="str">
        <f aca="false">=IF(OR(ISBLANK(AU256),ISBLANK(AT256)),"",ROUND((AU256-AT256)*EP256,2))</f>
        <v/>
      </c>
      <c r="CP256" s="0" t="str">
        <f aca="false">IF(OR(ISBLANK(AU256),ISBLANK(AT256)),"",ROUND((AU256-AT256)*EP256-M256,3))</f>
        <v/>
      </c>
      <c r="DN256" s="0" t="str">
        <f aca="false">IF(OR(ISBLANK(AU256),ISBLANK(AT256)),"",ABS((AU256-AT256)*EP256-M256))</f>
        <v/>
      </c>
      <c r="EL256" s="0" t="str">
        <f aca="false">IF(OR(ISBLANK(AU256),ISBLANK(AT256)),"",((AU256-AT256)*EP256-M256)^2)</f>
        <v/>
      </c>
    </row>
    <row r="257" customFormat="false" ht="12.8" hidden="false" customHeight="false" outlineLevel="0" collapsed="false">
      <c r="AY257" s="0" t="str">
        <f aca="false">IF(OR(ISBLANK(O257),ISBLANK(N257)),"",ROUND((O257-N257)*EP257,2))</f>
        <v/>
      </c>
      <c r="BR257" s="0" t="str">
        <f aca="false">=IF(OR(ISBLANK(AU257),ISBLANK(AT257)),"",ROUND((AU257-AT257)*EP257,2))</f>
        <v/>
      </c>
      <c r="CP257" s="0" t="str">
        <f aca="false">IF(OR(ISBLANK(AU257),ISBLANK(AT257)),"",ROUND((AU257-AT257)*EP257-M257,3))</f>
        <v/>
      </c>
      <c r="DN257" s="0" t="str">
        <f aca="false">IF(OR(ISBLANK(AU257),ISBLANK(AT257)),"",ABS((AU257-AT257)*EP257-M257))</f>
        <v/>
      </c>
      <c r="EL257" s="0" t="str">
        <f aca="false">IF(OR(ISBLANK(AU257),ISBLANK(AT257)),"",((AU257-AT257)*EP257-M257)^2)</f>
        <v/>
      </c>
    </row>
    <row r="258" customFormat="false" ht="12.8" hidden="false" customHeight="false" outlineLevel="0" collapsed="false">
      <c r="AY258" s="0" t="str">
        <f aca="false">IF(OR(ISBLANK(O258),ISBLANK(N258)),"",ROUND((O258-N258)*EP258,2))</f>
        <v/>
      </c>
      <c r="BR258" s="0" t="str">
        <f aca="false">=IF(OR(ISBLANK(AU258),ISBLANK(AT258)),"",ROUND((AU258-AT258)*EP258,2))</f>
        <v/>
      </c>
      <c r="CP258" s="0" t="str">
        <f aca="false">IF(OR(ISBLANK(AU258),ISBLANK(AT258)),"",ROUND((AU258-AT258)*EP258-M258,3))</f>
        <v/>
      </c>
      <c r="DN258" s="0" t="str">
        <f aca="false">IF(OR(ISBLANK(AU258),ISBLANK(AT258)),"",ABS((AU258-AT258)*EP258-M258))</f>
        <v/>
      </c>
      <c r="EL258" s="0" t="str">
        <f aca="false">IF(OR(ISBLANK(AU258),ISBLANK(AT258)),"",((AU258-AT258)*EP258-M258)^2)</f>
        <v/>
      </c>
    </row>
    <row r="259" customFormat="false" ht="12.8" hidden="false" customHeight="false" outlineLevel="0" collapsed="false">
      <c r="AY259" s="0" t="str">
        <f aca="false">IF(OR(ISBLANK(O259),ISBLANK(N259)),"",ROUND((O259-N259)*EP259,2))</f>
        <v/>
      </c>
      <c r="BR259" s="0" t="str">
        <f aca="false">=IF(OR(ISBLANK(AU259),ISBLANK(AT259)),"",ROUND((AU259-AT259)*EP259,2))</f>
        <v/>
      </c>
      <c r="CP259" s="0" t="str">
        <f aca="false">IF(OR(ISBLANK(AU259),ISBLANK(AT259)),"",ROUND((AU259-AT259)*EP259-M259,3))</f>
        <v/>
      </c>
      <c r="DN259" s="0" t="str">
        <f aca="false">IF(OR(ISBLANK(AU259),ISBLANK(AT259)),"",ABS((AU259-AT259)*EP259-M259))</f>
        <v/>
      </c>
      <c r="EL259" s="0" t="str">
        <f aca="false">IF(OR(ISBLANK(AU259),ISBLANK(AT259)),"",((AU259-AT259)*EP259-M259)^2)</f>
        <v/>
      </c>
    </row>
    <row r="260" customFormat="false" ht="12.8" hidden="false" customHeight="false" outlineLevel="0" collapsed="false">
      <c r="AY260" s="0" t="str">
        <f aca="false">IF(OR(ISBLANK(O260),ISBLANK(N260)),"",ROUND((O260-N260)*EP260,2))</f>
        <v/>
      </c>
      <c r="BR260" s="0" t="str">
        <f aca="false">=IF(OR(ISBLANK(AU260),ISBLANK(AT260)),"",ROUND((AU260-AT260)*EP260,2))</f>
        <v/>
      </c>
      <c r="CP260" s="0" t="str">
        <f aca="false">IF(OR(ISBLANK(AU260),ISBLANK(AT260)),"",ROUND((AU260-AT260)*EP260-M260,3))</f>
        <v/>
      </c>
      <c r="DN260" s="0" t="str">
        <f aca="false">IF(OR(ISBLANK(AU260),ISBLANK(AT260)),"",ABS((AU260-AT260)*EP260-M260))</f>
        <v/>
      </c>
      <c r="EL260" s="0" t="str">
        <f aca="false">IF(OR(ISBLANK(AU260),ISBLANK(AT260)),"",((AU260-AT260)*EP260-M260)^2)</f>
        <v/>
      </c>
    </row>
    <row r="261" customFormat="false" ht="12.8" hidden="false" customHeight="false" outlineLevel="0" collapsed="false">
      <c r="AY261" s="0" t="str">
        <f aca="false">IF(OR(ISBLANK(O261),ISBLANK(N261)),"",ROUND((O261-N261)*EP261,2))</f>
        <v/>
      </c>
      <c r="BR261" s="0" t="str">
        <f aca="false">=IF(OR(ISBLANK(AU261),ISBLANK(AT261)),"",ROUND((AU261-AT261)*EP261,2))</f>
        <v/>
      </c>
      <c r="CP261" s="0" t="str">
        <f aca="false">IF(OR(ISBLANK(AU261),ISBLANK(AT261)),"",ROUND((AU261-AT261)*EP261-M261,3))</f>
        <v/>
      </c>
      <c r="DN261" s="0" t="str">
        <f aca="false">IF(OR(ISBLANK(AU261),ISBLANK(AT261)),"",ABS((AU261-AT261)*EP261-M261))</f>
        <v/>
      </c>
      <c r="EL261" s="0" t="str">
        <f aca="false">IF(OR(ISBLANK(AU261),ISBLANK(AT261)),"",((AU261-AT261)*EP261-M261)^2)</f>
        <v/>
      </c>
    </row>
    <row r="262" customFormat="false" ht="12.8" hidden="false" customHeight="false" outlineLevel="0" collapsed="false">
      <c r="AY262" s="0" t="str">
        <f aca="false">IF(OR(ISBLANK(O262),ISBLANK(N262)),"",ROUND((O262-N262)*EP262,2))</f>
        <v/>
      </c>
      <c r="BR262" s="0" t="str">
        <f aca="false">=IF(OR(ISBLANK(AU262),ISBLANK(AT262)),"",ROUND((AU262-AT262)*EP262,2))</f>
        <v/>
      </c>
      <c r="CP262" s="0" t="str">
        <f aca="false">IF(OR(ISBLANK(AU262),ISBLANK(AT262)),"",ROUND((AU262-AT262)*EP262-M262,3))</f>
        <v/>
      </c>
      <c r="DN262" s="0" t="str">
        <f aca="false">IF(OR(ISBLANK(AU262),ISBLANK(AT262)),"",ABS((AU262-AT262)*EP262-M262))</f>
        <v/>
      </c>
      <c r="EL262" s="0" t="str">
        <f aca="false">IF(OR(ISBLANK(AU262),ISBLANK(AT262)),"",((AU262-AT262)*EP262-M262)^2)</f>
        <v/>
      </c>
    </row>
    <row r="263" customFormat="false" ht="12.8" hidden="false" customHeight="false" outlineLevel="0" collapsed="false">
      <c r="AY263" s="0" t="str">
        <f aca="false">IF(OR(ISBLANK(O263),ISBLANK(N263)),"",ROUND((O263-N263)*EP263,2))</f>
        <v/>
      </c>
      <c r="BR263" s="0" t="str">
        <f aca="false">=IF(OR(ISBLANK(AU263),ISBLANK(AT263)),"",ROUND((AU263-AT263)*EP263,2))</f>
        <v/>
      </c>
      <c r="CP263" s="0" t="str">
        <f aca="false">IF(OR(ISBLANK(AU263),ISBLANK(AT263)),"",ROUND((AU263-AT263)*EP263-M263,3))</f>
        <v/>
      </c>
      <c r="DN263" s="0" t="str">
        <f aca="false">IF(OR(ISBLANK(AU263),ISBLANK(AT263)),"",ABS((AU263-AT263)*EP263-M263))</f>
        <v/>
      </c>
      <c r="EL263" s="0" t="str">
        <f aca="false">IF(OR(ISBLANK(AU263),ISBLANK(AT263)),"",((AU263-AT263)*EP263-M263)^2)</f>
        <v/>
      </c>
    </row>
    <row r="264" customFormat="false" ht="12.8" hidden="false" customHeight="false" outlineLevel="0" collapsed="false">
      <c r="AY264" s="0" t="str">
        <f aca="false">IF(OR(ISBLANK(O264),ISBLANK(N264)),"",ROUND((O264-N264)*EP264,2))</f>
        <v/>
      </c>
      <c r="BR264" s="0" t="str">
        <f aca="false">=IF(OR(ISBLANK(AU264),ISBLANK(AT264)),"",ROUND((AU264-AT264)*EP264,2))</f>
        <v/>
      </c>
      <c r="CP264" s="0" t="str">
        <f aca="false">IF(OR(ISBLANK(AU264),ISBLANK(AT264)),"",ROUND((AU264-AT264)*EP264-M264,3))</f>
        <v/>
      </c>
      <c r="DN264" s="0" t="str">
        <f aca="false">IF(OR(ISBLANK(AU264),ISBLANK(AT264)),"",ABS((AU264-AT264)*EP264-M264))</f>
        <v/>
      </c>
      <c r="EL264" s="0" t="str">
        <f aca="false">IF(OR(ISBLANK(AU264),ISBLANK(AT264)),"",((AU264-AT264)*EP264-M264)^2)</f>
        <v/>
      </c>
    </row>
    <row r="265" customFormat="false" ht="12.8" hidden="false" customHeight="false" outlineLevel="0" collapsed="false">
      <c r="AY265" s="0" t="str">
        <f aca="false">IF(OR(ISBLANK(O265),ISBLANK(N265)),"",ROUND((O265-N265)*EP265,2))</f>
        <v/>
      </c>
      <c r="BR265" s="0" t="str">
        <f aca="false">=IF(OR(ISBLANK(AU265),ISBLANK(AT265)),"",ROUND((AU265-AT265)*EP265,2))</f>
        <v/>
      </c>
      <c r="CP265" s="0" t="str">
        <f aca="false">IF(OR(ISBLANK(AU265),ISBLANK(AT265)),"",ROUND((AU265-AT265)*EP265-M265,3))</f>
        <v/>
      </c>
      <c r="DN265" s="0" t="str">
        <f aca="false">IF(OR(ISBLANK(AU265),ISBLANK(AT265)),"",ABS((AU265-AT265)*EP265-M265))</f>
        <v/>
      </c>
      <c r="EL265" s="0" t="str">
        <f aca="false">IF(OR(ISBLANK(AU265),ISBLANK(AT265)),"",((AU265-AT265)*EP265-M265)^2)</f>
        <v/>
      </c>
    </row>
    <row r="266" customFormat="false" ht="12.8" hidden="false" customHeight="false" outlineLevel="0" collapsed="false">
      <c r="AY266" s="0" t="str">
        <f aca="false">IF(OR(ISBLANK(O266),ISBLANK(N266)),"",ROUND((O266-N266)*EP266,2))</f>
        <v/>
      </c>
      <c r="BR266" s="0" t="str">
        <f aca="false">=IF(OR(ISBLANK(AU266),ISBLANK(AT266)),"",ROUND((AU266-AT266)*EP266,2))</f>
        <v/>
      </c>
      <c r="CP266" s="0" t="str">
        <f aca="false">IF(OR(ISBLANK(AU266),ISBLANK(AT266)),"",ROUND((AU266-AT266)*EP266-M266,3))</f>
        <v/>
      </c>
      <c r="DN266" s="0" t="str">
        <f aca="false">IF(OR(ISBLANK(AU266),ISBLANK(AT266)),"",ABS((AU266-AT266)*EP266-M266))</f>
        <v/>
      </c>
      <c r="EL266" s="0" t="str">
        <f aca="false">IF(OR(ISBLANK(AU266),ISBLANK(AT266)),"",((AU266-AT266)*EP266-M266)^2)</f>
        <v/>
      </c>
    </row>
    <row r="267" customFormat="false" ht="12.8" hidden="false" customHeight="false" outlineLevel="0" collapsed="false">
      <c r="AY267" s="0" t="str">
        <f aca="false">IF(OR(ISBLANK(O267),ISBLANK(N267)),"",ROUND((O267-N267)*EP267,2))</f>
        <v/>
      </c>
      <c r="BR267" s="0" t="str">
        <f aca="false">=IF(OR(ISBLANK(AU267),ISBLANK(AT267)),"",ROUND((AU267-AT267)*EP267,2))</f>
        <v/>
      </c>
      <c r="CP267" s="0" t="str">
        <f aca="false">IF(OR(ISBLANK(AU267),ISBLANK(AT267)),"",ROUND((AU267-AT267)*EP267-M267,3))</f>
        <v/>
      </c>
      <c r="DN267" s="0" t="str">
        <f aca="false">IF(OR(ISBLANK(AU267),ISBLANK(AT267)),"",ABS((AU267-AT267)*EP267-M267))</f>
        <v/>
      </c>
      <c r="EL267" s="0" t="str">
        <f aca="false">IF(OR(ISBLANK(AU267),ISBLANK(AT267)),"",((AU267-AT267)*EP267-M267)^2)</f>
        <v/>
      </c>
    </row>
    <row r="268" customFormat="false" ht="12.8" hidden="false" customHeight="false" outlineLevel="0" collapsed="false">
      <c r="AY268" s="0" t="str">
        <f aca="false">IF(OR(ISBLANK(O268),ISBLANK(N268)),"",ROUND((O268-N268)*EP268,2))</f>
        <v/>
      </c>
      <c r="BR268" s="0" t="str">
        <f aca="false">=IF(OR(ISBLANK(AU268),ISBLANK(AT268)),"",ROUND((AU268-AT268)*EP268,2))</f>
        <v/>
      </c>
      <c r="CP268" s="0" t="str">
        <f aca="false">IF(OR(ISBLANK(AU268),ISBLANK(AT268)),"",ROUND((AU268-AT268)*EP268-M268,3))</f>
        <v/>
      </c>
      <c r="DN268" s="0" t="str">
        <f aca="false">IF(OR(ISBLANK(AU268),ISBLANK(AT268)),"",ABS((AU268-AT268)*EP268-M268))</f>
        <v/>
      </c>
      <c r="EL268" s="0" t="str">
        <f aca="false">IF(OR(ISBLANK(AU268),ISBLANK(AT268)),"",((AU268-AT268)*EP268-M268)^2)</f>
        <v/>
      </c>
    </row>
    <row r="269" customFormat="false" ht="12.8" hidden="false" customHeight="false" outlineLevel="0" collapsed="false">
      <c r="AY269" s="0" t="str">
        <f aca="false">IF(OR(ISBLANK(O269),ISBLANK(N269)),"",ROUND((O269-N269)*EP269,2))</f>
        <v/>
      </c>
      <c r="BR269" s="0" t="str">
        <f aca="false">=IF(OR(ISBLANK(AU269),ISBLANK(AT269)),"",ROUND((AU269-AT269)*EP269,2))</f>
        <v/>
      </c>
      <c r="CP269" s="0" t="str">
        <f aca="false">IF(OR(ISBLANK(AU269),ISBLANK(AT269)),"",ROUND((AU269-AT269)*EP269-M269,3))</f>
        <v/>
      </c>
      <c r="DN269" s="0" t="str">
        <f aca="false">IF(OR(ISBLANK(AU269),ISBLANK(AT269)),"",ABS((AU269-AT269)*EP269-M269))</f>
        <v/>
      </c>
      <c r="EL269" s="0" t="str">
        <f aca="false">IF(OR(ISBLANK(AU269),ISBLANK(AT269)),"",((AU269-AT269)*EP269-M269)^2)</f>
        <v/>
      </c>
    </row>
    <row r="270" customFormat="false" ht="12.8" hidden="false" customHeight="false" outlineLevel="0" collapsed="false">
      <c r="AY270" s="0" t="str">
        <f aca="false">IF(OR(ISBLANK(O270),ISBLANK(N270)),"",ROUND((O270-N270)*EP270,2))</f>
        <v/>
      </c>
      <c r="BR270" s="0" t="str">
        <f aca="false">=IF(OR(ISBLANK(AU270),ISBLANK(AT270)),"",ROUND((AU270-AT270)*EP270,2))</f>
        <v/>
      </c>
      <c r="CP270" s="0" t="str">
        <f aca="false">IF(OR(ISBLANK(AU270),ISBLANK(AT270)),"",ROUND((AU270-AT270)*EP270-M270,3))</f>
        <v/>
      </c>
      <c r="DN270" s="0" t="str">
        <f aca="false">IF(OR(ISBLANK(AU270),ISBLANK(AT270)),"",ABS((AU270-AT270)*EP270-M270))</f>
        <v/>
      </c>
      <c r="EL270" s="0" t="str">
        <f aca="false">IF(OR(ISBLANK(AU270),ISBLANK(AT270)),"",((AU270-AT270)*EP270-M270)^2)</f>
        <v/>
      </c>
    </row>
    <row r="271" customFormat="false" ht="12.8" hidden="false" customHeight="false" outlineLevel="0" collapsed="false">
      <c r="AY271" s="0" t="str">
        <f aca="false">IF(OR(ISBLANK(O271),ISBLANK(N271)),"",ROUND((O271-N271)*EP271,2))</f>
        <v/>
      </c>
      <c r="BR271" s="0" t="str">
        <f aca="false">=IF(OR(ISBLANK(AU271),ISBLANK(AT271)),"",ROUND((AU271-AT271)*EP271,2))</f>
        <v/>
      </c>
      <c r="CP271" s="0" t="str">
        <f aca="false">IF(OR(ISBLANK(AU271),ISBLANK(AT271)),"",ROUND((AU271-AT271)*EP271-M271,3))</f>
        <v/>
      </c>
      <c r="DN271" s="0" t="str">
        <f aca="false">IF(OR(ISBLANK(AU271),ISBLANK(AT271)),"",ABS((AU271-AT271)*EP271-M271))</f>
        <v/>
      </c>
      <c r="EL271" s="0" t="str">
        <f aca="false">IF(OR(ISBLANK(AU271),ISBLANK(AT271)),"",((AU271-AT271)*EP271-M271)^2)</f>
        <v/>
      </c>
    </row>
    <row r="272" customFormat="false" ht="12.8" hidden="false" customHeight="false" outlineLevel="0" collapsed="false">
      <c r="AY272" s="0" t="str">
        <f aca="false">IF(OR(ISBLANK(O272),ISBLANK(N272)),"",ROUND((O272-N272)*EP272,2))</f>
        <v/>
      </c>
      <c r="BR272" s="0" t="str">
        <f aca="false">=IF(OR(ISBLANK(AU272),ISBLANK(AT272)),"",ROUND((AU272-AT272)*EP272,2))</f>
        <v/>
      </c>
      <c r="CP272" s="0" t="str">
        <f aca="false">IF(OR(ISBLANK(AU272),ISBLANK(AT272)),"",ROUND((AU272-AT272)*EP272-M272,3))</f>
        <v/>
      </c>
      <c r="DN272" s="0" t="str">
        <f aca="false">IF(OR(ISBLANK(AU272),ISBLANK(AT272)),"",ABS((AU272-AT272)*EP272-M272))</f>
        <v/>
      </c>
      <c r="EL272" s="0" t="str">
        <f aca="false">IF(OR(ISBLANK(AU272),ISBLANK(AT272)),"",((AU272-AT272)*EP272-M272)^2)</f>
        <v/>
      </c>
    </row>
    <row r="273" customFormat="false" ht="12.8" hidden="false" customHeight="false" outlineLevel="0" collapsed="false">
      <c r="AY273" s="0" t="str">
        <f aca="false">IF(OR(ISBLANK(O273),ISBLANK(N273)),"",ROUND((O273-N273)*EP273,2))</f>
        <v/>
      </c>
      <c r="BR273" s="0" t="str">
        <f aca="false">=IF(OR(ISBLANK(AU273),ISBLANK(AT273)),"",ROUND((AU273-AT273)*EP273,2))</f>
        <v/>
      </c>
      <c r="CP273" s="0" t="str">
        <f aca="false">IF(OR(ISBLANK(AU273),ISBLANK(AT273)),"",ROUND((AU273-AT273)*EP273-M273,3))</f>
        <v/>
      </c>
      <c r="DN273" s="0" t="str">
        <f aca="false">IF(OR(ISBLANK(AU273),ISBLANK(AT273)),"",ABS((AU273-AT273)*EP273-M273))</f>
        <v/>
      </c>
      <c r="EL273" s="0" t="str">
        <f aca="false">IF(OR(ISBLANK(AU273),ISBLANK(AT273)),"",((AU273-AT273)*EP273-M273)^2)</f>
        <v/>
      </c>
    </row>
    <row r="274" customFormat="false" ht="12.8" hidden="false" customHeight="false" outlineLevel="0" collapsed="false">
      <c r="AY274" s="0" t="str">
        <f aca="false">IF(OR(ISBLANK(O274),ISBLANK(N274)),"",ROUND((O274-N274)*EP274,2))</f>
        <v/>
      </c>
      <c r="BR274" s="0" t="str">
        <f aca="false">=IF(OR(ISBLANK(AU274),ISBLANK(AT274)),"",ROUND((AU274-AT274)*EP274,2))</f>
        <v/>
      </c>
      <c r="CP274" s="0" t="str">
        <f aca="false">IF(OR(ISBLANK(AU274),ISBLANK(AT274)),"",ROUND((AU274-AT274)*EP274-M274,3))</f>
        <v/>
      </c>
      <c r="DN274" s="0" t="str">
        <f aca="false">IF(OR(ISBLANK(AU274),ISBLANK(AT274)),"",ABS((AU274-AT274)*EP274-M274))</f>
        <v/>
      </c>
      <c r="EL274" s="0" t="str">
        <f aca="false">IF(OR(ISBLANK(AU274),ISBLANK(AT274)),"",((AU274-AT274)*EP274-M274)^2)</f>
        <v/>
      </c>
    </row>
    <row r="275" customFormat="false" ht="12.8" hidden="false" customHeight="false" outlineLevel="0" collapsed="false">
      <c r="AY275" s="0" t="str">
        <f aca="false">IF(OR(ISBLANK(O275),ISBLANK(N275)),"",ROUND((O275-N275)*EP275,2))</f>
        <v/>
      </c>
      <c r="BR275" s="0" t="str">
        <f aca="false">=IF(OR(ISBLANK(AU275),ISBLANK(AT275)),"",ROUND((AU275-AT275)*EP275,2))</f>
        <v/>
      </c>
      <c r="CP275" s="0" t="str">
        <f aca="false">IF(OR(ISBLANK(AU275),ISBLANK(AT275)),"",ROUND((AU275-AT275)*EP275-M275,3))</f>
        <v/>
      </c>
      <c r="DN275" s="0" t="str">
        <f aca="false">IF(OR(ISBLANK(AU275),ISBLANK(AT275)),"",ABS((AU275-AT275)*EP275-M275))</f>
        <v/>
      </c>
      <c r="EL275" s="0" t="str">
        <f aca="false">IF(OR(ISBLANK(AU275),ISBLANK(AT275)),"",((AU275-AT275)*EP275-M275)^2)</f>
        <v/>
      </c>
    </row>
    <row r="276" customFormat="false" ht="12.8" hidden="false" customHeight="false" outlineLevel="0" collapsed="false">
      <c r="AY276" s="0" t="str">
        <f aca="false">IF(OR(ISBLANK(O276),ISBLANK(N276)),"",ROUND((O276-N276)*EP276,2))</f>
        <v/>
      </c>
      <c r="BR276" s="0" t="str">
        <f aca="false">=IF(OR(ISBLANK(AU276),ISBLANK(AT276)),"",ROUND((AU276-AT276)*EP276,2))</f>
        <v/>
      </c>
      <c r="CP276" s="0" t="str">
        <f aca="false">IF(OR(ISBLANK(AU276),ISBLANK(AT276)),"",ROUND((AU276-AT276)*EP276-M276,3))</f>
        <v/>
      </c>
      <c r="DN276" s="0" t="str">
        <f aca="false">IF(OR(ISBLANK(AU276),ISBLANK(AT276)),"",ABS((AU276-AT276)*EP276-M276))</f>
        <v/>
      </c>
      <c r="EL276" s="0" t="str">
        <f aca="false">IF(OR(ISBLANK(AU276),ISBLANK(AT276)),"",((AU276-AT276)*EP276-M276)^2)</f>
        <v/>
      </c>
    </row>
    <row r="277" customFormat="false" ht="12.8" hidden="false" customHeight="false" outlineLevel="0" collapsed="false">
      <c r="AY277" s="0" t="str">
        <f aca="false">IF(OR(ISBLANK(O277),ISBLANK(N277)),"",ROUND((O277-N277)*EP277,2))</f>
        <v/>
      </c>
      <c r="BR277" s="0" t="str">
        <f aca="false">=IF(OR(ISBLANK(AU277),ISBLANK(AT277)),"",ROUND((AU277-AT277)*EP277,2))</f>
        <v/>
      </c>
      <c r="CP277" s="0" t="str">
        <f aca="false">IF(OR(ISBLANK(AU277),ISBLANK(AT277)),"",ROUND((AU277-AT277)*EP277-M277,3))</f>
        <v/>
      </c>
      <c r="DN277" s="0" t="str">
        <f aca="false">IF(OR(ISBLANK(AU277),ISBLANK(AT277)),"",ABS((AU277-AT277)*EP277-M277))</f>
        <v/>
      </c>
      <c r="EL277" s="0" t="str">
        <f aca="false">IF(OR(ISBLANK(AU277),ISBLANK(AT277)),"",((AU277-AT277)*EP277-M277)^2)</f>
        <v/>
      </c>
    </row>
    <row r="278" customFormat="false" ht="12.8" hidden="false" customHeight="false" outlineLevel="0" collapsed="false">
      <c r="AY278" s="0" t="str">
        <f aca="false">IF(OR(ISBLANK(O278),ISBLANK(N278)),"",ROUND((O278-N278)*EP278,2))</f>
        <v/>
      </c>
      <c r="BR278" s="0" t="str">
        <f aca="false">=IF(OR(ISBLANK(AU278),ISBLANK(AT278)),"",ROUND((AU278-AT278)*EP278,2))</f>
        <v/>
      </c>
      <c r="CP278" s="0" t="str">
        <f aca="false">IF(OR(ISBLANK(AU278),ISBLANK(AT278)),"",ROUND((AU278-AT278)*EP278-M278,3))</f>
        <v/>
      </c>
      <c r="DN278" s="0" t="str">
        <f aca="false">IF(OR(ISBLANK(AU278),ISBLANK(AT278)),"",ABS((AU278-AT278)*EP278-M278))</f>
        <v/>
      </c>
      <c r="EL278" s="0" t="str">
        <f aca="false">IF(OR(ISBLANK(AU278),ISBLANK(AT278)),"",((AU278-AT278)*EP278-M278)^2)</f>
        <v/>
      </c>
    </row>
    <row r="279" customFormat="false" ht="12.8" hidden="false" customHeight="false" outlineLevel="0" collapsed="false">
      <c r="AY279" s="0" t="str">
        <f aca="false">IF(OR(ISBLANK(O279),ISBLANK(N279)),"",ROUND((O279-N279)*EP279,2))</f>
        <v/>
      </c>
      <c r="BR279" s="0" t="str">
        <f aca="false">=IF(OR(ISBLANK(AU279),ISBLANK(AT279)),"",ROUND((AU279-AT279)*EP279,2))</f>
        <v/>
      </c>
      <c r="CP279" s="0" t="str">
        <f aca="false">IF(OR(ISBLANK(AU279),ISBLANK(AT279)),"",ROUND((AU279-AT279)*EP279-M279,3))</f>
        <v/>
      </c>
      <c r="DN279" s="0" t="str">
        <f aca="false">IF(OR(ISBLANK(AU279),ISBLANK(AT279)),"",ABS((AU279-AT279)*EP279-M279))</f>
        <v/>
      </c>
      <c r="EL279" s="0" t="str">
        <f aca="false">IF(OR(ISBLANK(AU279),ISBLANK(AT279)),"",((AU279-AT279)*EP279-M279)^2)</f>
        <v/>
      </c>
    </row>
    <row r="280" customFormat="false" ht="12.8" hidden="false" customHeight="false" outlineLevel="0" collapsed="false">
      <c r="AY280" s="0" t="str">
        <f aca="false">IF(OR(ISBLANK(O280),ISBLANK(N280)),"",ROUND((O280-N280)*EP280,2))</f>
        <v/>
      </c>
      <c r="BR280" s="0" t="str">
        <f aca="false">=IF(OR(ISBLANK(AU280),ISBLANK(AT280)),"",ROUND((AU280-AT280)*EP280,2))</f>
        <v/>
      </c>
      <c r="CP280" s="0" t="str">
        <f aca="false">IF(OR(ISBLANK(AU280),ISBLANK(AT280)),"",ROUND((AU280-AT280)*EP280-M280,3))</f>
        <v/>
      </c>
      <c r="DN280" s="0" t="str">
        <f aca="false">IF(OR(ISBLANK(AU280),ISBLANK(AT280)),"",ABS((AU280-AT280)*EP280-M280))</f>
        <v/>
      </c>
      <c r="EL280" s="0" t="str">
        <f aca="false">IF(OR(ISBLANK(AU280),ISBLANK(AT280)),"",((AU280-AT280)*EP280-M280)^2)</f>
        <v/>
      </c>
    </row>
    <row r="281" customFormat="false" ht="12.8" hidden="false" customHeight="false" outlineLevel="0" collapsed="false">
      <c r="AY281" s="0" t="str">
        <f aca="false">IF(OR(ISBLANK(O281),ISBLANK(N281)),"",ROUND((O281-N281)*EP281,2))</f>
        <v/>
      </c>
      <c r="BR281" s="0" t="str">
        <f aca="false">=IF(OR(ISBLANK(AU281),ISBLANK(AT281)),"",ROUND((AU281-AT281)*EP281,2))</f>
        <v/>
      </c>
      <c r="CP281" s="0" t="str">
        <f aca="false">IF(OR(ISBLANK(AU281),ISBLANK(AT281)),"",ROUND((AU281-AT281)*EP281-M281,3))</f>
        <v/>
      </c>
      <c r="DN281" s="0" t="str">
        <f aca="false">IF(OR(ISBLANK(AU281),ISBLANK(AT281)),"",ABS((AU281-AT281)*EP281-M281))</f>
        <v/>
      </c>
      <c r="EL281" s="0" t="str">
        <f aca="false">IF(OR(ISBLANK(AU281),ISBLANK(AT281)),"",((AU281-AT281)*EP281-M281)^2)</f>
        <v/>
      </c>
    </row>
    <row r="282" customFormat="false" ht="12.8" hidden="false" customHeight="false" outlineLevel="0" collapsed="false">
      <c r="AY282" s="0" t="str">
        <f aca="false">IF(OR(ISBLANK(O282),ISBLANK(N282)),"",ROUND((O282-N282)*EP282,2))</f>
        <v/>
      </c>
      <c r="BR282" s="0" t="str">
        <f aca="false">=IF(OR(ISBLANK(AU282),ISBLANK(AT282)),"",ROUND((AU282-AT282)*EP282,2))</f>
        <v/>
      </c>
      <c r="CP282" s="0" t="str">
        <f aca="false">IF(OR(ISBLANK(AU282),ISBLANK(AT282)),"",ROUND((AU282-AT282)*EP282-M282,3))</f>
        <v/>
      </c>
      <c r="DN282" s="0" t="str">
        <f aca="false">IF(OR(ISBLANK(AU282),ISBLANK(AT282)),"",ABS((AU282-AT282)*EP282-M282))</f>
        <v/>
      </c>
      <c r="EL282" s="0" t="str">
        <f aca="false">IF(OR(ISBLANK(AU282),ISBLANK(AT282)),"",((AU282-AT282)*EP282-M282)^2)</f>
        <v/>
      </c>
    </row>
    <row r="283" customFormat="false" ht="12.8" hidden="false" customHeight="false" outlineLevel="0" collapsed="false">
      <c r="AY283" s="0" t="str">
        <f aca="false">IF(OR(ISBLANK(O283),ISBLANK(N283)),"",ROUND((O283-N283)*EP283,2))</f>
        <v/>
      </c>
      <c r="BR283" s="0" t="str">
        <f aca="false">=IF(OR(ISBLANK(AU283),ISBLANK(AT283)),"",ROUND((AU283-AT283)*EP283,2))</f>
        <v/>
      </c>
      <c r="CP283" s="0" t="str">
        <f aca="false">IF(OR(ISBLANK(AU283),ISBLANK(AT283)),"",ROUND((AU283-AT283)*EP283-M283,3))</f>
        <v/>
      </c>
      <c r="DN283" s="0" t="str">
        <f aca="false">IF(OR(ISBLANK(AU283),ISBLANK(AT283)),"",ABS((AU283-AT283)*EP283-M283))</f>
        <v/>
      </c>
      <c r="EL283" s="0" t="str">
        <f aca="false">IF(OR(ISBLANK(AU283),ISBLANK(AT283)),"",((AU283-AT283)*EP283-M283)^2)</f>
        <v/>
      </c>
    </row>
    <row r="284" customFormat="false" ht="12.8" hidden="false" customHeight="false" outlineLevel="0" collapsed="false">
      <c r="AY284" s="0" t="str">
        <f aca="false">IF(OR(ISBLANK(O284),ISBLANK(N284)),"",ROUND((O284-N284)*EP284,2))</f>
        <v/>
      </c>
      <c r="BR284" s="0" t="str">
        <f aca="false">=IF(OR(ISBLANK(AU284),ISBLANK(AT284)),"",ROUND((AU284-AT284)*EP284,2))</f>
        <v/>
      </c>
      <c r="CP284" s="0" t="str">
        <f aca="false">IF(OR(ISBLANK(AU284),ISBLANK(AT284)),"",ROUND((AU284-AT284)*EP284-M284,3))</f>
        <v/>
      </c>
      <c r="DN284" s="0" t="str">
        <f aca="false">IF(OR(ISBLANK(AU284),ISBLANK(AT284)),"",ABS((AU284-AT284)*EP284-M284))</f>
        <v/>
      </c>
      <c r="EL284" s="0" t="str">
        <f aca="false">IF(OR(ISBLANK(AU284),ISBLANK(AT284)),"",((AU284-AT284)*EP284-M284)^2)</f>
        <v/>
      </c>
    </row>
    <row r="285" customFormat="false" ht="12.8" hidden="false" customHeight="false" outlineLevel="0" collapsed="false">
      <c r="AY285" s="0" t="str">
        <f aca="false">IF(OR(ISBLANK(O285),ISBLANK(N285)),"",ROUND((O285-N285)*EP285,2))</f>
        <v/>
      </c>
      <c r="BR285" s="0" t="str">
        <f aca="false">=IF(OR(ISBLANK(AU285),ISBLANK(AT285)),"",ROUND((AU285-AT285)*EP285,2))</f>
        <v/>
      </c>
      <c r="CP285" s="0" t="str">
        <f aca="false">IF(OR(ISBLANK(AU285),ISBLANK(AT285)),"",ROUND((AU285-AT285)*EP285-M285,3))</f>
        <v/>
      </c>
      <c r="DN285" s="0" t="str">
        <f aca="false">IF(OR(ISBLANK(AU285),ISBLANK(AT285)),"",ABS((AU285-AT285)*EP285-M285))</f>
        <v/>
      </c>
      <c r="EL285" s="0" t="str">
        <f aca="false">IF(OR(ISBLANK(AU285),ISBLANK(AT285)),"",((AU285-AT285)*EP285-M285)^2)</f>
        <v/>
      </c>
    </row>
    <row r="286" customFormat="false" ht="12.8" hidden="false" customHeight="false" outlineLevel="0" collapsed="false">
      <c r="AY286" s="0" t="str">
        <f aca="false">IF(OR(ISBLANK(O286),ISBLANK(N286)),"",ROUND((O286-N286)*EP286,2))</f>
        <v/>
      </c>
      <c r="BR286" s="0" t="str">
        <f aca="false">=IF(OR(ISBLANK(AU286),ISBLANK(AT286)),"",ROUND((AU286-AT286)*EP286,2))</f>
        <v/>
      </c>
      <c r="CP286" s="0" t="str">
        <f aca="false">IF(OR(ISBLANK(AU286),ISBLANK(AT286)),"",ROUND((AU286-AT286)*EP286-M286,3))</f>
        <v/>
      </c>
      <c r="DN286" s="0" t="str">
        <f aca="false">IF(OR(ISBLANK(AU286),ISBLANK(AT286)),"",ABS((AU286-AT286)*EP286-M286))</f>
        <v/>
      </c>
      <c r="EL286" s="0" t="str">
        <f aca="false">IF(OR(ISBLANK(AU286),ISBLANK(AT286)),"",((AU286-AT286)*EP286-M286)^2)</f>
        <v/>
      </c>
    </row>
    <row r="287" customFormat="false" ht="12.8" hidden="false" customHeight="false" outlineLevel="0" collapsed="false">
      <c r="AY287" s="0" t="str">
        <f aca="false">IF(OR(ISBLANK(O287),ISBLANK(N287)),"",ROUND((O287-N287)*EP287,2))</f>
        <v/>
      </c>
      <c r="BR287" s="0" t="str">
        <f aca="false">=IF(OR(ISBLANK(AU287),ISBLANK(AT287)),"",ROUND((AU287-AT287)*EP287,2))</f>
        <v/>
      </c>
      <c r="CP287" s="0" t="str">
        <f aca="false">IF(OR(ISBLANK(AU287),ISBLANK(AT287)),"",ROUND((AU287-AT287)*EP287-M287,3))</f>
        <v/>
      </c>
      <c r="DN287" s="0" t="str">
        <f aca="false">IF(OR(ISBLANK(AU287),ISBLANK(AT287)),"",ABS((AU287-AT287)*EP287-M287))</f>
        <v/>
      </c>
      <c r="EL287" s="0" t="str">
        <f aca="false">IF(OR(ISBLANK(AU287),ISBLANK(AT287)),"",((AU287-AT287)*EP287-M287)^2)</f>
        <v/>
      </c>
    </row>
    <row r="288" customFormat="false" ht="12.8" hidden="false" customHeight="false" outlineLevel="0" collapsed="false">
      <c r="AY288" s="0" t="str">
        <f aca="false">IF(OR(ISBLANK(O288),ISBLANK(N288)),"",ROUND((O288-N288)*EP288,2))</f>
        <v/>
      </c>
      <c r="BR288" s="0" t="str">
        <f aca="false">=IF(OR(ISBLANK(AU288),ISBLANK(AT288)),"",ROUND((AU288-AT288)*EP288,2))</f>
        <v/>
      </c>
      <c r="CP288" s="0" t="str">
        <f aca="false">IF(OR(ISBLANK(AU288),ISBLANK(AT288)),"",ROUND((AU288-AT288)*EP288-M288,3))</f>
        <v/>
      </c>
      <c r="DN288" s="0" t="str">
        <f aca="false">IF(OR(ISBLANK(AU288),ISBLANK(AT288)),"",ABS((AU288-AT288)*EP288-M288))</f>
        <v/>
      </c>
      <c r="EL288" s="0" t="str">
        <f aca="false">IF(OR(ISBLANK(AU288),ISBLANK(AT288)),"",((AU288-AT288)*EP288-M288)^2)</f>
        <v/>
      </c>
    </row>
    <row r="289" customFormat="false" ht="12.8" hidden="false" customHeight="false" outlineLevel="0" collapsed="false">
      <c r="AY289" s="0" t="str">
        <f aca="false">IF(OR(ISBLANK(O289),ISBLANK(N289)),"",ROUND((O289-N289)*EP289,2))</f>
        <v/>
      </c>
      <c r="BR289" s="0" t="str">
        <f aca="false">=IF(OR(ISBLANK(AU289),ISBLANK(AT289)),"",ROUND((AU289-AT289)*EP289,2))</f>
        <v/>
      </c>
      <c r="CP289" s="0" t="str">
        <f aca="false">IF(OR(ISBLANK(AU289),ISBLANK(AT289)),"",ROUND((AU289-AT289)*EP289-M289,3))</f>
        <v/>
      </c>
      <c r="DN289" s="0" t="str">
        <f aca="false">IF(OR(ISBLANK(AU289),ISBLANK(AT289)),"",ABS((AU289-AT289)*EP289-M289))</f>
        <v/>
      </c>
      <c r="EL289" s="0" t="str">
        <f aca="false">IF(OR(ISBLANK(AU289),ISBLANK(AT289)),"",((AU289-AT289)*EP289-M289)^2)</f>
        <v/>
      </c>
    </row>
    <row r="290" customFormat="false" ht="12.8" hidden="false" customHeight="false" outlineLevel="0" collapsed="false">
      <c r="AY290" s="0" t="str">
        <f aca="false">IF(OR(ISBLANK(O290),ISBLANK(N290)),"",ROUND((O290-N290)*EP290,2))</f>
        <v/>
      </c>
      <c r="BR290" s="0" t="str">
        <f aca="false">=IF(OR(ISBLANK(AU290),ISBLANK(AT290)),"",ROUND((AU290-AT290)*EP290,2))</f>
        <v/>
      </c>
      <c r="CP290" s="0" t="str">
        <f aca="false">IF(OR(ISBLANK(AU290),ISBLANK(AT290)),"",ROUND((AU290-AT290)*EP290-M290,3))</f>
        <v/>
      </c>
      <c r="DN290" s="0" t="str">
        <f aca="false">IF(OR(ISBLANK(AU290),ISBLANK(AT290)),"",ABS((AU290-AT290)*EP290-M290))</f>
        <v/>
      </c>
      <c r="EL290" s="0" t="str">
        <f aca="false">IF(OR(ISBLANK(AU290),ISBLANK(AT290)),"",((AU290-AT290)*EP290-M290)^2)</f>
        <v/>
      </c>
    </row>
    <row r="291" customFormat="false" ht="12.8" hidden="false" customHeight="false" outlineLevel="0" collapsed="false">
      <c r="AY291" s="0" t="str">
        <f aca="false">IF(OR(ISBLANK(O291),ISBLANK(N291)),"",ROUND((O291-N291)*EP291,2))</f>
        <v/>
      </c>
      <c r="BR291" s="0" t="str">
        <f aca="false">=IF(OR(ISBLANK(AU291),ISBLANK(AT291)),"",ROUND((AU291-AT291)*EP291,2))</f>
        <v/>
      </c>
      <c r="CP291" s="0" t="str">
        <f aca="false">IF(OR(ISBLANK(AU291),ISBLANK(AT291)),"",ROUND((AU291-AT291)*EP291-M291,3))</f>
        <v/>
      </c>
      <c r="DN291" s="0" t="str">
        <f aca="false">IF(OR(ISBLANK(AU291),ISBLANK(AT291)),"",ABS((AU291-AT291)*EP291-M291))</f>
        <v/>
      </c>
      <c r="EL291" s="0" t="str">
        <f aca="false">IF(OR(ISBLANK(AU291),ISBLANK(AT291)),"",((AU291-AT291)*EP291-M291)^2)</f>
        <v/>
      </c>
    </row>
    <row r="292" customFormat="false" ht="12.8" hidden="false" customHeight="false" outlineLevel="0" collapsed="false">
      <c r="AY292" s="0" t="str">
        <f aca="false">IF(OR(ISBLANK(O292),ISBLANK(N292)),"",ROUND((O292-N292)*EP292,2))</f>
        <v/>
      </c>
      <c r="BR292" s="0" t="str">
        <f aca="false">=IF(OR(ISBLANK(AU292),ISBLANK(AT292)),"",ROUND((AU292-AT292)*EP292,2))</f>
        <v/>
      </c>
      <c r="CP292" s="0" t="str">
        <f aca="false">IF(OR(ISBLANK(AU292),ISBLANK(AT292)),"",ROUND((AU292-AT292)*EP292-M292,3))</f>
        <v/>
      </c>
      <c r="DN292" s="0" t="str">
        <f aca="false">IF(OR(ISBLANK(AU292),ISBLANK(AT292)),"",ABS((AU292-AT292)*EP292-M292))</f>
        <v/>
      </c>
      <c r="EL292" s="0" t="str">
        <f aca="false">IF(OR(ISBLANK(AU292),ISBLANK(AT292)),"",((AU292-AT292)*EP292-M292)^2)</f>
        <v/>
      </c>
    </row>
    <row r="293" customFormat="false" ht="12.8" hidden="false" customHeight="false" outlineLevel="0" collapsed="false">
      <c r="AY293" s="0" t="str">
        <f aca="false">IF(OR(ISBLANK(O293),ISBLANK(N293)),"",ROUND((O293-N293)*EP293,2))</f>
        <v/>
      </c>
      <c r="BR293" s="0" t="str">
        <f aca="false">=IF(OR(ISBLANK(AU293),ISBLANK(AT293)),"",ROUND((AU293-AT293)*EP293,2))</f>
        <v/>
      </c>
      <c r="CP293" s="0" t="str">
        <f aca="false">IF(OR(ISBLANK(AU293),ISBLANK(AT293)),"",ROUND((AU293-AT293)*EP293-M293,3))</f>
        <v/>
      </c>
      <c r="DN293" s="0" t="str">
        <f aca="false">IF(OR(ISBLANK(AU293),ISBLANK(AT293)),"",ABS((AU293-AT293)*EP293-M293))</f>
        <v/>
      </c>
      <c r="EL293" s="0" t="str">
        <f aca="false">IF(OR(ISBLANK(AU293),ISBLANK(AT293)),"",((AU293-AT293)*EP293-M293)^2)</f>
        <v/>
      </c>
    </row>
    <row r="294" customFormat="false" ht="12.8" hidden="false" customHeight="false" outlineLevel="0" collapsed="false">
      <c r="AY294" s="0" t="str">
        <f aca="false">IF(OR(ISBLANK(O294),ISBLANK(N294)),"",ROUND((O294-N294)*EP294,2))</f>
        <v/>
      </c>
      <c r="BR294" s="0" t="str">
        <f aca="false">=IF(OR(ISBLANK(AU294),ISBLANK(AT294)),"",ROUND((AU294-AT294)*EP294,2))</f>
        <v/>
      </c>
      <c r="CP294" s="0" t="str">
        <f aca="false">IF(OR(ISBLANK(AU294),ISBLANK(AT294)),"",ROUND((AU294-AT294)*EP294-M294,3))</f>
        <v/>
      </c>
      <c r="DN294" s="0" t="str">
        <f aca="false">IF(OR(ISBLANK(AU294),ISBLANK(AT294)),"",ABS((AU294-AT294)*EP294-M294))</f>
        <v/>
      </c>
      <c r="EL294" s="0" t="str">
        <f aca="false">IF(OR(ISBLANK(AU294),ISBLANK(AT294)),"",((AU294-AT294)*EP294-M294)^2)</f>
        <v/>
      </c>
    </row>
    <row r="295" customFormat="false" ht="12.8" hidden="false" customHeight="false" outlineLevel="0" collapsed="false">
      <c r="AY295" s="0" t="str">
        <f aca="false">IF(OR(ISBLANK(O295),ISBLANK(N295)),"",ROUND((O295-N295)*EP295,2))</f>
        <v/>
      </c>
      <c r="BR295" s="0" t="str">
        <f aca="false">=IF(OR(ISBLANK(AU295),ISBLANK(AT295)),"",ROUND((AU295-AT295)*EP295,2))</f>
        <v/>
      </c>
      <c r="CP295" s="0" t="str">
        <f aca="false">IF(OR(ISBLANK(AU295),ISBLANK(AT295)),"",ROUND((AU295-AT295)*EP295-M295,3))</f>
        <v/>
      </c>
      <c r="DN295" s="0" t="str">
        <f aca="false">IF(OR(ISBLANK(AU295),ISBLANK(AT295)),"",ABS((AU295-AT295)*EP295-M295))</f>
        <v/>
      </c>
      <c r="EL295" s="0" t="str">
        <f aca="false">IF(OR(ISBLANK(AU295),ISBLANK(AT295)),"",((AU295-AT295)*EP295-M295)^2)</f>
        <v/>
      </c>
    </row>
    <row r="296" customFormat="false" ht="12.8" hidden="false" customHeight="false" outlineLevel="0" collapsed="false">
      <c r="AY296" s="0" t="str">
        <f aca="false">IF(OR(ISBLANK(O296),ISBLANK(N296)),"",ROUND((O296-N296)*EP296,2))</f>
        <v/>
      </c>
      <c r="BR296" s="0" t="str">
        <f aca="false">=IF(OR(ISBLANK(AU296),ISBLANK(AT296)),"",ROUND((AU296-AT296)*EP296,2))</f>
        <v/>
      </c>
      <c r="CP296" s="0" t="str">
        <f aca="false">IF(OR(ISBLANK(AU296),ISBLANK(AT296)),"",ROUND((AU296-AT296)*EP296-M296,3))</f>
        <v/>
      </c>
      <c r="DN296" s="0" t="str">
        <f aca="false">IF(OR(ISBLANK(AU296),ISBLANK(AT296)),"",ABS((AU296-AT296)*EP296-M296))</f>
        <v/>
      </c>
      <c r="EL296" s="0" t="str">
        <f aca="false">IF(OR(ISBLANK(AU296),ISBLANK(AT296)),"",((AU296-AT296)*EP296-M296)^2)</f>
        <v/>
      </c>
    </row>
    <row r="297" customFormat="false" ht="12.8" hidden="false" customHeight="false" outlineLevel="0" collapsed="false">
      <c r="AY297" s="0" t="str">
        <f aca="false">IF(OR(ISBLANK(O297),ISBLANK(N297)),"",ROUND((O297-N297)*EP297,2))</f>
        <v/>
      </c>
      <c r="BR297" s="0" t="str">
        <f aca="false">=IF(OR(ISBLANK(AU297),ISBLANK(AT297)),"",ROUND((AU297-AT297)*EP297,2))</f>
        <v/>
      </c>
      <c r="CP297" s="0" t="str">
        <f aca="false">IF(OR(ISBLANK(AU297),ISBLANK(AT297)),"",ROUND((AU297-AT297)*EP297-M297,3))</f>
        <v/>
      </c>
      <c r="DN297" s="0" t="str">
        <f aca="false">IF(OR(ISBLANK(AU297),ISBLANK(AT297)),"",ABS((AU297-AT297)*EP297-M297))</f>
        <v/>
      </c>
      <c r="EL297" s="0" t="str">
        <f aca="false">IF(OR(ISBLANK(AU297),ISBLANK(AT297)),"",((AU297-AT297)*EP297-M297)^2)</f>
        <v/>
      </c>
    </row>
    <row r="298" customFormat="false" ht="12.8" hidden="false" customHeight="false" outlineLevel="0" collapsed="false">
      <c r="AY298" s="0" t="str">
        <f aca="false">IF(OR(ISBLANK(O298),ISBLANK(N298)),"",ROUND((O298-N298)*EP298,2))</f>
        <v/>
      </c>
      <c r="BR298" s="0" t="str">
        <f aca="false">=IF(OR(ISBLANK(AU298),ISBLANK(AT298)),"",ROUND((AU298-AT298)*EP298,2))</f>
        <v/>
      </c>
      <c r="CP298" s="0" t="str">
        <f aca="false">IF(OR(ISBLANK(AU298),ISBLANK(AT298)),"",ROUND((AU298-AT298)*EP298-M298,3))</f>
        <v/>
      </c>
      <c r="DN298" s="0" t="str">
        <f aca="false">IF(OR(ISBLANK(AU298),ISBLANK(AT298)),"",ABS((AU298-AT298)*EP298-M298))</f>
        <v/>
      </c>
      <c r="EL298" s="0" t="str">
        <f aca="false">IF(OR(ISBLANK(AU298),ISBLANK(AT298)),"",((AU298-AT298)*EP298-M298)^2)</f>
        <v/>
      </c>
    </row>
    <row r="299" customFormat="false" ht="12.8" hidden="false" customHeight="false" outlineLevel="0" collapsed="false">
      <c r="AY299" s="0" t="str">
        <f aca="false">IF(OR(ISBLANK(O299),ISBLANK(N299)),"",ROUND((O299-N299)*EP299,2))</f>
        <v/>
      </c>
      <c r="BR299" s="0" t="str">
        <f aca="false">=IF(OR(ISBLANK(AU299),ISBLANK(AT299)),"",ROUND((AU299-AT299)*EP299,2))</f>
        <v/>
      </c>
      <c r="CP299" s="0" t="str">
        <f aca="false">IF(OR(ISBLANK(AU299),ISBLANK(AT299)),"",ROUND((AU299-AT299)*EP299-M299,3))</f>
        <v/>
      </c>
      <c r="DN299" s="0" t="str">
        <f aca="false">IF(OR(ISBLANK(AU299),ISBLANK(AT299)),"",ABS((AU299-AT299)*EP299-M299))</f>
        <v/>
      </c>
      <c r="EL299" s="0" t="str">
        <f aca="false">IF(OR(ISBLANK(AU299),ISBLANK(AT299)),"",((AU299-AT299)*EP299-M299)^2)</f>
        <v/>
      </c>
    </row>
    <row r="300" customFormat="false" ht="12.8" hidden="false" customHeight="false" outlineLevel="0" collapsed="false">
      <c r="AY300" s="0" t="str">
        <f aca="false">IF(OR(ISBLANK(O300),ISBLANK(N300)),"",ROUND((O300-N300)*EP300,2))</f>
        <v/>
      </c>
      <c r="BR300" s="0" t="str">
        <f aca="false">=IF(OR(ISBLANK(AU300),ISBLANK(AT300)),"",ROUND((AU300-AT300)*EP300,2))</f>
        <v/>
      </c>
      <c r="CP300" s="0" t="str">
        <f aca="false">IF(OR(ISBLANK(AU300),ISBLANK(AT300)),"",ROUND((AU300-AT300)*EP300-M300,3))</f>
        <v/>
      </c>
      <c r="DN300" s="0" t="str">
        <f aca="false">IF(OR(ISBLANK(AU300),ISBLANK(AT300)),"",ABS((AU300-AT300)*EP300-M300))</f>
        <v/>
      </c>
      <c r="EL300" s="0" t="str">
        <f aca="false">IF(OR(ISBLANK(AU300),ISBLANK(AT300)),"",((AU300-AT300)*EP300-M300)^2)</f>
        <v/>
      </c>
    </row>
    <row r="301" customFormat="false" ht="12.8" hidden="false" customHeight="false" outlineLevel="0" collapsed="false">
      <c r="AY301" s="0" t="str">
        <f aca="false">IF(OR(ISBLANK(O301),ISBLANK(N301)),"",ROUND((O301-N301)*EP301,2))</f>
        <v/>
      </c>
      <c r="BR301" s="0" t="str">
        <f aca="false">=IF(OR(ISBLANK(AU301),ISBLANK(AT301)),"",ROUND((AU301-AT301)*EP301,2))</f>
        <v/>
      </c>
      <c r="CP301" s="0" t="str">
        <f aca="false">IF(OR(ISBLANK(AU301),ISBLANK(AT301)),"",ROUND((AU301-AT301)*EP301-M301,3))</f>
        <v/>
      </c>
      <c r="DN301" s="0" t="str">
        <f aca="false">IF(OR(ISBLANK(AU301),ISBLANK(AT301)),"",ABS((AU301-AT301)*EP301-M301))</f>
        <v/>
      </c>
      <c r="EL301" s="0" t="str">
        <f aca="false">IF(OR(ISBLANK(AU301),ISBLANK(AT301)),"",((AU301-AT301)*EP301-M301)^2)</f>
        <v/>
      </c>
    </row>
    <row r="302" customFormat="false" ht="12.8" hidden="false" customHeight="false" outlineLevel="0" collapsed="false">
      <c r="AY302" s="0" t="str">
        <f aca="false">IF(OR(ISBLANK(O302),ISBLANK(N302)),"",ROUND((O302-N302)*EP302,2))</f>
        <v/>
      </c>
      <c r="BR302" s="0" t="str">
        <f aca="false">=IF(OR(ISBLANK(AU302),ISBLANK(AT302)),"",ROUND((AU302-AT302)*EP302,2))</f>
        <v/>
      </c>
      <c r="CP302" s="0" t="str">
        <f aca="false">IF(OR(ISBLANK(AU302),ISBLANK(AT302)),"",ROUND((AU302-AT302)*EP302-M302,3))</f>
        <v/>
      </c>
      <c r="DN302" s="0" t="str">
        <f aca="false">IF(OR(ISBLANK(AU302),ISBLANK(AT302)),"",ABS((AU302-AT302)*EP302-M302))</f>
        <v/>
      </c>
      <c r="EL302" s="0" t="str">
        <f aca="false">IF(OR(ISBLANK(AU302),ISBLANK(AT302)),"",((AU302-AT302)*EP302-M302)^2)</f>
        <v/>
      </c>
    </row>
    <row r="303" customFormat="false" ht="12.8" hidden="false" customHeight="false" outlineLevel="0" collapsed="false">
      <c r="AY303" s="0" t="str">
        <f aca="false">IF(OR(ISBLANK(O303),ISBLANK(N303)),"",ROUND((O303-N303)*EP303,2))</f>
        <v/>
      </c>
      <c r="BR303" s="0" t="str">
        <f aca="false">=IF(OR(ISBLANK(AU303),ISBLANK(AT303)),"",ROUND((AU303-AT303)*EP303,2))</f>
        <v/>
      </c>
      <c r="CP303" s="0" t="str">
        <f aca="false">IF(OR(ISBLANK(AU303),ISBLANK(AT303)),"",ROUND((AU303-AT303)*EP303-M303,3))</f>
        <v/>
      </c>
      <c r="DN303" s="0" t="str">
        <f aca="false">IF(OR(ISBLANK(AU303),ISBLANK(AT303)),"",ABS((AU303-AT303)*EP303-M303))</f>
        <v/>
      </c>
      <c r="EL303" s="0" t="str">
        <f aca="false">IF(OR(ISBLANK(AU303),ISBLANK(AT303)),"",((AU303-AT303)*EP303-M303)^2)</f>
        <v/>
      </c>
    </row>
    <row r="304" customFormat="false" ht="12.8" hidden="false" customHeight="false" outlineLevel="0" collapsed="false">
      <c r="AY304" s="0" t="str">
        <f aca="false">IF(OR(ISBLANK(O304),ISBLANK(N304)),"",ROUND((O304-N304)*EP304,2))</f>
        <v/>
      </c>
      <c r="BR304" s="0" t="str">
        <f aca="false">=IF(OR(ISBLANK(AU304),ISBLANK(AT304)),"",ROUND((AU304-AT304)*EP304,2))</f>
        <v/>
      </c>
      <c r="CP304" s="0" t="str">
        <f aca="false">IF(OR(ISBLANK(AU304),ISBLANK(AT304)),"",ROUND((AU304-AT304)*EP304-M304,3))</f>
        <v/>
      </c>
      <c r="DN304" s="0" t="str">
        <f aca="false">IF(OR(ISBLANK(AU304),ISBLANK(AT304)),"",ABS((AU304-AT304)*EP304-M304))</f>
        <v/>
      </c>
      <c r="EL304" s="0" t="str">
        <f aca="false">IF(OR(ISBLANK(AU304),ISBLANK(AT304)),"",((AU304-AT304)*EP304-M304)^2)</f>
        <v/>
      </c>
    </row>
    <row r="305" customFormat="false" ht="12.8" hidden="false" customHeight="false" outlineLevel="0" collapsed="false">
      <c r="AY305" s="0" t="str">
        <f aca="false">IF(OR(ISBLANK(O305),ISBLANK(N305)),"",ROUND((O305-N305)*EP305,2))</f>
        <v/>
      </c>
      <c r="BR305" s="0" t="str">
        <f aca="false">=IF(OR(ISBLANK(AU305),ISBLANK(AT305)),"",ROUND((AU305-AT305)*EP305,2))</f>
        <v/>
      </c>
      <c r="CP305" s="0" t="str">
        <f aca="false">IF(OR(ISBLANK(AU305),ISBLANK(AT305)),"",ROUND((AU305-AT305)*EP305-M305,3))</f>
        <v/>
      </c>
      <c r="DN305" s="0" t="str">
        <f aca="false">IF(OR(ISBLANK(AU305),ISBLANK(AT305)),"",ABS((AU305-AT305)*EP305-M305))</f>
        <v/>
      </c>
      <c r="EL305" s="0" t="str">
        <f aca="false">IF(OR(ISBLANK(AU305),ISBLANK(AT305)),"",((AU305-AT305)*EP305-M305)^2)</f>
        <v/>
      </c>
    </row>
    <row r="306" customFormat="false" ht="12.8" hidden="false" customHeight="false" outlineLevel="0" collapsed="false">
      <c r="AY306" s="0" t="str">
        <f aca="false">IF(OR(ISBLANK(O306),ISBLANK(N306)),"",ROUND((O306-N306)*EP306,2))</f>
        <v/>
      </c>
      <c r="BR306" s="0" t="str">
        <f aca="false">=IF(OR(ISBLANK(AU306),ISBLANK(AT306)),"",ROUND((AU306-AT306)*EP306,2))</f>
        <v/>
      </c>
      <c r="CP306" s="0" t="str">
        <f aca="false">IF(OR(ISBLANK(AU306),ISBLANK(AT306)),"",ROUND((AU306-AT306)*EP306-M306,3))</f>
        <v/>
      </c>
      <c r="DN306" s="0" t="str">
        <f aca="false">IF(OR(ISBLANK(AU306),ISBLANK(AT306)),"",ABS((AU306-AT306)*EP306-M306))</f>
        <v/>
      </c>
      <c r="EL306" s="0" t="str">
        <f aca="false">IF(OR(ISBLANK(AU306),ISBLANK(AT306)),"",((AU306-AT306)*EP306-M306)^2)</f>
        <v/>
      </c>
    </row>
    <row r="307" customFormat="false" ht="12.8" hidden="false" customHeight="false" outlineLevel="0" collapsed="false">
      <c r="AY307" s="0" t="str">
        <f aca="false">IF(OR(ISBLANK(O307),ISBLANK(N307)),"",ROUND((O307-N307)*EP307,2))</f>
        <v/>
      </c>
      <c r="BR307" s="0" t="str">
        <f aca="false">=IF(OR(ISBLANK(AU307),ISBLANK(AT307)),"",ROUND((AU307-AT307)*EP307,2))</f>
        <v/>
      </c>
      <c r="CP307" s="0" t="str">
        <f aca="false">IF(OR(ISBLANK(AU307),ISBLANK(AT307)),"",ROUND((AU307-AT307)*EP307-M307,3))</f>
        <v/>
      </c>
      <c r="DN307" s="0" t="str">
        <f aca="false">IF(OR(ISBLANK(AU307),ISBLANK(AT307)),"",ABS((AU307-AT307)*EP307-M307))</f>
        <v/>
      </c>
      <c r="EL307" s="0" t="str">
        <f aca="false">IF(OR(ISBLANK(AU307),ISBLANK(AT307)),"",((AU307-AT307)*EP307-M307)^2)</f>
        <v/>
      </c>
    </row>
    <row r="308" customFormat="false" ht="12.8" hidden="false" customHeight="false" outlineLevel="0" collapsed="false">
      <c r="AY308" s="0" t="str">
        <f aca="false">IF(OR(ISBLANK(O308),ISBLANK(N308)),"",ROUND((O308-N308)*EP308,2))</f>
        <v/>
      </c>
      <c r="BR308" s="0" t="str">
        <f aca="false">=IF(OR(ISBLANK(AU308),ISBLANK(AT308)),"",ROUND((AU308-AT308)*EP308,2))</f>
        <v/>
      </c>
      <c r="CP308" s="0" t="str">
        <f aca="false">IF(OR(ISBLANK(AU308),ISBLANK(AT308)),"",ROUND((AU308-AT308)*EP308-M308,3))</f>
        <v/>
      </c>
      <c r="DN308" s="0" t="str">
        <f aca="false">IF(OR(ISBLANK(AU308),ISBLANK(AT308)),"",ABS((AU308-AT308)*EP308-M308))</f>
        <v/>
      </c>
      <c r="EL308" s="0" t="str">
        <f aca="false">IF(OR(ISBLANK(AU308),ISBLANK(AT308)),"",((AU308-AT308)*EP308-M308)^2)</f>
        <v/>
      </c>
    </row>
    <row r="309" customFormat="false" ht="12.8" hidden="false" customHeight="false" outlineLevel="0" collapsed="false">
      <c r="AY309" s="0" t="str">
        <f aca="false">IF(OR(ISBLANK(O309),ISBLANK(N309)),"",ROUND((O309-N309)*EP309,2))</f>
        <v/>
      </c>
      <c r="BR309" s="0" t="str">
        <f aca="false">=IF(OR(ISBLANK(AU309),ISBLANK(AT309)),"",ROUND((AU309-AT309)*EP309,2))</f>
        <v/>
      </c>
      <c r="CP309" s="0" t="str">
        <f aca="false">IF(OR(ISBLANK(AU309),ISBLANK(AT309)),"",ROUND((AU309-AT309)*EP309-M309,3))</f>
        <v/>
      </c>
      <c r="DN309" s="0" t="str">
        <f aca="false">IF(OR(ISBLANK(AU309),ISBLANK(AT309)),"",ABS((AU309-AT309)*EP309-M309))</f>
        <v/>
      </c>
      <c r="EL309" s="0" t="str">
        <f aca="false">IF(OR(ISBLANK(AU309),ISBLANK(AT309)),"",((AU309-AT309)*EP309-M309)^2)</f>
        <v/>
      </c>
    </row>
    <row r="310" customFormat="false" ht="12.8" hidden="false" customHeight="false" outlineLevel="0" collapsed="false">
      <c r="AY310" s="0" t="str">
        <f aca="false">IF(OR(ISBLANK(O310),ISBLANK(N310)),"",ROUND((O310-N310)*EP310,2))</f>
        <v/>
      </c>
      <c r="BR310" s="0" t="str">
        <f aca="false">=IF(OR(ISBLANK(AU310),ISBLANK(AT310)),"",ROUND((AU310-AT310)*EP310,2))</f>
        <v/>
      </c>
      <c r="CP310" s="0" t="str">
        <f aca="false">IF(OR(ISBLANK(AU310),ISBLANK(AT310)),"",ROUND((AU310-AT310)*EP310-M310,3))</f>
        <v/>
      </c>
      <c r="DN310" s="0" t="str">
        <f aca="false">IF(OR(ISBLANK(AU310),ISBLANK(AT310)),"",ABS((AU310-AT310)*EP310-M310))</f>
        <v/>
      </c>
      <c r="EL310" s="0" t="str">
        <f aca="false">IF(OR(ISBLANK(AU310),ISBLANK(AT310)),"",((AU310-AT310)*EP310-M310)^2)</f>
        <v/>
      </c>
    </row>
    <row r="311" customFormat="false" ht="12.8" hidden="false" customHeight="false" outlineLevel="0" collapsed="false">
      <c r="AY311" s="0" t="str">
        <f aca="false">IF(OR(ISBLANK(O311),ISBLANK(N311)),"",ROUND((O311-N311)*EP311,2))</f>
        <v/>
      </c>
      <c r="BR311" s="0" t="str">
        <f aca="false">=IF(OR(ISBLANK(AU311),ISBLANK(AT311)),"",ROUND((AU311-AT311)*EP311,2))</f>
        <v/>
      </c>
      <c r="CP311" s="0" t="str">
        <f aca="false">IF(OR(ISBLANK(AU311),ISBLANK(AT311)),"",ROUND((AU311-AT311)*EP311-M311,3))</f>
        <v/>
      </c>
      <c r="DN311" s="0" t="str">
        <f aca="false">IF(OR(ISBLANK(AU311),ISBLANK(AT311)),"",ABS((AU311-AT311)*EP311-M311))</f>
        <v/>
      </c>
      <c r="EL311" s="0" t="str">
        <f aca="false">IF(OR(ISBLANK(AU311),ISBLANK(AT311)),"",((AU311-AT311)*EP311-M311)^2)</f>
        <v/>
      </c>
    </row>
    <row r="312" customFormat="false" ht="12.8" hidden="false" customHeight="false" outlineLevel="0" collapsed="false">
      <c r="AY312" s="0" t="str">
        <f aca="false">IF(OR(ISBLANK(O312),ISBLANK(N312)),"",ROUND((O312-N312)*EP312,2))</f>
        <v/>
      </c>
      <c r="BR312" s="0" t="str">
        <f aca="false">=IF(OR(ISBLANK(AU312),ISBLANK(AT312)),"",ROUND((AU312-AT312)*EP312,2))</f>
        <v/>
      </c>
      <c r="CP312" s="0" t="str">
        <f aca="false">IF(OR(ISBLANK(AU312),ISBLANK(AT312)),"",ROUND((AU312-AT312)*EP312-M312,3))</f>
        <v/>
      </c>
      <c r="DN312" s="0" t="str">
        <f aca="false">IF(OR(ISBLANK(AU312),ISBLANK(AT312)),"",ABS((AU312-AT312)*EP312-M312))</f>
        <v/>
      </c>
      <c r="EL312" s="0" t="str">
        <f aca="false">IF(OR(ISBLANK(AU312),ISBLANK(AT312)),"",((AU312-AT312)*EP312-M312)^2)</f>
        <v/>
      </c>
    </row>
    <row r="313" customFormat="false" ht="12.8" hidden="false" customHeight="false" outlineLevel="0" collapsed="false">
      <c r="AY313" s="0" t="str">
        <f aca="false">IF(OR(ISBLANK(O313),ISBLANK(N313)),"",ROUND((O313-N313)*EP313,2))</f>
        <v/>
      </c>
      <c r="BR313" s="0" t="str">
        <f aca="false">=IF(OR(ISBLANK(AU313),ISBLANK(AT313)),"",ROUND((AU313-AT313)*EP313,2))</f>
        <v/>
      </c>
      <c r="CP313" s="0" t="str">
        <f aca="false">IF(OR(ISBLANK(AU313),ISBLANK(AT313)),"",ROUND((AU313-AT313)*EP313-M313,3))</f>
        <v/>
      </c>
      <c r="DN313" s="0" t="str">
        <f aca="false">IF(OR(ISBLANK(AU313),ISBLANK(AT313)),"",ABS((AU313-AT313)*EP313-M313))</f>
        <v/>
      </c>
      <c r="EL313" s="0" t="str">
        <f aca="false">IF(OR(ISBLANK(AU313),ISBLANK(AT313)),"",((AU313-AT313)*EP313-M313)^2)</f>
        <v/>
      </c>
    </row>
    <row r="314" customFormat="false" ht="12.8" hidden="false" customHeight="false" outlineLevel="0" collapsed="false">
      <c r="AY314" s="0" t="str">
        <f aca="false">IF(OR(ISBLANK(O314),ISBLANK(N314)),"",ROUND((O314-N314)*EP314,2))</f>
        <v/>
      </c>
      <c r="BR314" s="0" t="str">
        <f aca="false">=IF(OR(ISBLANK(AU314),ISBLANK(AT314)),"",ROUND((AU314-AT314)*EP314,2))</f>
        <v/>
      </c>
      <c r="CP314" s="0" t="str">
        <f aca="false">IF(OR(ISBLANK(AU314),ISBLANK(AT314)),"",ROUND((AU314-AT314)*EP314-M314,3))</f>
        <v/>
      </c>
      <c r="DN314" s="0" t="str">
        <f aca="false">IF(OR(ISBLANK(AU314),ISBLANK(AT314)),"",ABS((AU314-AT314)*EP314-M314))</f>
        <v/>
      </c>
      <c r="EL314" s="0" t="str">
        <f aca="false">IF(OR(ISBLANK(AU314),ISBLANK(AT314)),"",((AU314-AT314)*EP314-M314)^2)</f>
        <v/>
      </c>
    </row>
    <row r="315" customFormat="false" ht="12.8" hidden="false" customHeight="false" outlineLevel="0" collapsed="false">
      <c r="AY315" s="0" t="str">
        <f aca="false">IF(OR(ISBLANK(O315),ISBLANK(N315)),"",ROUND((O315-N315)*EP315,2))</f>
        <v/>
      </c>
      <c r="BR315" s="0" t="str">
        <f aca="false">=IF(OR(ISBLANK(AU315),ISBLANK(AT315)),"",ROUND((AU315-AT315)*EP315,2))</f>
        <v/>
      </c>
      <c r="CP315" s="0" t="str">
        <f aca="false">IF(OR(ISBLANK(AU315),ISBLANK(AT315)),"",ROUND((AU315-AT315)*EP315-M315,3))</f>
        <v/>
      </c>
      <c r="DN315" s="0" t="str">
        <f aca="false">IF(OR(ISBLANK(AU315),ISBLANK(AT315)),"",ABS((AU315-AT315)*EP315-M315))</f>
        <v/>
      </c>
      <c r="EL315" s="0" t="str">
        <f aca="false">IF(OR(ISBLANK(AU315),ISBLANK(AT315)),"",((AU315-AT315)*EP315-M315)^2)</f>
        <v/>
      </c>
    </row>
    <row r="316" customFormat="false" ht="12.8" hidden="false" customHeight="false" outlineLevel="0" collapsed="false">
      <c r="AY316" s="0" t="str">
        <f aca="false">IF(OR(ISBLANK(O316),ISBLANK(N316)),"",ROUND((O316-N316)*EP316,2))</f>
        <v/>
      </c>
      <c r="BR316" s="0" t="str">
        <f aca="false">=IF(OR(ISBLANK(AU316),ISBLANK(AT316)),"",ROUND((AU316-AT316)*EP316,2))</f>
        <v/>
      </c>
      <c r="CP316" s="0" t="str">
        <f aca="false">IF(OR(ISBLANK(AU316),ISBLANK(AT316)),"",ROUND((AU316-AT316)*EP316-M316,3))</f>
        <v/>
      </c>
      <c r="DN316" s="0" t="str">
        <f aca="false">IF(OR(ISBLANK(AU316),ISBLANK(AT316)),"",ABS((AU316-AT316)*EP316-M316))</f>
        <v/>
      </c>
      <c r="EL316" s="0" t="str">
        <f aca="false">IF(OR(ISBLANK(AU316),ISBLANK(AT316)),"",((AU316-AT316)*EP316-M316)^2)</f>
        <v/>
      </c>
    </row>
    <row r="317" customFormat="false" ht="12.8" hidden="false" customHeight="false" outlineLevel="0" collapsed="false">
      <c r="AY317" s="0" t="str">
        <f aca="false">IF(OR(ISBLANK(O317),ISBLANK(N317)),"",ROUND((O317-N317)*EP317,2))</f>
        <v/>
      </c>
      <c r="BR317" s="0" t="str">
        <f aca="false">=IF(OR(ISBLANK(AU317),ISBLANK(AT317)),"",ROUND((AU317-AT317)*EP317,2))</f>
        <v/>
      </c>
      <c r="CP317" s="0" t="str">
        <f aca="false">IF(OR(ISBLANK(AU317),ISBLANK(AT317)),"",ROUND((AU317-AT317)*EP317-M317,3))</f>
        <v/>
      </c>
      <c r="DN317" s="0" t="str">
        <f aca="false">IF(OR(ISBLANK(AU317),ISBLANK(AT317)),"",ABS((AU317-AT317)*EP317-M317))</f>
        <v/>
      </c>
      <c r="EL317" s="0" t="str">
        <f aca="false">IF(OR(ISBLANK(AU317),ISBLANK(AT317)),"",((AU317-AT317)*EP317-M317)^2)</f>
        <v/>
      </c>
    </row>
    <row r="318" customFormat="false" ht="12.8" hidden="false" customHeight="false" outlineLevel="0" collapsed="false">
      <c r="AY318" s="0" t="str">
        <f aca="false">IF(OR(ISBLANK(O318),ISBLANK(N318)),"",ROUND((O318-N318)*EP318,2))</f>
        <v/>
      </c>
      <c r="BR318" s="0" t="str">
        <f aca="false">=IF(OR(ISBLANK(AU318),ISBLANK(AT318)),"",ROUND((AU318-AT318)*EP318,2))</f>
        <v/>
      </c>
      <c r="CP318" s="0" t="str">
        <f aca="false">IF(OR(ISBLANK(AU318),ISBLANK(AT318)),"",ROUND((AU318-AT318)*EP318-M318,3))</f>
        <v/>
      </c>
      <c r="DN318" s="0" t="str">
        <f aca="false">IF(OR(ISBLANK(AU318),ISBLANK(AT318)),"",ABS((AU318-AT318)*EP318-M318))</f>
        <v/>
      </c>
      <c r="EL318" s="0" t="str">
        <f aca="false">IF(OR(ISBLANK(AU318),ISBLANK(AT318)),"",((AU318-AT318)*EP318-M318)^2)</f>
        <v/>
      </c>
    </row>
    <row r="319" customFormat="false" ht="12.8" hidden="false" customHeight="false" outlineLevel="0" collapsed="false">
      <c r="AY319" s="0" t="str">
        <f aca="false">IF(OR(ISBLANK(O319),ISBLANK(N319)),"",ROUND((O319-N319)*EP319,2))</f>
        <v/>
      </c>
      <c r="BR319" s="0" t="str">
        <f aca="false">=IF(OR(ISBLANK(AU319),ISBLANK(AT319)),"",ROUND((AU319-AT319)*EP319,2))</f>
        <v/>
      </c>
      <c r="CP319" s="0" t="str">
        <f aca="false">IF(OR(ISBLANK(AU319),ISBLANK(AT319)),"",ROUND((AU319-AT319)*EP319-M319,3))</f>
        <v/>
      </c>
      <c r="DN319" s="0" t="str">
        <f aca="false">IF(OR(ISBLANK(AU319),ISBLANK(AT319)),"",ABS((AU319-AT319)*EP319-M319))</f>
        <v/>
      </c>
      <c r="EL319" s="0" t="str">
        <f aca="false">IF(OR(ISBLANK(AU319),ISBLANK(AT319)),"",((AU319-AT319)*EP319-M319)^2)</f>
        <v/>
      </c>
    </row>
    <row r="320" customFormat="false" ht="12.8" hidden="false" customHeight="false" outlineLevel="0" collapsed="false">
      <c r="AY320" s="0" t="str">
        <f aca="false">IF(OR(ISBLANK(O320),ISBLANK(N320)),"",ROUND((O320-N320)*EP320,2))</f>
        <v/>
      </c>
      <c r="BR320" s="0" t="str">
        <f aca="false">=IF(OR(ISBLANK(AU320),ISBLANK(AT320)),"",ROUND((AU320-AT320)*EP320,2))</f>
        <v/>
      </c>
      <c r="CP320" s="0" t="str">
        <f aca="false">IF(OR(ISBLANK(AU320),ISBLANK(AT320)),"",ROUND((AU320-AT320)*EP320-M320,3))</f>
        <v/>
      </c>
      <c r="DN320" s="0" t="str">
        <f aca="false">IF(OR(ISBLANK(AU320),ISBLANK(AT320)),"",ABS((AU320-AT320)*EP320-M320))</f>
        <v/>
      </c>
      <c r="EL320" s="0" t="str">
        <f aca="false">IF(OR(ISBLANK(AU320),ISBLANK(AT320)),"",((AU320-AT320)*EP320-M320)^2)</f>
        <v/>
      </c>
    </row>
    <row r="321" customFormat="false" ht="12.8" hidden="false" customHeight="false" outlineLevel="0" collapsed="false">
      <c r="AY321" s="0" t="str">
        <f aca="false">IF(OR(ISBLANK(O321),ISBLANK(N321)),"",ROUND((O321-N321)*EP321,2))</f>
        <v/>
      </c>
      <c r="BR321" s="0" t="str">
        <f aca="false">=IF(OR(ISBLANK(AU321),ISBLANK(AT321)),"",ROUND((AU321-AT321)*EP321,2))</f>
        <v/>
      </c>
      <c r="CP321" s="0" t="str">
        <f aca="false">IF(OR(ISBLANK(AU321),ISBLANK(AT321)),"",ROUND((AU321-AT321)*EP321-M321,3))</f>
        <v/>
      </c>
      <c r="DN321" s="0" t="str">
        <f aca="false">IF(OR(ISBLANK(AU321),ISBLANK(AT321)),"",ABS((AU321-AT321)*EP321-M321))</f>
        <v/>
      </c>
      <c r="EL321" s="0" t="str">
        <f aca="false">IF(OR(ISBLANK(AU321),ISBLANK(AT321)),"",((AU321-AT321)*EP321-M321)^2)</f>
        <v/>
      </c>
    </row>
    <row r="322" customFormat="false" ht="12.8" hidden="false" customHeight="false" outlineLevel="0" collapsed="false">
      <c r="AY322" s="0" t="str">
        <f aca="false">IF(OR(ISBLANK(O322),ISBLANK(N322)),"",ROUND((O322-N322)*EP322,2))</f>
        <v/>
      </c>
      <c r="BR322" s="0" t="str">
        <f aca="false">=IF(OR(ISBLANK(AU322),ISBLANK(AT322)),"",ROUND((AU322-AT322)*EP322,2))</f>
        <v/>
      </c>
      <c r="CP322" s="0" t="str">
        <f aca="false">IF(OR(ISBLANK(AU322),ISBLANK(AT322)),"",ROUND((AU322-AT322)*EP322-M322,3))</f>
        <v/>
      </c>
      <c r="DN322" s="0" t="str">
        <f aca="false">IF(OR(ISBLANK(AU322),ISBLANK(AT322)),"",ABS((AU322-AT322)*EP322-M322))</f>
        <v/>
      </c>
      <c r="EL322" s="0" t="str">
        <f aca="false">IF(OR(ISBLANK(AU322),ISBLANK(AT322)),"",((AU322-AT322)*EP322-M322)^2)</f>
        <v/>
      </c>
    </row>
    <row r="323" customFormat="false" ht="12.8" hidden="false" customHeight="false" outlineLevel="0" collapsed="false">
      <c r="AY323" s="0" t="str">
        <f aca="false">IF(OR(ISBLANK(O323),ISBLANK(N323)),"",ROUND((O323-N323)*EP323,2))</f>
        <v/>
      </c>
      <c r="BR323" s="0" t="str">
        <f aca="false">=IF(OR(ISBLANK(AU323),ISBLANK(AT323)),"",ROUND((AU323-AT323)*EP323,2))</f>
        <v/>
      </c>
      <c r="CP323" s="0" t="str">
        <f aca="false">IF(OR(ISBLANK(AU323),ISBLANK(AT323)),"",ROUND((AU323-AT323)*EP323-M323,3))</f>
        <v/>
      </c>
      <c r="DN323" s="0" t="str">
        <f aca="false">IF(OR(ISBLANK(AU323),ISBLANK(AT323)),"",ABS((AU323-AT323)*EP323-M323))</f>
        <v/>
      </c>
      <c r="EL323" s="0" t="str">
        <f aca="false">IF(OR(ISBLANK(AU323),ISBLANK(AT323)),"",((AU323-AT323)*EP323-M323)^2)</f>
        <v/>
      </c>
    </row>
    <row r="324" customFormat="false" ht="12.8" hidden="false" customHeight="false" outlineLevel="0" collapsed="false">
      <c r="AY324" s="0" t="str">
        <f aca="false">IF(OR(ISBLANK(O324),ISBLANK(N324)),"",ROUND((O324-N324)*EP324,2))</f>
        <v/>
      </c>
      <c r="BR324" s="0" t="str">
        <f aca="false">=IF(OR(ISBLANK(AU324),ISBLANK(AT324)),"",ROUND((AU324-AT324)*EP324,2))</f>
        <v/>
      </c>
      <c r="CP324" s="0" t="str">
        <f aca="false">IF(OR(ISBLANK(AU324),ISBLANK(AT324)),"",ROUND((AU324-AT324)*EP324-M324,3))</f>
        <v/>
      </c>
      <c r="DN324" s="0" t="str">
        <f aca="false">IF(OR(ISBLANK(AU324),ISBLANK(AT324)),"",ABS((AU324-AT324)*EP324-M324))</f>
        <v/>
      </c>
      <c r="EL324" s="0" t="str">
        <f aca="false">IF(OR(ISBLANK(AU324),ISBLANK(AT324)),"",((AU324-AT324)*EP324-M324)^2)</f>
        <v/>
      </c>
    </row>
    <row r="325" customFormat="false" ht="12.8" hidden="false" customHeight="false" outlineLevel="0" collapsed="false">
      <c r="AY325" s="0" t="str">
        <f aca="false">IF(OR(ISBLANK(O325),ISBLANK(N325)),"",ROUND((O325-N325)*EP325,2))</f>
        <v/>
      </c>
      <c r="BR325" s="0" t="str">
        <f aca="false">=IF(OR(ISBLANK(AU325),ISBLANK(AT325)),"",ROUND((AU325-AT325)*EP325,2))</f>
        <v/>
      </c>
      <c r="CP325" s="0" t="str">
        <f aca="false">IF(OR(ISBLANK(AU325),ISBLANK(AT325)),"",ROUND((AU325-AT325)*EP325-M325,3))</f>
        <v/>
      </c>
      <c r="DN325" s="0" t="str">
        <f aca="false">IF(OR(ISBLANK(AU325),ISBLANK(AT325)),"",ABS((AU325-AT325)*EP325-M325))</f>
        <v/>
      </c>
      <c r="EL325" s="0" t="str">
        <f aca="false">IF(OR(ISBLANK(AU325),ISBLANK(AT325)),"",((AU325-AT325)*EP325-M325)^2)</f>
        <v/>
      </c>
    </row>
    <row r="326" customFormat="false" ht="12.8" hidden="false" customHeight="false" outlineLevel="0" collapsed="false">
      <c r="AY326" s="0" t="str">
        <f aca="false">IF(OR(ISBLANK(O326),ISBLANK(N326)),"",ROUND((O326-N326)*EP326,2))</f>
        <v/>
      </c>
      <c r="BR326" s="0" t="str">
        <f aca="false">=IF(OR(ISBLANK(AU326),ISBLANK(AT326)),"",ROUND((AU326-AT326)*EP326,2))</f>
        <v/>
      </c>
      <c r="CP326" s="0" t="str">
        <f aca="false">IF(OR(ISBLANK(AU326),ISBLANK(AT326)),"",ROUND((AU326-AT326)*EP326-M326,3))</f>
        <v/>
      </c>
      <c r="DN326" s="0" t="str">
        <f aca="false">IF(OR(ISBLANK(AU326),ISBLANK(AT326)),"",ABS((AU326-AT326)*EP326-M326))</f>
        <v/>
      </c>
      <c r="EL326" s="0" t="str">
        <f aca="false">IF(OR(ISBLANK(AU326),ISBLANK(AT326)),"",((AU326-AT326)*EP326-M326)^2)</f>
        <v/>
      </c>
    </row>
    <row r="327" customFormat="false" ht="12.8" hidden="false" customHeight="false" outlineLevel="0" collapsed="false">
      <c r="AY327" s="0" t="str">
        <f aca="false">IF(OR(ISBLANK(O327),ISBLANK(N327)),"",ROUND((O327-N327)*EP327,2))</f>
        <v/>
      </c>
      <c r="BR327" s="0" t="str">
        <f aca="false">=IF(OR(ISBLANK(AU327),ISBLANK(AT327)),"",ROUND((AU327-AT327)*EP327,2))</f>
        <v/>
      </c>
      <c r="CP327" s="0" t="str">
        <f aca="false">IF(OR(ISBLANK(AU327),ISBLANK(AT327)),"",ROUND((AU327-AT327)*EP327-M327,3))</f>
        <v/>
      </c>
      <c r="DN327" s="0" t="str">
        <f aca="false">IF(OR(ISBLANK(AU327),ISBLANK(AT327)),"",ABS((AU327-AT327)*EP327-M327))</f>
        <v/>
      </c>
      <c r="EL327" s="0" t="str">
        <f aca="false">IF(OR(ISBLANK(AU327),ISBLANK(AT327)),"",((AU327-AT327)*EP327-M327)^2)</f>
        <v/>
      </c>
    </row>
    <row r="328" customFormat="false" ht="12.8" hidden="false" customHeight="false" outlineLevel="0" collapsed="false">
      <c r="AY328" s="0" t="str">
        <f aca="false">IF(OR(ISBLANK(O328),ISBLANK(N328)),"",ROUND((O328-N328)*EP328,2))</f>
        <v/>
      </c>
      <c r="BR328" s="0" t="str">
        <f aca="false">=IF(OR(ISBLANK(AU328),ISBLANK(AT328)),"",ROUND((AU328-AT328)*EP328,2))</f>
        <v/>
      </c>
      <c r="CP328" s="0" t="str">
        <f aca="false">IF(OR(ISBLANK(AU328),ISBLANK(AT328)),"",ROUND((AU328-AT328)*EP328-M328,3))</f>
        <v/>
      </c>
      <c r="DN328" s="0" t="str">
        <f aca="false">IF(OR(ISBLANK(AU328),ISBLANK(AT328)),"",ABS((AU328-AT328)*EP328-M328))</f>
        <v/>
      </c>
      <c r="EL328" s="0" t="str">
        <f aca="false">IF(OR(ISBLANK(AU328),ISBLANK(AT328)),"",((AU328-AT328)*EP328-M328)^2)</f>
        <v/>
      </c>
    </row>
    <row r="329" customFormat="false" ht="12.8" hidden="false" customHeight="false" outlineLevel="0" collapsed="false">
      <c r="AY329" s="0" t="str">
        <f aca="false">IF(OR(ISBLANK(O329),ISBLANK(N329)),"",ROUND((O329-N329)*EP329,2))</f>
        <v/>
      </c>
      <c r="BR329" s="0" t="str">
        <f aca="false">=IF(OR(ISBLANK(AU329),ISBLANK(AT329)),"",ROUND((AU329-AT329)*EP329,2))</f>
        <v/>
      </c>
      <c r="CP329" s="0" t="str">
        <f aca="false">IF(OR(ISBLANK(AU329),ISBLANK(AT329)),"",ROUND((AU329-AT329)*EP329-M329,3))</f>
        <v/>
      </c>
      <c r="DN329" s="0" t="str">
        <f aca="false">IF(OR(ISBLANK(AU329),ISBLANK(AT329)),"",ABS((AU329-AT329)*EP329-M329))</f>
        <v/>
      </c>
      <c r="EL329" s="0" t="str">
        <f aca="false">IF(OR(ISBLANK(AU329),ISBLANK(AT329)),"",((AU329-AT329)*EP329-M329)^2)</f>
        <v/>
      </c>
    </row>
    <row r="330" customFormat="false" ht="12.8" hidden="false" customHeight="false" outlineLevel="0" collapsed="false">
      <c r="AY330" s="0" t="str">
        <f aca="false">IF(OR(ISBLANK(O330),ISBLANK(N330)),"",ROUND((O330-N330)*EP330,2))</f>
        <v/>
      </c>
      <c r="BR330" s="0" t="str">
        <f aca="false">=IF(OR(ISBLANK(AU330),ISBLANK(AT330)),"",ROUND((AU330-AT330)*EP330,2))</f>
        <v/>
      </c>
      <c r="CP330" s="0" t="str">
        <f aca="false">IF(OR(ISBLANK(AU330),ISBLANK(AT330)),"",ROUND((AU330-AT330)*EP330-M330,3))</f>
        <v/>
      </c>
      <c r="DN330" s="0" t="str">
        <f aca="false">IF(OR(ISBLANK(AU330),ISBLANK(AT330)),"",ABS((AU330-AT330)*EP330-M330))</f>
        <v/>
      </c>
      <c r="EL330" s="0" t="str">
        <f aca="false">IF(OR(ISBLANK(AU330),ISBLANK(AT330)),"",((AU330-AT330)*EP330-M330)^2)</f>
        <v/>
      </c>
    </row>
    <row r="331" customFormat="false" ht="12.8" hidden="false" customHeight="false" outlineLevel="0" collapsed="false">
      <c r="AY331" s="0" t="str">
        <f aca="false">IF(OR(ISBLANK(O331),ISBLANK(N331)),"",ROUND((O331-N331)*EP331,2))</f>
        <v/>
      </c>
      <c r="BR331" s="0" t="str">
        <f aca="false">=IF(OR(ISBLANK(AU331),ISBLANK(AT331)),"",ROUND((AU331-AT331)*EP331,2))</f>
        <v/>
      </c>
      <c r="CP331" s="0" t="str">
        <f aca="false">IF(OR(ISBLANK(AU331),ISBLANK(AT331)),"",ROUND((AU331-AT331)*EP331-M331,3))</f>
        <v/>
      </c>
      <c r="DN331" s="0" t="str">
        <f aca="false">IF(OR(ISBLANK(AU331),ISBLANK(AT331)),"",ABS((AU331-AT331)*EP331-M331))</f>
        <v/>
      </c>
      <c r="EL331" s="0" t="str">
        <f aca="false">IF(OR(ISBLANK(AU331),ISBLANK(AT331)),"",((AU331-AT331)*EP331-M331)^2)</f>
        <v/>
      </c>
    </row>
    <row r="332" customFormat="false" ht="12.8" hidden="false" customHeight="false" outlineLevel="0" collapsed="false">
      <c r="AY332" s="0" t="str">
        <f aca="false">IF(OR(ISBLANK(O332),ISBLANK(N332)),"",ROUND((O332-N332)*EP332,2))</f>
        <v/>
      </c>
      <c r="BR332" s="0" t="str">
        <f aca="false">=IF(OR(ISBLANK(AU332),ISBLANK(AT332)),"",ROUND((AU332-AT332)*EP332,2))</f>
        <v/>
      </c>
      <c r="CP332" s="0" t="str">
        <f aca="false">IF(OR(ISBLANK(AU332),ISBLANK(AT332)),"",ROUND((AU332-AT332)*EP332-M332,3))</f>
        <v/>
      </c>
      <c r="DN332" s="0" t="str">
        <f aca="false">IF(OR(ISBLANK(AU332),ISBLANK(AT332)),"",ABS((AU332-AT332)*EP332-M332))</f>
        <v/>
      </c>
      <c r="EL332" s="0" t="str">
        <f aca="false">IF(OR(ISBLANK(AU332),ISBLANK(AT332)),"",((AU332-AT332)*EP332-M332)^2)</f>
        <v/>
      </c>
    </row>
    <row r="333" customFormat="false" ht="12.8" hidden="false" customHeight="false" outlineLevel="0" collapsed="false">
      <c r="AY333" s="0" t="str">
        <f aca="false">IF(OR(ISBLANK(O333),ISBLANK(N333)),"",ROUND((O333-N333)*EP333,2))</f>
        <v/>
      </c>
      <c r="BR333" s="0" t="str">
        <f aca="false">=IF(OR(ISBLANK(AU333),ISBLANK(AT333)),"",ROUND((AU333-AT333)*EP333,2))</f>
        <v/>
      </c>
      <c r="CP333" s="0" t="str">
        <f aca="false">IF(OR(ISBLANK(AU333),ISBLANK(AT333)),"",ROUND((AU333-AT333)*EP333-M333,3))</f>
        <v/>
      </c>
      <c r="DN333" s="0" t="str">
        <f aca="false">IF(OR(ISBLANK(AU333),ISBLANK(AT333)),"",ABS((AU333-AT333)*EP333-M333))</f>
        <v/>
      </c>
      <c r="EL333" s="0" t="str">
        <f aca="false">IF(OR(ISBLANK(AU333),ISBLANK(AT333)),"",((AU333-AT333)*EP333-M333)^2)</f>
        <v/>
      </c>
    </row>
    <row r="334" customFormat="false" ht="12.8" hidden="false" customHeight="false" outlineLevel="0" collapsed="false">
      <c r="AY334" s="0" t="str">
        <f aca="false">IF(OR(ISBLANK(O334),ISBLANK(N334)),"",ROUND((O334-N334)*EP334,2))</f>
        <v/>
      </c>
      <c r="BR334" s="0" t="str">
        <f aca="false">=IF(OR(ISBLANK(AU334),ISBLANK(AT334)),"",ROUND((AU334-AT334)*EP334,2))</f>
        <v/>
      </c>
      <c r="CP334" s="0" t="str">
        <f aca="false">IF(OR(ISBLANK(AU334),ISBLANK(AT334)),"",ROUND((AU334-AT334)*EP334-M334,3))</f>
        <v/>
      </c>
      <c r="DN334" s="0" t="str">
        <f aca="false">IF(OR(ISBLANK(AU334),ISBLANK(AT334)),"",ABS((AU334-AT334)*EP334-M334))</f>
        <v/>
      </c>
      <c r="EL334" s="0" t="str">
        <f aca="false">IF(OR(ISBLANK(AU334),ISBLANK(AT334)),"",((AU334-AT334)*EP334-M334)^2)</f>
        <v/>
      </c>
    </row>
    <row r="335" customFormat="false" ht="12.8" hidden="false" customHeight="false" outlineLevel="0" collapsed="false">
      <c r="AY335" s="0" t="str">
        <f aca="false">IF(OR(ISBLANK(O335),ISBLANK(N335)),"",ROUND((O335-N335)*EP335,2))</f>
        <v/>
      </c>
      <c r="BR335" s="0" t="str">
        <f aca="false">=IF(OR(ISBLANK(AU335),ISBLANK(AT335)),"",ROUND((AU335-AT335)*EP335,2))</f>
        <v/>
      </c>
      <c r="CP335" s="0" t="str">
        <f aca="false">IF(OR(ISBLANK(AU335),ISBLANK(AT335)),"",ROUND((AU335-AT335)*EP335-M335,3))</f>
        <v/>
      </c>
      <c r="DN335" s="0" t="str">
        <f aca="false">IF(OR(ISBLANK(AU335),ISBLANK(AT335)),"",ABS((AU335-AT335)*EP335-M335))</f>
        <v/>
      </c>
      <c r="EL335" s="0" t="str">
        <f aca="false">IF(OR(ISBLANK(AU335),ISBLANK(AT335)),"",((AU335-AT335)*EP335-M335)^2)</f>
        <v/>
      </c>
    </row>
    <row r="336" customFormat="false" ht="12.8" hidden="false" customHeight="false" outlineLevel="0" collapsed="false">
      <c r="AY336" s="0" t="str">
        <f aca="false">IF(OR(ISBLANK(O336),ISBLANK(N336)),"",ROUND((O336-N336)*EP336,2))</f>
        <v/>
      </c>
      <c r="BR336" s="0" t="str">
        <f aca="false">=IF(OR(ISBLANK(AU336),ISBLANK(AT336)),"",ROUND((AU336-AT336)*EP336,2))</f>
        <v/>
      </c>
      <c r="CP336" s="0" t="str">
        <f aca="false">IF(OR(ISBLANK(AU336),ISBLANK(AT336)),"",ROUND((AU336-AT336)*EP336-M336,3))</f>
        <v/>
      </c>
      <c r="DN336" s="0" t="str">
        <f aca="false">IF(OR(ISBLANK(AU336),ISBLANK(AT336)),"",ABS((AU336-AT336)*EP336-M336))</f>
        <v/>
      </c>
      <c r="EL336" s="0" t="str">
        <f aca="false">IF(OR(ISBLANK(AU336),ISBLANK(AT336)),"",((AU336-AT336)*EP336-M336)^2)</f>
        <v/>
      </c>
    </row>
    <row r="337" customFormat="false" ht="12.8" hidden="false" customHeight="false" outlineLevel="0" collapsed="false">
      <c r="AY337" s="0" t="str">
        <f aca="false">IF(OR(ISBLANK(O337),ISBLANK(N337)),"",ROUND((O337-N337)*EP337,2))</f>
        <v/>
      </c>
      <c r="BR337" s="0" t="str">
        <f aca="false">=IF(OR(ISBLANK(AU337),ISBLANK(AT337)),"",ROUND((AU337-AT337)*EP337,2))</f>
        <v/>
      </c>
      <c r="CP337" s="0" t="str">
        <f aca="false">IF(OR(ISBLANK(AU337),ISBLANK(AT337)),"",ROUND((AU337-AT337)*EP337-M337,3))</f>
        <v/>
      </c>
      <c r="DN337" s="0" t="str">
        <f aca="false">IF(OR(ISBLANK(AU337),ISBLANK(AT337)),"",ABS((AU337-AT337)*EP337-M337))</f>
        <v/>
      </c>
      <c r="EL337" s="0" t="str">
        <f aca="false">IF(OR(ISBLANK(AU337),ISBLANK(AT337)),"",((AU337-AT337)*EP337-M337)^2)</f>
        <v/>
      </c>
    </row>
    <row r="338" customFormat="false" ht="12.8" hidden="false" customHeight="false" outlineLevel="0" collapsed="false">
      <c r="AY338" s="0" t="str">
        <f aca="false">IF(OR(ISBLANK(O338),ISBLANK(N338)),"",ROUND((O338-N338)*EP338,2))</f>
        <v/>
      </c>
      <c r="BR338" s="0" t="str">
        <f aca="false">=IF(OR(ISBLANK(AU338),ISBLANK(AT338)),"",ROUND((AU338-AT338)*EP338,2))</f>
        <v/>
      </c>
      <c r="CP338" s="0" t="str">
        <f aca="false">IF(OR(ISBLANK(AU338),ISBLANK(AT338)),"",ROUND((AU338-AT338)*EP338-M338,3))</f>
        <v/>
      </c>
      <c r="DN338" s="0" t="str">
        <f aca="false">IF(OR(ISBLANK(AU338),ISBLANK(AT338)),"",ABS((AU338-AT338)*EP338-M338))</f>
        <v/>
      </c>
      <c r="EL338" s="0" t="str">
        <f aca="false">IF(OR(ISBLANK(AU338),ISBLANK(AT338)),"",((AU338-AT338)*EP338-M338)^2)</f>
        <v/>
      </c>
    </row>
    <row r="339" customFormat="false" ht="12.8" hidden="false" customHeight="false" outlineLevel="0" collapsed="false">
      <c r="AY339" s="0" t="str">
        <f aca="false">IF(OR(ISBLANK(O339),ISBLANK(N339)),"",ROUND((O339-N339)*EP339,2))</f>
        <v/>
      </c>
      <c r="BR339" s="0" t="str">
        <f aca="false">=IF(OR(ISBLANK(AU339),ISBLANK(AT339)),"",ROUND((AU339-AT339)*EP339,2))</f>
        <v/>
      </c>
      <c r="CP339" s="0" t="str">
        <f aca="false">IF(OR(ISBLANK(AU339),ISBLANK(AT339)),"",ROUND((AU339-AT339)*EP339-M339,3))</f>
        <v/>
      </c>
      <c r="DN339" s="0" t="str">
        <f aca="false">IF(OR(ISBLANK(AU339),ISBLANK(AT339)),"",ABS((AU339-AT339)*EP339-M339))</f>
        <v/>
      </c>
      <c r="EL339" s="0" t="str">
        <f aca="false">IF(OR(ISBLANK(AU339),ISBLANK(AT339)),"",((AU339-AT339)*EP339-M339)^2)</f>
        <v/>
      </c>
    </row>
    <row r="340" customFormat="false" ht="12.8" hidden="false" customHeight="false" outlineLevel="0" collapsed="false">
      <c r="AY340" s="0" t="str">
        <f aca="false">IF(OR(ISBLANK(O340),ISBLANK(N340)),"",ROUND((O340-N340)*EP340,2))</f>
        <v/>
      </c>
      <c r="BR340" s="0" t="str">
        <f aca="false">=IF(OR(ISBLANK(AU340),ISBLANK(AT340)),"",ROUND((AU340-AT340)*EP340,2))</f>
        <v/>
      </c>
      <c r="CP340" s="0" t="str">
        <f aca="false">IF(OR(ISBLANK(AU340),ISBLANK(AT340)),"",ROUND((AU340-AT340)*EP340-M340,3))</f>
        <v/>
      </c>
      <c r="DN340" s="0" t="str">
        <f aca="false">IF(OR(ISBLANK(AU340),ISBLANK(AT340)),"",ABS((AU340-AT340)*EP340-M340))</f>
        <v/>
      </c>
      <c r="EL340" s="0" t="str">
        <f aca="false">IF(OR(ISBLANK(AU340),ISBLANK(AT340)),"",((AU340-AT340)*EP340-M340)^2)</f>
        <v/>
      </c>
    </row>
    <row r="341" customFormat="false" ht="12.8" hidden="false" customHeight="false" outlineLevel="0" collapsed="false">
      <c r="AY341" s="0" t="str">
        <f aca="false">IF(OR(ISBLANK(O341),ISBLANK(N341)),"",ROUND((O341-N341)*EP341,2))</f>
        <v/>
      </c>
      <c r="BR341" s="0" t="str">
        <f aca="false">=IF(OR(ISBLANK(AU341),ISBLANK(AT341)),"",ROUND((AU341-AT341)*EP341,2))</f>
        <v/>
      </c>
      <c r="CP341" s="0" t="str">
        <f aca="false">IF(OR(ISBLANK(AU341),ISBLANK(AT341)),"",ROUND((AU341-AT341)*EP341-M341,3))</f>
        <v/>
      </c>
      <c r="DN341" s="0" t="str">
        <f aca="false">IF(OR(ISBLANK(AU341),ISBLANK(AT341)),"",ABS((AU341-AT341)*EP341-M341))</f>
        <v/>
      </c>
      <c r="EL341" s="0" t="str">
        <f aca="false">IF(OR(ISBLANK(AU341),ISBLANK(AT341)),"",((AU341-AT341)*EP341-M341)^2)</f>
        <v/>
      </c>
    </row>
    <row r="342" customFormat="false" ht="12.8" hidden="false" customHeight="false" outlineLevel="0" collapsed="false">
      <c r="AY342" s="0" t="str">
        <f aca="false">IF(OR(ISBLANK(O342),ISBLANK(N342)),"",ROUND((O342-N342)*EP342,2))</f>
        <v/>
      </c>
      <c r="BR342" s="0" t="str">
        <f aca="false">=IF(OR(ISBLANK(AU342),ISBLANK(AT342)),"",ROUND((AU342-AT342)*EP342,2))</f>
        <v/>
      </c>
      <c r="CP342" s="0" t="str">
        <f aca="false">IF(OR(ISBLANK(AU342),ISBLANK(AT342)),"",ROUND((AU342-AT342)*EP342-M342,3))</f>
        <v/>
      </c>
      <c r="DN342" s="0" t="str">
        <f aca="false">IF(OR(ISBLANK(AU342),ISBLANK(AT342)),"",ABS((AU342-AT342)*EP342-M342))</f>
        <v/>
      </c>
      <c r="EL342" s="0" t="str">
        <f aca="false">IF(OR(ISBLANK(AU342),ISBLANK(AT342)),"",((AU342-AT342)*EP342-M342)^2)</f>
        <v/>
      </c>
    </row>
    <row r="343" customFormat="false" ht="12.8" hidden="false" customHeight="false" outlineLevel="0" collapsed="false">
      <c r="AY343" s="0" t="str">
        <f aca="false">IF(OR(ISBLANK(O343),ISBLANK(N343)),"",ROUND((O343-N343)*EP343,2))</f>
        <v/>
      </c>
      <c r="BR343" s="0" t="str">
        <f aca="false">=IF(OR(ISBLANK(AU343),ISBLANK(AT343)),"",ROUND((AU343-AT343)*EP343,2))</f>
        <v/>
      </c>
      <c r="CP343" s="0" t="str">
        <f aca="false">IF(OR(ISBLANK(AU343),ISBLANK(AT343)),"",ROUND((AU343-AT343)*EP343-M343,3))</f>
        <v/>
      </c>
      <c r="DN343" s="0" t="str">
        <f aca="false">IF(OR(ISBLANK(AU343),ISBLANK(AT343)),"",ABS((AU343-AT343)*EP343-M343))</f>
        <v/>
      </c>
      <c r="EL343" s="0" t="str">
        <f aca="false">IF(OR(ISBLANK(AU343),ISBLANK(AT343)),"",((AU343-AT343)*EP343-M343)^2)</f>
        <v/>
      </c>
    </row>
    <row r="344" customFormat="false" ht="12.8" hidden="false" customHeight="false" outlineLevel="0" collapsed="false">
      <c r="AY344" s="0" t="str">
        <f aca="false">IF(OR(ISBLANK(O344),ISBLANK(N344)),"",ROUND((O344-N344)*EP344,2))</f>
        <v/>
      </c>
      <c r="BR344" s="0" t="str">
        <f aca="false">=IF(OR(ISBLANK(AU344),ISBLANK(AT344)),"",ROUND((AU344-AT344)*EP344,2))</f>
        <v/>
      </c>
      <c r="CP344" s="0" t="str">
        <f aca="false">IF(OR(ISBLANK(AU344),ISBLANK(AT344)),"",ROUND((AU344-AT344)*EP344-M344,3))</f>
        <v/>
      </c>
      <c r="DN344" s="0" t="str">
        <f aca="false">IF(OR(ISBLANK(AU344),ISBLANK(AT344)),"",ABS((AU344-AT344)*EP344-M344))</f>
        <v/>
      </c>
      <c r="EL344" s="0" t="str">
        <f aca="false">IF(OR(ISBLANK(AU344),ISBLANK(AT344)),"",((AU344-AT344)*EP344-M344)^2)</f>
        <v/>
      </c>
    </row>
    <row r="345" customFormat="false" ht="12.8" hidden="false" customHeight="false" outlineLevel="0" collapsed="false">
      <c r="AY345" s="0" t="str">
        <f aca="false">IF(OR(ISBLANK(O345),ISBLANK(N345)),"",ROUND((O345-N345)*EP345,2))</f>
        <v/>
      </c>
      <c r="BR345" s="0" t="str">
        <f aca="false">=IF(OR(ISBLANK(AU345),ISBLANK(AT345)),"",ROUND((AU345-AT345)*EP345,2))</f>
        <v/>
      </c>
      <c r="CP345" s="0" t="str">
        <f aca="false">IF(OR(ISBLANK(AU345),ISBLANK(AT345)),"",ROUND((AU345-AT345)*EP345-M345,3))</f>
        <v/>
      </c>
      <c r="DN345" s="0" t="str">
        <f aca="false">IF(OR(ISBLANK(AU345),ISBLANK(AT345)),"",ABS((AU345-AT345)*EP345-M345))</f>
        <v/>
      </c>
      <c r="EL345" s="0" t="str">
        <f aca="false">IF(OR(ISBLANK(AU345),ISBLANK(AT345)),"",((AU345-AT345)*EP345-M345)^2)</f>
        <v/>
      </c>
    </row>
    <row r="346" customFormat="false" ht="12.8" hidden="false" customHeight="false" outlineLevel="0" collapsed="false">
      <c r="AY346" s="0" t="str">
        <f aca="false">IF(OR(ISBLANK(O346),ISBLANK(N346)),"",ROUND((O346-N346)*EP346,2))</f>
        <v/>
      </c>
      <c r="BR346" s="0" t="str">
        <f aca="false">=IF(OR(ISBLANK(AU346),ISBLANK(AT346)),"",ROUND((AU346-AT346)*EP346,2))</f>
        <v/>
      </c>
      <c r="CP346" s="0" t="str">
        <f aca="false">IF(OR(ISBLANK(AU346),ISBLANK(AT346)),"",ROUND((AU346-AT346)*EP346-M346,3))</f>
        <v/>
      </c>
      <c r="DN346" s="0" t="str">
        <f aca="false">IF(OR(ISBLANK(AU346),ISBLANK(AT346)),"",ABS((AU346-AT346)*EP346-M346))</f>
        <v/>
      </c>
      <c r="EL346" s="0" t="str">
        <f aca="false">IF(OR(ISBLANK(AU346),ISBLANK(AT346)),"",((AU346-AT346)*EP346-M346)^2)</f>
        <v/>
      </c>
    </row>
    <row r="347" customFormat="false" ht="12.8" hidden="false" customHeight="false" outlineLevel="0" collapsed="false">
      <c r="AY347" s="0" t="str">
        <f aca="false">IF(OR(ISBLANK(O347),ISBLANK(N347)),"",ROUND((O347-N347)*EP347,2))</f>
        <v/>
      </c>
      <c r="BR347" s="0" t="str">
        <f aca="false">=IF(OR(ISBLANK(AU347),ISBLANK(AT347)),"",ROUND((AU347-AT347)*EP347,2))</f>
        <v/>
      </c>
      <c r="CP347" s="0" t="str">
        <f aca="false">IF(OR(ISBLANK(AU347),ISBLANK(AT347)),"",ROUND((AU347-AT347)*EP347-M347,3))</f>
        <v/>
      </c>
      <c r="DN347" s="0" t="str">
        <f aca="false">IF(OR(ISBLANK(AU347),ISBLANK(AT347)),"",ABS((AU347-AT347)*EP347-M347))</f>
        <v/>
      </c>
      <c r="EL347" s="0" t="str">
        <f aca="false">IF(OR(ISBLANK(AU347),ISBLANK(AT347)),"",((AU347-AT347)*EP347-M347)^2)</f>
        <v/>
      </c>
    </row>
    <row r="348" customFormat="false" ht="12.8" hidden="false" customHeight="false" outlineLevel="0" collapsed="false">
      <c r="AY348" s="0" t="str">
        <f aca="false">IF(OR(ISBLANK(O348),ISBLANK(N348)),"",ROUND((O348-N348)*EP348,2))</f>
        <v/>
      </c>
      <c r="BR348" s="0" t="str">
        <f aca="false">=IF(OR(ISBLANK(AU348),ISBLANK(AT348)),"",ROUND((AU348-AT348)*EP348,2))</f>
        <v/>
      </c>
      <c r="CP348" s="0" t="str">
        <f aca="false">IF(OR(ISBLANK(AU348),ISBLANK(AT348)),"",ROUND((AU348-AT348)*EP348-M348,3))</f>
        <v/>
      </c>
      <c r="DN348" s="0" t="str">
        <f aca="false">IF(OR(ISBLANK(AU348),ISBLANK(AT348)),"",ABS((AU348-AT348)*EP348-M348))</f>
        <v/>
      </c>
      <c r="EL348" s="0" t="str">
        <f aca="false">IF(OR(ISBLANK(AU348),ISBLANK(AT348)),"",((AU348-AT348)*EP348-M348)^2)</f>
        <v/>
      </c>
    </row>
    <row r="349" customFormat="false" ht="12.8" hidden="false" customHeight="false" outlineLevel="0" collapsed="false">
      <c r="AY349" s="0" t="str">
        <f aca="false">IF(OR(ISBLANK(O349),ISBLANK(N349)),"",ROUND((O349-N349)*EP349,2))</f>
        <v/>
      </c>
      <c r="BR349" s="0" t="str">
        <f aca="false">=IF(OR(ISBLANK(AU349),ISBLANK(AT349)),"",ROUND((AU349-AT349)*EP349,2))</f>
        <v/>
      </c>
      <c r="CP349" s="0" t="str">
        <f aca="false">IF(OR(ISBLANK(AU349),ISBLANK(AT349)),"",ROUND((AU349-AT349)*EP349-M349,3))</f>
        <v/>
      </c>
      <c r="DN349" s="0" t="str">
        <f aca="false">IF(OR(ISBLANK(AU349),ISBLANK(AT349)),"",ABS((AU349-AT349)*EP349-M349))</f>
        <v/>
      </c>
      <c r="EL349" s="0" t="str">
        <f aca="false">IF(OR(ISBLANK(AU349),ISBLANK(AT349)),"",((AU349-AT349)*EP349-M349)^2)</f>
        <v/>
      </c>
    </row>
    <row r="350" customFormat="false" ht="12.8" hidden="false" customHeight="false" outlineLevel="0" collapsed="false">
      <c r="AY350" s="0" t="str">
        <f aca="false">IF(OR(ISBLANK(O350),ISBLANK(N350)),"",ROUND((O350-N350)*EP350,2))</f>
        <v/>
      </c>
      <c r="BR350" s="0" t="str">
        <f aca="false">=IF(OR(ISBLANK(AU350),ISBLANK(AT350)),"",ROUND((AU350-AT350)*EP350,2))</f>
        <v/>
      </c>
      <c r="CP350" s="0" t="str">
        <f aca="false">IF(OR(ISBLANK(AU350),ISBLANK(AT350)),"",ROUND((AU350-AT350)*EP350-M350,3))</f>
        <v/>
      </c>
      <c r="DN350" s="0" t="str">
        <f aca="false">IF(OR(ISBLANK(AU350),ISBLANK(AT350)),"",ABS((AU350-AT350)*EP350-M350))</f>
        <v/>
      </c>
      <c r="EL350" s="0" t="str">
        <f aca="false">IF(OR(ISBLANK(AU350),ISBLANK(AT350)),"",((AU350-AT350)*EP350-M350)^2)</f>
        <v/>
      </c>
    </row>
    <row r="351" customFormat="false" ht="12.8" hidden="false" customHeight="false" outlineLevel="0" collapsed="false">
      <c r="AY351" s="0" t="str">
        <f aca="false">IF(OR(ISBLANK(O351),ISBLANK(N351)),"",ROUND((O351-N351)*EP351,2))</f>
        <v/>
      </c>
      <c r="BR351" s="0" t="str">
        <f aca="false">=IF(OR(ISBLANK(AU351),ISBLANK(AT351)),"",ROUND((AU351-AT351)*EP351,2))</f>
        <v/>
      </c>
      <c r="CP351" s="0" t="str">
        <f aca="false">IF(OR(ISBLANK(AU351),ISBLANK(AT351)),"",ROUND((AU351-AT351)*EP351-M351,3))</f>
        <v/>
      </c>
      <c r="DN351" s="0" t="str">
        <f aca="false">IF(OR(ISBLANK(AU351),ISBLANK(AT351)),"",ABS((AU351-AT351)*EP351-M351))</f>
        <v/>
      </c>
      <c r="EL351" s="0" t="str">
        <f aca="false">IF(OR(ISBLANK(AU351),ISBLANK(AT351)),"",((AU351-AT351)*EP351-M351)^2)</f>
        <v/>
      </c>
    </row>
    <row r="352" customFormat="false" ht="12.8" hidden="false" customHeight="false" outlineLevel="0" collapsed="false">
      <c r="AY352" s="0" t="str">
        <f aca="false">IF(OR(ISBLANK(O352),ISBLANK(N352)),"",ROUND((O352-N352)*EP352,2))</f>
        <v/>
      </c>
      <c r="BR352" s="0" t="str">
        <f aca="false">=IF(OR(ISBLANK(AU352),ISBLANK(AT352)),"",ROUND((AU352-AT352)*EP352,2))</f>
        <v/>
      </c>
      <c r="CP352" s="0" t="str">
        <f aca="false">IF(OR(ISBLANK(AU352),ISBLANK(AT352)),"",ROUND((AU352-AT352)*EP352-M352,3))</f>
        <v/>
      </c>
      <c r="DN352" s="0" t="str">
        <f aca="false">IF(OR(ISBLANK(AU352),ISBLANK(AT352)),"",ABS((AU352-AT352)*EP352-M352))</f>
        <v/>
      </c>
      <c r="EL352" s="0" t="str">
        <f aca="false">IF(OR(ISBLANK(AU352),ISBLANK(AT352)),"",((AU352-AT352)*EP352-M352)^2)</f>
        <v/>
      </c>
    </row>
    <row r="353" customFormat="false" ht="12.8" hidden="false" customHeight="false" outlineLevel="0" collapsed="false">
      <c r="AY353" s="0" t="str">
        <f aca="false">IF(OR(ISBLANK(O353),ISBLANK(N353)),"",ROUND((O353-N353)*EP353,2))</f>
        <v/>
      </c>
      <c r="BR353" s="0" t="str">
        <f aca="false">=IF(OR(ISBLANK(AU353),ISBLANK(AT353)),"",ROUND((AU353-AT353)*EP353,2))</f>
        <v/>
      </c>
      <c r="CP353" s="0" t="str">
        <f aca="false">IF(OR(ISBLANK(AU353),ISBLANK(AT353)),"",ROUND((AU353-AT353)*EP353-M353,3))</f>
        <v/>
      </c>
      <c r="DN353" s="0" t="str">
        <f aca="false">IF(OR(ISBLANK(AU353),ISBLANK(AT353)),"",ABS((AU353-AT353)*EP353-M353))</f>
        <v/>
      </c>
      <c r="EL353" s="0" t="str">
        <f aca="false">IF(OR(ISBLANK(AU353),ISBLANK(AT353)),"",((AU353-AT353)*EP353-M353)^2)</f>
        <v/>
      </c>
    </row>
    <row r="354" customFormat="false" ht="12.8" hidden="false" customHeight="false" outlineLevel="0" collapsed="false">
      <c r="AY354" s="0" t="str">
        <f aca="false">IF(OR(ISBLANK(O354),ISBLANK(N354)),"",ROUND((O354-N354)*EP354,2))</f>
        <v/>
      </c>
      <c r="BR354" s="0" t="str">
        <f aca="false">=IF(OR(ISBLANK(AU354),ISBLANK(AT354)),"",ROUND((AU354-AT354)*EP354,2))</f>
        <v/>
      </c>
      <c r="CP354" s="0" t="str">
        <f aca="false">IF(OR(ISBLANK(AU354),ISBLANK(AT354)),"",ROUND((AU354-AT354)*EP354-M354,3))</f>
        <v/>
      </c>
      <c r="DN354" s="0" t="str">
        <f aca="false">IF(OR(ISBLANK(AU354),ISBLANK(AT354)),"",ABS((AU354-AT354)*EP354-M354))</f>
        <v/>
      </c>
      <c r="EL354" s="0" t="str">
        <f aca="false">IF(OR(ISBLANK(AU354),ISBLANK(AT354)),"",((AU354-AT354)*EP354-M354)^2)</f>
        <v/>
      </c>
    </row>
    <row r="355" customFormat="false" ht="12.8" hidden="false" customHeight="false" outlineLevel="0" collapsed="false">
      <c r="AY355" s="0" t="str">
        <f aca="false">IF(OR(ISBLANK(O355),ISBLANK(N355)),"",ROUND((O355-N355)*EP355,2))</f>
        <v/>
      </c>
      <c r="BR355" s="0" t="str">
        <f aca="false">=IF(OR(ISBLANK(AU355),ISBLANK(AT355)),"",ROUND((AU355-AT355)*EP355,2))</f>
        <v/>
      </c>
      <c r="CP355" s="0" t="str">
        <f aca="false">IF(OR(ISBLANK(AU355),ISBLANK(AT355)),"",ROUND((AU355-AT355)*EP355-M355,3))</f>
        <v/>
      </c>
      <c r="DN355" s="0" t="str">
        <f aca="false">IF(OR(ISBLANK(AU355),ISBLANK(AT355)),"",ABS((AU355-AT355)*EP355-M355))</f>
        <v/>
      </c>
      <c r="EL355" s="0" t="str">
        <f aca="false">IF(OR(ISBLANK(AU355),ISBLANK(AT355)),"",((AU355-AT355)*EP355-M355)^2)</f>
        <v/>
      </c>
    </row>
    <row r="356" customFormat="false" ht="12.8" hidden="false" customHeight="false" outlineLevel="0" collapsed="false">
      <c r="AY356" s="0" t="str">
        <f aca="false">IF(OR(ISBLANK(O356),ISBLANK(N356)),"",ROUND((O356-N356)*EP356,2))</f>
        <v/>
      </c>
      <c r="BR356" s="0" t="str">
        <f aca="false">=IF(OR(ISBLANK(AU356),ISBLANK(AT356)),"",ROUND((AU356-AT356)*EP356,2))</f>
        <v/>
      </c>
      <c r="CP356" s="0" t="str">
        <f aca="false">IF(OR(ISBLANK(AU356),ISBLANK(AT356)),"",ROUND((AU356-AT356)*EP356-M356,3))</f>
        <v/>
      </c>
      <c r="DN356" s="0" t="str">
        <f aca="false">IF(OR(ISBLANK(AU356),ISBLANK(AT356)),"",ABS((AU356-AT356)*EP356-M356))</f>
        <v/>
      </c>
      <c r="EL356" s="0" t="str">
        <f aca="false">IF(OR(ISBLANK(AU356),ISBLANK(AT356)),"",((AU356-AT356)*EP356-M356)^2)</f>
        <v/>
      </c>
    </row>
    <row r="357" customFormat="false" ht="12.8" hidden="false" customHeight="false" outlineLevel="0" collapsed="false">
      <c r="AY357" s="0" t="str">
        <f aca="false">IF(OR(ISBLANK(O357),ISBLANK(N357)),"",ROUND((O357-N357)*EP357,2))</f>
        <v/>
      </c>
      <c r="BR357" s="0" t="str">
        <f aca="false">=IF(OR(ISBLANK(AU357),ISBLANK(AT357)),"",ROUND((AU357-AT357)*EP357,2))</f>
        <v/>
      </c>
      <c r="CP357" s="0" t="str">
        <f aca="false">IF(OR(ISBLANK(AU357),ISBLANK(AT357)),"",ROUND((AU357-AT357)*EP357-M357,3))</f>
        <v/>
      </c>
      <c r="DN357" s="0" t="str">
        <f aca="false">IF(OR(ISBLANK(AU357),ISBLANK(AT357)),"",ROUND(ABS((AU357-AT357)*EP357-M357),4))</f>
        <v/>
      </c>
      <c r="EL357" s="0" t="str">
        <f aca="false">IF(OR(ISBLANK(AU357),ISBLANK(AT357)),"",((AU357-AT357)*EP357-M357)^2)</f>
        <v/>
      </c>
    </row>
    <row r="358" customFormat="false" ht="12.8" hidden="false" customHeight="false" outlineLevel="0" collapsed="false">
      <c r="AY358" s="0" t="str">
        <f aca="false">IF(OR(ISBLANK(O358),ISBLANK(N358)),"",ROUND((O358-N358)*EP358,2))</f>
        <v/>
      </c>
      <c r="BR358" s="0" t="str">
        <f aca="false">=IF(OR(ISBLANK(AU358),ISBLANK(AT358)),"",ROUND((AU358-AT358)*EP358,2))</f>
        <v/>
      </c>
      <c r="CP358" s="0" t="str">
        <f aca="false">IF(OR(ISBLANK(AU358),ISBLANK(AT358)),"",ROUND((AU358-AT358)*EP358-M358,3))</f>
        <v/>
      </c>
      <c r="DN358" s="0" t="str">
        <f aca="false">IF(OR(ISBLANK(AU358),ISBLANK(AT358)),"",ROUND(ABS((AU358-AT358)*EP358-M358),4))</f>
        <v/>
      </c>
      <c r="EL358" s="0" t="str">
        <f aca="false">IF(OR(ISBLANK(AU358),ISBLANK(AT358)),"",((AU358-AT358)*EP358-M358)^2)</f>
        <v/>
      </c>
    </row>
    <row r="359" customFormat="false" ht="12.8" hidden="false" customHeight="false" outlineLevel="0" collapsed="false">
      <c r="AY359" s="0" t="str">
        <f aca="false">IF(OR(ISBLANK(O359),ISBLANK(N359)),"",ROUND((O359-N359)*EP359,2))</f>
        <v/>
      </c>
      <c r="BR359" s="0" t="str">
        <f aca="false">=IF(OR(ISBLANK(AU359),ISBLANK(AT359)),"",ROUND((AU359-AT359)*EP359,2))</f>
        <v/>
      </c>
      <c r="CP359" s="0" t="str">
        <f aca="false">IF(OR(ISBLANK(AU359),ISBLANK(AT359)),"",ROUND((AU359-AT359)*EP359-M359,3))</f>
        <v/>
      </c>
      <c r="DN359" s="0" t="str">
        <f aca="false">IF(OR(ISBLANK(AU359),ISBLANK(AT359)),"",ROUND(ABS((AU359-AT359)*EP359-M359),4))</f>
        <v/>
      </c>
      <c r="EL359" s="0" t="str">
        <f aca="false">IF(OR(ISBLANK(AU359),ISBLANK(AT359)),"",((AU359-AT359)*EP359-M359)^2)</f>
        <v/>
      </c>
    </row>
    <row r="360" customFormat="false" ht="12.8" hidden="false" customHeight="false" outlineLevel="0" collapsed="false">
      <c r="AY360" s="0" t="str">
        <f aca="false">IF(OR(ISBLANK(O360),ISBLANK(N360)),"",ROUND((O360-N360)*EP360,2))</f>
        <v/>
      </c>
      <c r="BR360" s="0" t="str">
        <f aca="false">=IF(OR(ISBLANK(AU360),ISBLANK(AT360)),"",ROUND((AU360-AT360)*EP360,2))</f>
        <v/>
      </c>
      <c r="CP360" s="0" t="str">
        <f aca="false">IF(OR(ISBLANK(AU360),ISBLANK(AT360)),"",ROUND((AU360-AT360)*EP360-M360,3))</f>
        <v/>
      </c>
      <c r="DN360" s="0" t="str">
        <f aca="false">IF(OR(ISBLANK(AU360),ISBLANK(AT360)),"",ROUND(ABS((AU360-AT360)*EP360-M360),4))</f>
        <v/>
      </c>
      <c r="EL360" s="0" t="str">
        <f aca="false">IF(OR(ISBLANK(AU360),ISBLANK(AT360)),"",((AU360-AT360)*EP360-M360)^2)</f>
        <v/>
      </c>
    </row>
    <row r="361" customFormat="false" ht="12.8" hidden="false" customHeight="false" outlineLevel="0" collapsed="false">
      <c r="AY361" s="0" t="str">
        <f aca="false">IF(OR(ISBLANK(O361),ISBLANK(N361)),"",ROUND((O361-N361)*EP361,2))</f>
        <v/>
      </c>
      <c r="BR361" s="0" t="str">
        <f aca="false">=IF(OR(ISBLANK(AU361),ISBLANK(AT361)),"",ROUND((AU361-AT361)*EP361,2))</f>
        <v/>
      </c>
      <c r="CP361" s="0" t="str">
        <f aca="false">IF(OR(ISBLANK(AU361),ISBLANK(AT361)),"",ROUND((AU361-AT361)*EP361-M361,3))</f>
        <v/>
      </c>
      <c r="DN361" s="0" t="str">
        <f aca="false">IF(OR(ISBLANK(AU361),ISBLANK(AT361)),"",ROUND(ABS((AU361-AT361)*EP361-M361),4))</f>
        <v/>
      </c>
      <c r="EL361" s="0" t="str">
        <f aca="false">IF(OR(ISBLANK(AU361),ISBLANK(AT361)),"",((AU361-AT361)*EP361-M361)^2)</f>
        <v/>
      </c>
    </row>
    <row r="362" customFormat="false" ht="12.8" hidden="false" customHeight="false" outlineLevel="0" collapsed="false">
      <c r="AY362" s="0" t="str">
        <f aca="false">IF(OR(ISBLANK(O362),ISBLANK(N362)),"",ROUND((O362-N362)*EP362,2))</f>
        <v/>
      </c>
      <c r="BR362" s="0" t="str">
        <f aca="false">=IF(OR(ISBLANK(AU362),ISBLANK(AT362)),"",ROUND((AU362-AT362)*EP362,2))</f>
        <v/>
      </c>
      <c r="CP362" s="0" t="str">
        <f aca="false">IF(OR(ISBLANK(AU362),ISBLANK(AT362)),"",ROUND((AU362-AT362)*EP362-M362,3))</f>
        <v/>
      </c>
      <c r="DN362" s="0" t="str">
        <f aca="false">IF(OR(ISBLANK(AU362),ISBLANK(AT362)),"",ROUND(ABS((AU362-AT362)*EP362-M362),4))</f>
        <v/>
      </c>
      <c r="EL362" s="0" t="str">
        <f aca="false">IF(OR(ISBLANK(AU362),ISBLANK(AT362)),"",((AU362-AT362)*EP362-M362)^2)</f>
        <v/>
      </c>
    </row>
    <row r="363" customFormat="false" ht="12.8" hidden="false" customHeight="false" outlineLevel="0" collapsed="false">
      <c r="AY363" s="0" t="str">
        <f aca="false">IF(OR(ISBLANK(O363),ISBLANK(N363)),"",ROUND((O363-N363)*EP363,2))</f>
        <v/>
      </c>
      <c r="BR363" s="0" t="str">
        <f aca="false">=IF(OR(ISBLANK(AU363),ISBLANK(AT363)),"",ROUND((AU363-AT363)*EP363,2))</f>
        <v/>
      </c>
      <c r="CP363" s="0" t="str">
        <f aca="false">IF(OR(ISBLANK(AU363),ISBLANK(AT363)),"",ROUND((AU363-AT363)*EP363-M363,3))</f>
        <v/>
      </c>
      <c r="DN363" s="0" t="str">
        <f aca="false">IF(OR(ISBLANK(AU363),ISBLANK(AT363)),"",ROUND(ABS((AU363-AT363)*EP363-M363),4))</f>
        <v/>
      </c>
      <c r="EL363" s="0" t="str">
        <f aca="false">IF(OR(ISBLANK(AU363),ISBLANK(AT363)),"",((AU363-AT363)*EP363-M363)^2)</f>
        <v/>
      </c>
    </row>
    <row r="364" customFormat="false" ht="12.8" hidden="false" customHeight="false" outlineLevel="0" collapsed="false">
      <c r="AY364" s="0" t="str">
        <f aca="false">IF(OR(ISBLANK(O364),ISBLANK(N364)),"",ROUND((O364-N364)*EP364,2))</f>
        <v/>
      </c>
      <c r="BR364" s="0" t="str">
        <f aca="false">=IF(OR(ISBLANK(AU364),ISBLANK(AT364)),"",ROUND((AU364-AT364)*EP364,2))</f>
        <v/>
      </c>
      <c r="CP364" s="0" t="str">
        <f aca="false">IF(OR(ISBLANK(AU364),ISBLANK(AT364)),"",ROUND((AU364-AT364)*EP364-M364,3))</f>
        <v/>
      </c>
      <c r="DN364" s="0" t="str">
        <f aca="false">IF(OR(ISBLANK(AU364),ISBLANK(AT364)),"",ROUND(ABS((AU364-AT364)*EP364-M364),4))</f>
        <v/>
      </c>
      <c r="EL364" s="0" t="str">
        <f aca="false">IF(OR(ISBLANK(AU364),ISBLANK(AT364)),"",((AU364-AT364)*EP364-M364)^2)</f>
        <v/>
      </c>
    </row>
    <row r="365" customFormat="false" ht="12.8" hidden="false" customHeight="false" outlineLevel="0" collapsed="false">
      <c r="AY365" s="0" t="str">
        <f aca="false">IF(OR(ISBLANK(O365),ISBLANK(N365)),"",ROUND((O365-N365)*EP365,2))</f>
        <v/>
      </c>
      <c r="BR365" s="0" t="str">
        <f aca="false">=IF(OR(ISBLANK(AU365),ISBLANK(AT365)),"",ROUND((AU365-AT365)*EP365,2))</f>
        <v/>
      </c>
      <c r="CP365" s="0" t="str">
        <f aca="false">IF(OR(ISBLANK(AU365),ISBLANK(AT365)),"",ROUND((AU365-AT365)*EP365-M365,3))</f>
        <v/>
      </c>
      <c r="DN365" s="0" t="str">
        <f aca="false">IF(OR(ISBLANK(AU365),ISBLANK(AT365)),"",ROUND(ABS((AU365-AT365)*EP365-M365),4))</f>
        <v/>
      </c>
      <c r="EL365" s="0" t="str">
        <f aca="false">IF(OR(ISBLANK(AU365),ISBLANK(AT365)),"",((AU365-AT365)*EP365-M365)^2)</f>
        <v/>
      </c>
    </row>
    <row r="366" customFormat="false" ht="12.8" hidden="false" customHeight="false" outlineLevel="0" collapsed="false">
      <c r="AY366" s="0" t="str">
        <f aca="false">IF(OR(ISBLANK(O366),ISBLANK(N366)),"",ROUND((O366-N366)*EP366,2))</f>
        <v/>
      </c>
      <c r="BR366" s="0" t="str">
        <f aca="false">=IF(OR(ISBLANK(AU366),ISBLANK(AT366)),"",ROUND((AU366-AT366)*EP366,2))</f>
        <v/>
      </c>
      <c r="CP366" s="0" t="str">
        <f aca="false">IF(OR(ISBLANK(AU366),ISBLANK(AT366)),"",ROUND((AU366-AT366)*EP366-M366,3))</f>
        <v/>
      </c>
      <c r="DN366" s="0" t="str">
        <f aca="false">IF(OR(ISBLANK(AU366),ISBLANK(AT366)),"",ROUND(ABS((AU366-AT366)*EP366-M366),4))</f>
        <v/>
      </c>
      <c r="EL366" s="0" t="str">
        <f aca="false">IF(OR(ISBLANK(AU366),ISBLANK(AT366)),"",((AU366-AT366)*EP366-M366)^2)</f>
        <v/>
      </c>
    </row>
    <row r="367" customFormat="false" ht="12.8" hidden="false" customHeight="false" outlineLevel="0" collapsed="false">
      <c r="AY367" s="0" t="str">
        <f aca="false">IF(OR(ISBLANK(O367),ISBLANK(N367)),"",ROUND((O367-N367)*EP367,2))</f>
        <v/>
      </c>
      <c r="BR367" s="0" t="str">
        <f aca="false">=IF(OR(ISBLANK(AU367),ISBLANK(AT367)),"",ROUND((AU367-AT367)*EP367,2))</f>
        <v/>
      </c>
      <c r="CP367" s="0" t="str">
        <f aca="false">IF(OR(ISBLANK(AU367),ISBLANK(AT367)),"",ROUND((AU367-AT367)*EP367-M367,3))</f>
        <v/>
      </c>
      <c r="DN367" s="0" t="str">
        <f aca="false">IF(OR(ISBLANK(AU367),ISBLANK(AT367)),"",ROUND(ABS((AU367-AT367)*EP367-M367),4))</f>
        <v/>
      </c>
      <c r="EL367" s="0" t="str">
        <f aca="false">IF(OR(ISBLANK(AU367),ISBLANK(AT367)),"",((AU367-AT367)*EP367-M367)^2)</f>
        <v/>
      </c>
    </row>
    <row r="368" customFormat="false" ht="12.8" hidden="false" customHeight="false" outlineLevel="0" collapsed="false">
      <c r="AY368" s="0" t="str">
        <f aca="false">IF(OR(ISBLANK(O368),ISBLANK(N368)),"",ROUND((O368-N368)*EP368,2))</f>
        <v/>
      </c>
      <c r="BR368" s="0" t="str">
        <f aca="false">=IF(OR(ISBLANK(AU368),ISBLANK(AT368)),"",ROUND((AU368-AT368)*EP368,2))</f>
        <v/>
      </c>
      <c r="CP368" s="0" t="str">
        <f aca="false">IF(OR(ISBLANK(AU368),ISBLANK(AT368)),"",ROUND((AU368-AT368)*EP368-M368,3))</f>
        <v/>
      </c>
      <c r="DN368" s="0" t="str">
        <f aca="false">IF(OR(ISBLANK(AU368),ISBLANK(AT368)),"",ROUND(ABS((AU368-AT368)*EP368-M368),4))</f>
        <v/>
      </c>
      <c r="EL368" s="0" t="str">
        <f aca="false">IF(OR(ISBLANK(AU368),ISBLANK(AT368)),"",((AU368-AT368)*EP368-M368)^2)</f>
        <v/>
      </c>
    </row>
    <row r="369" customFormat="false" ht="12.8" hidden="false" customHeight="false" outlineLevel="0" collapsed="false">
      <c r="AY369" s="0" t="str">
        <f aca="false">IF(OR(ISBLANK(O369),ISBLANK(N369)),"",ROUND((O369-N369)*EP369,2))</f>
        <v/>
      </c>
      <c r="BR369" s="0" t="str">
        <f aca="false">=IF(OR(ISBLANK(AU369),ISBLANK(AT369)),"",ROUND((AU369-AT369)*EP369,2))</f>
        <v/>
      </c>
      <c r="CP369" s="0" t="str">
        <f aca="false">IF(OR(ISBLANK(AU369),ISBLANK(AT369)),"",ROUND((AU369-AT369)*EP369-M369,3))</f>
        <v/>
      </c>
      <c r="DN369" s="0" t="str">
        <f aca="false">IF(OR(ISBLANK(AU369),ISBLANK(AT369)),"",ROUND(ABS((AU369-AT369)*EP369-M369),4))</f>
        <v/>
      </c>
      <c r="EL369" s="0" t="str">
        <f aca="false">IF(OR(ISBLANK(AU369),ISBLANK(AT369)),"",((AU369-AT369)*EP369-M369)^2)</f>
        <v/>
      </c>
    </row>
    <row r="370" customFormat="false" ht="12.8" hidden="false" customHeight="false" outlineLevel="0" collapsed="false">
      <c r="AY370" s="0" t="str">
        <f aca="false">IF(OR(ISBLANK(O370),ISBLANK(N370)),"",ROUND((O370-N370)*EP370,2))</f>
        <v/>
      </c>
      <c r="BR370" s="0" t="str">
        <f aca="false">=IF(OR(ISBLANK(AU370),ISBLANK(AT370)),"",ROUND((AU370-AT370)*EP370,2))</f>
        <v/>
      </c>
      <c r="CP370" s="0" t="str">
        <f aca="false">IF(OR(ISBLANK(AU370),ISBLANK(AT370)),"",ROUND((AU370-AT370)*EP370-M370,3))</f>
        <v/>
      </c>
      <c r="DN370" s="0" t="str">
        <f aca="false">IF(OR(ISBLANK(AU370),ISBLANK(AT370)),"",ROUND(ABS((AU370-AT370)*EP370-M370),4))</f>
        <v/>
      </c>
      <c r="EL370" s="0" t="str">
        <f aca="false">IF(OR(ISBLANK(AU370),ISBLANK(AT370)),"",((AU370-AT370)*EP370-M370)^2)</f>
        <v/>
      </c>
    </row>
    <row r="371" customFormat="false" ht="12.8" hidden="false" customHeight="false" outlineLevel="0" collapsed="false">
      <c r="AY371" s="0" t="str">
        <f aca="false">IF(OR(ISBLANK(O371),ISBLANK(N371)),"",ROUND((O371-N371)*EP371,2))</f>
        <v/>
      </c>
      <c r="BR371" s="0" t="str">
        <f aca="false">=IF(OR(ISBLANK(AU371),ISBLANK(AT371)),"",ROUND((AU371-AT371)*EP371,2))</f>
        <v/>
      </c>
      <c r="CP371" s="0" t="str">
        <f aca="false">IF(OR(ISBLANK(AU371),ISBLANK(AT371)),"",ROUND((AU371-AT371)*EP371-M371,3))</f>
        <v/>
      </c>
      <c r="DN371" s="0" t="str">
        <f aca="false">IF(OR(ISBLANK(AU371),ISBLANK(AT371)),"",ROUND(ABS((AU371-AT371)*EP371-M371),4))</f>
        <v/>
      </c>
      <c r="EL371" s="0" t="str">
        <f aca="false">IF(OR(ISBLANK(AU371),ISBLANK(AT371)),"",((AU371-AT371)*EP371-M371)^2)</f>
        <v/>
      </c>
    </row>
    <row r="372" customFormat="false" ht="12.8" hidden="false" customHeight="false" outlineLevel="0" collapsed="false">
      <c r="AY372" s="0" t="str">
        <f aca="false">IF(OR(ISBLANK(O372),ISBLANK(N372)),"",ROUND((O372-N372)*EP372,2))</f>
        <v/>
      </c>
      <c r="BR372" s="0" t="str">
        <f aca="false">=IF(OR(ISBLANK(AU372),ISBLANK(AT372)),"",ROUND((AU372-AT372)*EP372,2))</f>
        <v/>
      </c>
      <c r="CP372" s="0" t="str">
        <f aca="false">IF(OR(ISBLANK(AU372),ISBLANK(AT372)),"",ROUND((AU372-AT372)*EP372-M372,3))</f>
        <v/>
      </c>
      <c r="DN372" s="0" t="str">
        <f aca="false">IF(OR(ISBLANK(AU372),ISBLANK(AT372)),"",ROUND(ABS((AU372-AT372)*EP372-M372),4))</f>
        <v/>
      </c>
      <c r="EL372" s="0" t="str">
        <f aca="false">IF(OR(ISBLANK(AU372),ISBLANK(AT372)),"",((AU372-AT372)*EP372-M372)^2)</f>
        <v/>
      </c>
    </row>
    <row r="373" customFormat="false" ht="12.8" hidden="false" customHeight="false" outlineLevel="0" collapsed="false">
      <c r="AY373" s="0" t="str">
        <f aca="false">IF(OR(ISBLANK(O373),ISBLANK(N373)),"",ROUND((O373-N373)*EP373,2))</f>
        <v/>
      </c>
      <c r="BR373" s="0" t="str">
        <f aca="false">=IF(OR(ISBLANK(AU373),ISBLANK(AT373)),"",ROUND((AU373-AT373)*EP373,2))</f>
        <v/>
      </c>
      <c r="CP373" s="0" t="str">
        <f aca="false">IF(OR(ISBLANK(AU373),ISBLANK(AT373)),"",ROUND((AU373-AT373)*EP373-M373,3))</f>
        <v/>
      </c>
      <c r="DN373" s="0" t="str">
        <f aca="false">IF(OR(ISBLANK(AU373),ISBLANK(AT373)),"",ROUND(ABS((AU373-AT373)*EP373-M373),4))</f>
        <v/>
      </c>
      <c r="EL373" s="0" t="str">
        <f aca="false">IF(OR(ISBLANK(AU373),ISBLANK(AT373)),"",((AU373-AT373)*EP373-M373)^2)</f>
        <v/>
      </c>
    </row>
    <row r="374" customFormat="false" ht="12.8" hidden="false" customHeight="false" outlineLevel="0" collapsed="false">
      <c r="AY374" s="0" t="str">
        <f aca="false">IF(OR(ISBLANK(O374),ISBLANK(N374)),"",ROUND((O374-N374)*EP374,2))</f>
        <v/>
      </c>
      <c r="BR374" s="0" t="str">
        <f aca="false">=IF(OR(ISBLANK(AU374),ISBLANK(AT374)),"",ROUND((AU374-AT374)*EP374,2))</f>
        <v/>
      </c>
      <c r="CP374" s="0" t="str">
        <f aca="false">IF(OR(ISBLANK(AU374),ISBLANK(AT374)),"",ROUND((AU374-AT374)*EP374-M374,3))</f>
        <v/>
      </c>
      <c r="DN374" s="0" t="str">
        <f aca="false">IF(OR(ISBLANK(AU374),ISBLANK(AT374)),"",ROUND(ABS((AU374-AT374)*EP374-M374),4))</f>
        <v/>
      </c>
      <c r="EL374" s="0" t="str">
        <f aca="false">IF(OR(ISBLANK(AU374),ISBLANK(AT374)),"",((AU374-AT374)*EP374-M374)^2)</f>
        <v/>
      </c>
    </row>
    <row r="375" customFormat="false" ht="12.8" hidden="false" customHeight="false" outlineLevel="0" collapsed="false">
      <c r="AY375" s="0" t="str">
        <f aca="false">IF(OR(ISBLANK(O375),ISBLANK(N375)),"",ROUND((O375-N375)*EP375,2))</f>
        <v/>
      </c>
      <c r="BR375" s="0" t="str">
        <f aca="false">=IF(OR(ISBLANK(AU375),ISBLANK(AT375)),"",ROUND((AU375-AT375)*EP375,2))</f>
        <v/>
      </c>
      <c r="CP375" s="0" t="str">
        <f aca="false">IF(OR(ISBLANK(AU375),ISBLANK(AT375)),"",ROUND((AU375-AT375)*EP375-M375,3))</f>
        <v/>
      </c>
      <c r="DN375" s="0" t="str">
        <f aca="false">IF(OR(ISBLANK(AU375),ISBLANK(AT375)),"",ROUND(ABS((AU375-AT375)*EP375-M375),4))</f>
        <v/>
      </c>
      <c r="EL375" s="0" t="str">
        <f aca="false">IF(OR(ISBLANK(AU375),ISBLANK(AT375)),"",((AU375-AT375)*EP375-M375)^2)</f>
        <v/>
      </c>
    </row>
    <row r="376" customFormat="false" ht="12.8" hidden="false" customHeight="false" outlineLevel="0" collapsed="false">
      <c r="AY376" s="0" t="str">
        <f aca="false">IF(OR(ISBLANK(O376),ISBLANK(N376)),"",ROUND((O376-N376)*EP376,2))</f>
        <v/>
      </c>
      <c r="BR376" s="0" t="str">
        <f aca="false">=IF(OR(ISBLANK(AU376),ISBLANK(AT376)),"",ROUND((AU376-AT376)*EP376,2))</f>
        <v/>
      </c>
      <c r="CP376" s="0" t="str">
        <f aca="false">IF(OR(ISBLANK(AU376),ISBLANK(AT376)),"",ROUND((AU376-AT376)*EP376-M376,3))</f>
        <v/>
      </c>
      <c r="DN376" s="0" t="str">
        <f aca="false">IF(OR(ISBLANK(AU376),ISBLANK(AT376)),"",ROUND(ABS((AU376-AT376)*EP376-M376),4))</f>
        <v/>
      </c>
      <c r="EL376" s="0" t="str">
        <f aca="false">IF(OR(ISBLANK(AU376),ISBLANK(AT376)),"",((AU376-AT376)*EP376-M376)^2)</f>
        <v/>
      </c>
    </row>
    <row r="377" customFormat="false" ht="12.8" hidden="false" customHeight="false" outlineLevel="0" collapsed="false">
      <c r="AY377" s="0" t="str">
        <f aca="false">IF(OR(ISBLANK(O377),ISBLANK(N377)),"",ROUND((O377-N377)*EP377,2))</f>
        <v/>
      </c>
      <c r="BR377" s="0" t="str">
        <f aca="false">=IF(OR(ISBLANK(AU377),ISBLANK(AT377)),"",ROUND((AU377-AT377)*EP377,2))</f>
        <v/>
      </c>
      <c r="CP377" s="0" t="str">
        <f aca="false">IF(OR(ISBLANK(AU377),ISBLANK(AT377)),"",ROUND((AU377-AT377)*EP377-M377,3))</f>
        <v/>
      </c>
      <c r="DN377" s="0" t="str">
        <f aca="false">IF(OR(ISBLANK(AU377),ISBLANK(AT377)),"",ROUND(ABS((AU377-AT377)*EP377-M377),4))</f>
        <v/>
      </c>
      <c r="EL377" s="0" t="str">
        <f aca="false">IF(OR(ISBLANK(AU377),ISBLANK(AT377)),"",((AU377-AT377)*EP377-M377)^2)</f>
        <v/>
      </c>
    </row>
    <row r="378" customFormat="false" ht="12.8" hidden="false" customHeight="false" outlineLevel="0" collapsed="false">
      <c r="AY378" s="0" t="str">
        <f aca="false">IF(OR(ISBLANK(O378),ISBLANK(N378)),"",ROUND((O378-N378)*EP378,2))</f>
        <v/>
      </c>
      <c r="BR378" s="0" t="str">
        <f aca="false">=IF(OR(ISBLANK(AU378),ISBLANK(AT378)),"",ROUND((AU378-AT378)*EP378,2))</f>
        <v/>
      </c>
      <c r="CP378" s="0" t="str">
        <f aca="false">IF(OR(ISBLANK(AU378),ISBLANK(AT378)),"",ROUND((AU378-AT378)*EP378-M378,3))</f>
        <v/>
      </c>
      <c r="DN378" s="0" t="str">
        <f aca="false">IF(OR(ISBLANK(AU378),ISBLANK(AT378)),"",ROUND(ABS((AU378-AT378)*EP378-M378),4))</f>
        <v/>
      </c>
      <c r="EL378" s="0" t="str">
        <f aca="false">IF(OR(ISBLANK(AU378),ISBLANK(AT378)),"",((AU378-AT378)*EP378-M378)^2)</f>
        <v/>
      </c>
    </row>
    <row r="379" customFormat="false" ht="12.8" hidden="false" customHeight="false" outlineLevel="0" collapsed="false">
      <c r="AY379" s="0" t="str">
        <f aca="false">IF(OR(ISBLANK(O379),ISBLANK(N379)),"",ROUND((O379-N379)*EP379,2))</f>
        <v/>
      </c>
      <c r="BR379" s="0" t="str">
        <f aca="false">=IF(OR(ISBLANK(AU379),ISBLANK(AT379)),"",ROUND((AU379-AT379)*EP379,2))</f>
        <v/>
      </c>
      <c r="CP379" s="0" t="str">
        <f aca="false">IF(OR(ISBLANK(AU379),ISBLANK(AT379)),"",ROUND((AU379-AT379)*EP379-M379,3))</f>
        <v/>
      </c>
      <c r="DN379" s="0" t="str">
        <f aca="false">IF(OR(ISBLANK(AU379),ISBLANK(AT379)),"",ROUND(ABS((AU379-AT379)*EP379-M379),4))</f>
        <v/>
      </c>
      <c r="EL379" s="0" t="str">
        <f aca="false">IF(OR(ISBLANK(AU379),ISBLANK(AT379)),"",((AU379-AT379)*EP379-M379)^2)</f>
        <v/>
      </c>
    </row>
    <row r="380" customFormat="false" ht="12.8" hidden="false" customHeight="false" outlineLevel="0" collapsed="false">
      <c r="AY380" s="0" t="str">
        <f aca="false">IF(OR(ISBLANK(O380),ISBLANK(N380)),"",ROUND((O380-N380)*EP380,2))</f>
        <v/>
      </c>
      <c r="BR380" s="0" t="str">
        <f aca="false">=IF(OR(ISBLANK(AU380),ISBLANK(AT380)),"",ROUND((AU380-AT380)*EP380,2))</f>
        <v/>
      </c>
      <c r="CP380" s="0" t="str">
        <f aca="false">IF(OR(ISBLANK(AU380),ISBLANK(AT380)),"",ROUND((AU380-AT380)*EP380-M380,3))</f>
        <v/>
      </c>
      <c r="DN380" s="0" t="str">
        <f aca="false">IF(OR(ISBLANK(AU380),ISBLANK(AT380)),"",ROUND(ABS((AU380-AT380)*EP380-M380),4))</f>
        <v/>
      </c>
      <c r="EL380" s="0" t="str">
        <f aca="false">IF(OR(ISBLANK(AU380),ISBLANK(AT380)),"",((AU380-AT380)*EP380-M380)^2)</f>
        <v/>
      </c>
    </row>
    <row r="381" customFormat="false" ht="12.8" hidden="false" customHeight="false" outlineLevel="0" collapsed="false">
      <c r="AY381" s="0" t="str">
        <f aca="false">IF(OR(ISBLANK(O381),ISBLANK(N381)),"",ROUND((O381-N381)*EP381,2))</f>
        <v/>
      </c>
      <c r="BR381" s="0" t="str">
        <f aca="false">=IF(OR(ISBLANK(AU381),ISBLANK(AT381)),"",ROUND((AU381-AT381)*EP381,2))</f>
        <v/>
      </c>
      <c r="CP381" s="0" t="str">
        <f aca="false">IF(OR(ISBLANK(AU381),ISBLANK(AT381)),"",ROUND((AU381-AT381)*EP381-M381,3))</f>
        <v/>
      </c>
      <c r="DN381" s="0" t="str">
        <f aca="false">IF(OR(ISBLANK(AU381),ISBLANK(AT381)),"",ROUND(ABS((AU381-AT381)*EP381-M381),4))</f>
        <v/>
      </c>
      <c r="EL381" s="0" t="str">
        <f aca="false">IF(OR(ISBLANK(AU381),ISBLANK(AT381)),"",((AU381-AT381)*EP381-M381)^2)</f>
        <v/>
      </c>
    </row>
    <row r="382" customFormat="false" ht="12.8" hidden="false" customHeight="false" outlineLevel="0" collapsed="false">
      <c r="AY382" s="0" t="str">
        <f aca="false">IF(OR(ISBLANK(O382),ISBLANK(N382)),"",ROUND((O382-N382)*EP382,2))</f>
        <v/>
      </c>
      <c r="BR382" s="0" t="str">
        <f aca="false">=IF(OR(ISBLANK(AU382),ISBLANK(AT382)),"",ROUND((AU382-AT382)*EP382,2))</f>
        <v/>
      </c>
      <c r="CP382" s="0" t="str">
        <f aca="false">IF(OR(ISBLANK(AU382),ISBLANK(AT382)),"",ROUND((AU382-AT382)*EP382-M382,3))</f>
        <v/>
      </c>
      <c r="DN382" s="0" t="str">
        <f aca="false">IF(OR(ISBLANK(AU382),ISBLANK(AT382)),"",ROUND(ABS((AU382-AT382)*EP382-M382),4))</f>
        <v/>
      </c>
      <c r="EL382" s="0" t="str">
        <f aca="false">IF(OR(ISBLANK(AU382),ISBLANK(AT382)),"",((AU382-AT382)*EP382-M382)^2)</f>
        <v/>
      </c>
    </row>
    <row r="383" customFormat="false" ht="12.8" hidden="false" customHeight="false" outlineLevel="0" collapsed="false">
      <c r="AY383" s="0" t="str">
        <f aca="false">IF(OR(ISBLANK(O383),ISBLANK(N383)),"",ROUND((O383-N383)*EP383,2))</f>
        <v/>
      </c>
      <c r="BR383" s="0" t="str">
        <f aca="false">=IF(OR(ISBLANK(AU383),ISBLANK(AT383)),"",ROUND((AU383-AT383)*EP383,2))</f>
        <v/>
      </c>
      <c r="CP383" s="0" t="str">
        <f aca="false">IF(OR(ISBLANK(AU383),ISBLANK(AT383)),"",ROUND((AU383-AT383)*EP383-M383,3))</f>
        <v/>
      </c>
      <c r="DN383" s="0" t="str">
        <f aca="false">IF(OR(ISBLANK(AU383),ISBLANK(AT383)),"",ROUND(ABS((AU383-AT383)*EP383-M383),4))</f>
        <v/>
      </c>
      <c r="EL383" s="0" t="str">
        <f aca="false">IF(OR(ISBLANK(AU383),ISBLANK(AT383)),"",((AU383-AT383)*EP383-M383)^2)</f>
        <v/>
      </c>
    </row>
    <row r="384" customFormat="false" ht="12.8" hidden="false" customHeight="false" outlineLevel="0" collapsed="false">
      <c r="AY384" s="0" t="str">
        <f aca="false">IF(OR(ISBLANK(O384),ISBLANK(N384)),"",ROUND((O384-N384)*EP384,2))</f>
        <v/>
      </c>
      <c r="BR384" s="0" t="str">
        <f aca="false">=IF(OR(ISBLANK(AU384),ISBLANK(AT384)),"",ROUND((AU384-AT384)*EP384,2))</f>
        <v/>
      </c>
      <c r="CP384" s="0" t="str">
        <f aca="false">IF(OR(ISBLANK(AU384),ISBLANK(AT384)),"",ROUND((AU384-AT384)*EP384-M384,3))</f>
        <v/>
      </c>
      <c r="DN384" s="0" t="str">
        <f aca="false">IF(OR(ISBLANK(AU384),ISBLANK(AT384)),"",ROUND(ABS((AU384-AT384)*EP384-M384),4))</f>
        <v/>
      </c>
      <c r="EL384" s="0" t="str">
        <f aca="false">IF(OR(ISBLANK(AU384),ISBLANK(AT384)),"",((AU384-AT384)*EP384-M384)^2)</f>
        <v/>
      </c>
    </row>
    <row r="385" customFormat="false" ht="12.8" hidden="false" customHeight="false" outlineLevel="0" collapsed="false">
      <c r="AY385" s="0" t="str">
        <f aca="false">IF(OR(ISBLANK(O385),ISBLANK(N385)),"",ROUND((O385-N385)*EP385,2))</f>
        <v/>
      </c>
      <c r="BR385" s="0" t="str">
        <f aca="false">=IF(OR(ISBLANK(AU385),ISBLANK(AT385)),"",ROUND((AU385-AT385)*EP385,2))</f>
        <v/>
      </c>
      <c r="CP385" s="0" t="str">
        <f aca="false">IF(OR(ISBLANK(AU385),ISBLANK(AT385)),"",ROUND((AU385-AT385)*EP385-M385,3))</f>
        <v/>
      </c>
      <c r="DN385" s="0" t="str">
        <f aca="false">IF(OR(ISBLANK(AU385),ISBLANK(AT385)),"",ROUND(ABS((AU385-AT385)*EP385-M385),4))</f>
        <v/>
      </c>
      <c r="EL385" s="0" t="str">
        <f aca="false">IF(OR(ISBLANK(AU385),ISBLANK(AT385)),"",((AU385-AT385)*EP385-M385)^2)</f>
        <v/>
      </c>
    </row>
    <row r="386" customFormat="false" ht="12.8" hidden="false" customHeight="false" outlineLevel="0" collapsed="false">
      <c r="AY386" s="0" t="str">
        <f aca="false">IF(OR(ISBLANK(O386),ISBLANK(N386)),"",ROUND((O386-N386)*EP386,2))</f>
        <v/>
      </c>
      <c r="BR386" s="0" t="str">
        <f aca="false">=IF(OR(ISBLANK(AU386),ISBLANK(AT386)),"",ROUND((AU386-AT386)*EP386,2))</f>
        <v/>
      </c>
      <c r="CP386" s="0" t="str">
        <f aca="false">IF(OR(ISBLANK(AU386),ISBLANK(AT386)),"",ROUND((AU386-AT386)*EP386-M386,3))</f>
        <v/>
      </c>
      <c r="DN386" s="0" t="str">
        <f aca="false">IF(OR(ISBLANK(AU386),ISBLANK(AT386)),"",ROUND(ABS((AU386-AT386)*EP386-M386),4))</f>
        <v/>
      </c>
      <c r="EL386" s="0" t="str">
        <f aca="false">IF(OR(ISBLANK(AU386),ISBLANK(AT386)),"",((AU386-AT386)*EP386-M386)^2)</f>
        <v/>
      </c>
    </row>
    <row r="387" customFormat="false" ht="12.8" hidden="false" customHeight="false" outlineLevel="0" collapsed="false">
      <c r="AY387" s="0" t="str">
        <f aca="false">IF(OR(ISBLANK(O387),ISBLANK(N387)),"",ROUND((O387-N387)*EP387,2))</f>
        <v/>
      </c>
      <c r="BR387" s="0" t="str">
        <f aca="false">=IF(OR(ISBLANK(AU387),ISBLANK(AT387)),"",ROUND((AU387-AT387)*EP387,2))</f>
        <v/>
      </c>
      <c r="CP387" s="0" t="str">
        <f aca="false">IF(OR(ISBLANK(AU387),ISBLANK(AT387)),"",ROUND((AU387-AT387)*EP387-M387,3))</f>
        <v/>
      </c>
      <c r="DN387" s="0" t="str">
        <f aca="false">IF(OR(ISBLANK(AU387),ISBLANK(AT387)),"",ROUND(ABS((AU387-AT387)*EP387-M387),4))</f>
        <v/>
      </c>
      <c r="EL387" s="0" t="str">
        <f aca="false">IF(OR(ISBLANK(AU387),ISBLANK(AT387)),"",((AU387-AT387)*EP387-M387)^2)</f>
        <v/>
      </c>
    </row>
    <row r="388" customFormat="false" ht="12.8" hidden="false" customHeight="false" outlineLevel="0" collapsed="false">
      <c r="AY388" s="0" t="str">
        <f aca="false">IF(OR(ISBLANK(O388),ISBLANK(N388)),"",ROUND((O388-N388)*EP388,2))</f>
        <v/>
      </c>
      <c r="BR388" s="0" t="str">
        <f aca="false">=IF(OR(ISBLANK(AU388),ISBLANK(AT388)),"",ROUND((AU388-AT388)*EP388,2))</f>
        <v/>
      </c>
      <c r="CP388" s="0" t="str">
        <f aca="false">IF(OR(ISBLANK(AU388),ISBLANK(AT388)),"",ROUND((AU388-AT388)*EP388-M388,3))</f>
        <v/>
      </c>
      <c r="EL388" s="0" t="str">
        <f aca="false">IF(OR(ISBLANK(AU388),ISBLANK(AT388)),"",((AU388-AT388)*EP388-M388)^2)</f>
        <v/>
      </c>
    </row>
    <row r="389" customFormat="false" ht="12.8" hidden="false" customHeight="false" outlineLevel="0" collapsed="false">
      <c r="AY389" s="0" t="str">
        <f aca="false">IF(OR(ISBLANK(O389),ISBLANK(N389)),"",ROUND((O389-N389)*EP389,2))</f>
        <v/>
      </c>
      <c r="BR389" s="0" t="str">
        <f aca="false">=IF(OR(ISBLANK(AU389),ISBLANK(AT389)),"",ROUND((AU389-AT389)*EP389,2))</f>
        <v/>
      </c>
      <c r="CP389" s="0" t="str">
        <f aca="false">IF(OR(ISBLANK(AU389),ISBLANK(AT389)),"",ROUND((AU389-AT389)*EP389-M389,3))</f>
        <v/>
      </c>
      <c r="EL389" s="0" t="str">
        <f aca="false">IF(OR(ISBLANK(AU389),ISBLANK(AT389)),"",((AU389-AT389)*EP389-M389)^2)</f>
        <v/>
      </c>
    </row>
    <row r="390" customFormat="false" ht="12.8" hidden="false" customHeight="false" outlineLevel="0" collapsed="false">
      <c r="AY390" s="0" t="str">
        <f aca="false">IF(OR(ISBLANK(O390),ISBLANK(N390)),"",ROUND((O390-N390)*EP390,2))</f>
        <v/>
      </c>
      <c r="BR390" s="0" t="str">
        <f aca="false">=IF(OR(ISBLANK(AU390),ISBLANK(AT390)),"",ROUND((AU390-AT390)*EP390,2))</f>
        <v/>
      </c>
      <c r="CP390" s="0" t="str">
        <f aca="false">IF(OR(ISBLANK(AU390),ISBLANK(AT390)),"",ROUND((AU390-AT390)*EP390-M390,3))</f>
        <v/>
      </c>
      <c r="EL390" s="0" t="str">
        <f aca="false">IF(OR(ISBLANK(AU390),ISBLANK(AT390)),"",((AU390-AT390)*EP390-M390)^2)</f>
        <v/>
      </c>
    </row>
    <row r="391" customFormat="false" ht="12.8" hidden="false" customHeight="false" outlineLevel="0" collapsed="false">
      <c r="AY391" s="0" t="str">
        <f aca="false">IF(OR(ISBLANK(O391),ISBLANK(N391)),"",ROUND((O391-N391)*EP391,2))</f>
        <v/>
      </c>
      <c r="BR391" s="0" t="str">
        <f aca="false">=IF(OR(ISBLANK(AU391),ISBLANK(AT391)),"",ROUND((AU391-AT391)*EP391,2))</f>
        <v/>
      </c>
      <c r="CP391" s="0" t="str">
        <f aca="false">IF(OR(ISBLANK(AU391),ISBLANK(AT391)),"",ROUND((AU391-AT391)*EP391-M391,3))</f>
        <v/>
      </c>
      <c r="EL391" s="0" t="str">
        <f aca="false">IF(OR(ISBLANK(AU391),ISBLANK(AT391)),"",((AU391-AT391)*EP391-M391)^2)</f>
        <v/>
      </c>
    </row>
    <row r="392" customFormat="false" ht="12.8" hidden="false" customHeight="false" outlineLevel="0" collapsed="false">
      <c r="AY392" s="0" t="str">
        <f aca="false">IF(OR(ISBLANK(O392),ISBLANK(N392)),"",ROUND((O392-N392)*EP392,2))</f>
        <v/>
      </c>
      <c r="BR392" s="0" t="str">
        <f aca="false">=IF(OR(ISBLANK(AU392),ISBLANK(AT392)),"",ROUND((AU392-AT392)*EP392,2))</f>
        <v/>
      </c>
      <c r="CP392" s="0" t="str">
        <f aca="false">IF(OR(ISBLANK(AU392),ISBLANK(AT392)),"",ROUND((AU392-AT392)*EP392-M392,3))</f>
        <v/>
      </c>
      <c r="EL392" s="0" t="str">
        <f aca="false">IF(OR(ISBLANK(AU392),ISBLANK(AT392)),"",((AU392-AT392)*EP392-M392)^2)</f>
        <v/>
      </c>
    </row>
    <row r="393" customFormat="false" ht="12.8" hidden="false" customHeight="false" outlineLevel="0" collapsed="false">
      <c r="AY393" s="0" t="str">
        <f aca="false">IF(OR(ISBLANK(O393),ISBLANK(N393)),"",ROUND((O393-N393)*EP393,2))</f>
        <v/>
      </c>
      <c r="BR393" s="0" t="str">
        <f aca="false">=IF(OR(ISBLANK(AU393),ISBLANK(AT393)),"",ROUND((AU393-AT393)*EP393,2))</f>
        <v/>
      </c>
      <c r="CP393" s="0" t="str">
        <f aca="false">IF(OR(ISBLANK(AU393),ISBLANK(AT393)),"",ROUND((AU393-AT393)*EP393-M393,3))</f>
        <v/>
      </c>
      <c r="EL393" s="0" t="str">
        <f aca="false">IF(OR(ISBLANK(AU393),ISBLANK(AT393)),"",((AU393-AT393)*EP393-M393)^2)</f>
        <v/>
      </c>
    </row>
    <row r="394" customFormat="false" ht="12.8" hidden="false" customHeight="false" outlineLevel="0" collapsed="false">
      <c r="AY394" s="0" t="str">
        <f aca="false">IF(OR(ISBLANK(O394),ISBLANK(N394)),"",ROUND((O394-N394)*EP394,2))</f>
        <v/>
      </c>
      <c r="BR394" s="0" t="str">
        <f aca="false">=IF(OR(ISBLANK(AU394),ISBLANK(AT394)),"",ROUND((AU394-AT394)*EP394,2))</f>
        <v/>
      </c>
      <c r="CP394" s="0" t="str">
        <f aca="false">IF(OR(ISBLANK(AU394),ISBLANK(AT394)),"",ROUND((AU394-AT394)*EP394-M394,3))</f>
        <v/>
      </c>
      <c r="EL394" s="0" t="str">
        <f aca="false">IF(OR(ISBLANK(AU394),ISBLANK(AT394)),"",((AU394-AT394)*EP394-M394)^2)</f>
        <v/>
      </c>
    </row>
    <row r="395" customFormat="false" ht="12.8" hidden="false" customHeight="false" outlineLevel="0" collapsed="false">
      <c r="AY395" s="0" t="str">
        <f aca="false">IF(OR(ISBLANK(O395),ISBLANK(N395)),"",ROUND((O395-N395)*EP395,2))</f>
        <v/>
      </c>
      <c r="BR395" s="0" t="str">
        <f aca="false">=IF(OR(ISBLANK(AU395),ISBLANK(AT395)),"",ROUND((AU395-AT395)*EP395,2))</f>
        <v/>
      </c>
      <c r="CP395" s="0" t="str">
        <f aca="false">IF(OR(ISBLANK(AU395),ISBLANK(AT395)),"",ROUND((AU395-AT395)*EP395-M395,3))</f>
        <v/>
      </c>
      <c r="EL395" s="0" t="str">
        <f aca="false">IF(OR(ISBLANK(AU395),ISBLANK(AT395)),"",((AU395-AT395)*EP395-M395)^2)</f>
        <v/>
      </c>
    </row>
    <row r="396" customFormat="false" ht="12.8" hidden="false" customHeight="false" outlineLevel="0" collapsed="false">
      <c r="AY396" s="0" t="str">
        <f aca="false">IF(OR(ISBLANK(O396),ISBLANK(N396)),"",ROUND((O396-N396)*EP396,2))</f>
        <v/>
      </c>
      <c r="BR396" s="0" t="str">
        <f aca="false">=IF(OR(ISBLANK(AU396),ISBLANK(AT396)),"",ROUND((AU396-AT396)*EP396,2))</f>
        <v/>
      </c>
      <c r="CP396" s="0" t="str">
        <f aca="false">IF(OR(ISBLANK(AU396),ISBLANK(AT396)),"",ROUND((AU396-AT396)*EP396-M396,3))</f>
        <v/>
      </c>
      <c r="EL396" s="0" t="str">
        <f aca="false">IF(OR(ISBLANK(AU396),ISBLANK(AT396)),"",((AU396-AT396)*EP396-M396)^2)</f>
        <v/>
      </c>
    </row>
    <row r="397" customFormat="false" ht="12.8" hidden="false" customHeight="false" outlineLevel="0" collapsed="false">
      <c r="AY397" s="0" t="str">
        <f aca="false">IF(OR(ISBLANK(O397),ISBLANK(N397)),"",ROUND((O397-N397)*EP397,2))</f>
        <v/>
      </c>
      <c r="BR397" s="0" t="str">
        <f aca="false">=IF(OR(ISBLANK(AU397),ISBLANK(AT397)),"",ROUND((AU397-AT397)*EP397,2))</f>
        <v/>
      </c>
      <c r="CP397" s="0" t="str">
        <f aca="false">IF(OR(ISBLANK(AU397),ISBLANK(AT397)),"",ROUND((AU397-AT397)*EP397-M397,3))</f>
        <v/>
      </c>
      <c r="EL397" s="0" t="str">
        <f aca="false">IF(OR(ISBLANK(AU397),ISBLANK(AT397)),"",ROUND(((AU397-AT397)*EP397-M397)^2,4))</f>
        <v/>
      </c>
    </row>
    <row r="398" customFormat="false" ht="12.8" hidden="false" customHeight="false" outlineLevel="0" collapsed="false">
      <c r="AY398" s="0" t="str">
        <f aca="false">IF(OR(ISBLANK(O398),ISBLANK(N398)),"",ROUND((O398-N398)*EP398,2))</f>
        <v/>
      </c>
      <c r="BR398" s="0" t="str">
        <f aca="false">=IF(OR(ISBLANK(AU398),ISBLANK(AT398)),"",ROUND((AU398-AT398)*EP398,2))</f>
        <v/>
      </c>
      <c r="CP398" s="0" t="str">
        <f aca="false">IF(OR(ISBLANK(AU398),ISBLANK(AT398)),"",ROUND((AU398-AT398)*EP398-M398,3))</f>
        <v/>
      </c>
      <c r="EL398" s="0" t="str">
        <f aca="false">IF(OR(ISBLANK(AU398),ISBLANK(AT398)),"",ROUND(((AU398-AT398)*EP398-M398)^2,4))</f>
        <v/>
      </c>
    </row>
    <row r="399" customFormat="false" ht="12.8" hidden="false" customHeight="false" outlineLevel="0" collapsed="false">
      <c r="AY399" s="0" t="str">
        <f aca="false">IF(OR(ISBLANK(O399),ISBLANK(N399)),"",ROUND((O399-N399)*EP399,2))</f>
        <v/>
      </c>
      <c r="BR399" s="0" t="str">
        <f aca="false">=IF(OR(ISBLANK(AU399),ISBLANK(AT399)),"",ROUND((AU399-AT399)*EP399,2))</f>
        <v/>
      </c>
      <c r="CP399" s="0" t="str">
        <f aca="false">IF(OR(ISBLANK(AU399),ISBLANK(AT399)),"",ROUND((AU399-AT399)*EP399-M399,3))</f>
        <v/>
      </c>
      <c r="EL399" s="0" t="str">
        <f aca="false">IF(OR(ISBLANK(AU399),ISBLANK(AT399)),"",ROUND(((AU399-AT399)*EP399-M399)^2,4))</f>
        <v/>
      </c>
    </row>
    <row r="400" customFormat="false" ht="12.8" hidden="false" customHeight="false" outlineLevel="0" collapsed="false">
      <c r="AY400" s="0" t="str">
        <f aca="false">IF(OR(ISBLANK(O400),ISBLANK(N400)),"",ROUND((O400-N400)*EP400,2))</f>
        <v/>
      </c>
      <c r="BR400" s="0" t="str">
        <f aca="false">=IF(OR(ISBLANK(AU400),ISBLANK(AT400)),"",ROUND((AU400-AT400)*EP400,2))</f>
        <v/>
      </c>
      <c r="CP400" s="0" t="str">
        <f aca="false">IF(OR(ISBLANK(AU400),ISBLANK(AT400)),"",ROUND((AU400-AT400)*EP400-M400,3))</f>
        <v/>
      </c>
      <c r="EL400" s="0" t="str">
        <f aca="false">IF(OR(ISBLANK(AU400),ISBLANK(AT400)),"",ROUND(((AU400-AT400)*EP400-M400)^2,4))</f>
        <v/>
      </c>
    </row>
    <row r="401" customFormat="false" ht="12.8" hidden="false" customHeight="false" outlineLevel="0" collapsed="false">
      <c r="AY401" s="0" t="str">
        <f aca="false">IF(OR(ISBLANK(O401),ISBLANK(N401)),"",ROUND((O401-N401)*EP401,2))</f>
        <v/>
      </c>
      <c r="BR401" s="0" t="str">
        <f aca="false">=IF(OR(ISBLANK(AU401),ISBLANK(AT401)),"",ROUND((AU401-AT401)*EP401,2))</f>
        <v/>
      </c>
      <c r="CP401" s="0" t="str">
        <f aca="false">IF(OR(ISBLANK(AU401),ISBLANK(AT401)),"",ROUND((AU401-AT401)*EP401-M401,3))</f>
        <v/>
      </c>
      <c r="EL401" s="0" t="str">
        <f aca="false">IF(OR(ISBLANK(AU401),ISBLANK(AT401)),"",ROUND(((AU401-AT401)*EP401-M401)^2,4))</f>
        <v/>
      </c>
    </row>
    <row r="402" customFormat="false" ht="12.8" hidden="false" customHeight="false" outlineLevel="0" collapsed="false">
      <c r="AY402" s="0" t="str">
        <f aca="false">IF(OR(ISBLANK(O402),ISBLANK(N402)),"",ROUND((O402-N402)*EP402,2))</f>
        <v/>
      </c>
      <c r="BR402" s="0" t="str">
        <f aca="false">=IF(OR(ISBLANK(AU402),ISBLANK(AT402)),"",ROUND((AU402-AT402)*EP402,2))</f>
        <v/>
      </c>
      <c r="CP402" s="0" t="str">
        <f aca="false">IF(OR(ISBLANK(AU402),ISBLANK(AT402)),"",ROUND((AU402-AT402)*EP402-M402,3))</f>
        <v/>
      </c>
      <c r="EL402" s="0" t="str">
        <f aca="false">IF(OR(ISBLANK(AU402),ISBLANK(AT402)),"",ROUND(((AU402-AT402)*EP402-M402)^2,4))</f>
        <v/>
      </c>
    </row>
    <row r="403" customFormat="false" ht="12.8" hidden="false" customHeight="false" outlineLevel="0" collapsed="false">
      <c r="AY403" s="0" t="str">
        <f aca="false">IF(OR(ISBLANK(O403),ISBLANK(N403)),"",ROUND((O403-N403)*EP403,2))</f>
        <v/>
      </c>
      <c r="BR403" s="0" t="str">
        <f aca="false">=IF(OR(ISBLANK(AU403),ISBLANK(AT403)),"",ROUND((AU403-AT403)*EP403,2))</f>
        <v/>
      </c>
      <c r="CP403" s="0" t="str">
        <f aca="false">IF(OR(ISBLANK(AU403),ISBLANK(AT403)),"",ROUND((AU403-AT403)*EP403-M403,3))</f>
        <v/>
      </c>
      <c r="EL403" s="0" t="str">
        <f aca="false">IF(OR(ISBLANK(AU403),ISBLANK(AT403)),"",ROUND(((AU403-AT403)*EP403-M403)^2,4))</f>
        <v/>
      </c>
    </row>
    <row r="404" customFormat="false" ht="12.8" hidden="false" customHeight="false" outlineLevel="0" collapsed="false">
      <c r="AY404" s="0" t="str">
        <f aca="false">IF(OR(ISBLANK(O404),ISBLANK(N404)),"",ROUND((O404-N404)*EP404,2))</f>
        <v/>
      </c>
      <c r="BR404" s="0" t="str">
        <f aca="false">=IF(OR(ISBLANK(AU404),ISBLANK(AT404)),"",ROUND((AU404-AT404)*EP404,2))</f>
        <v/>
      </c>
      <c r="CP404" s="0" t="str">
        <f aca="false">IF(OR(ISBLANK(AU404),ISBLANK(AT404)),"",ROUND((AU404-AT404)*EP404-M404,3))</f>
        <v/>
      </c>
      <c r="EL404" s="0" t="str">
        <f aca="false">IF(OR(ISBLANK(AU404),ISBLANK(AT404)),"",ROUND(((AU404-AT404)*EP404-M404)^2,4))</f>
        <v/>
      </c>
    </row>
    <row r="405" customFormat="false" ht="12.8" hidden="false" customHeight="false" outlineLevel="0" collapsed="false">
      <c r="AY405" s="0" t="str">
        <f aca="false">IF(OR(ISBLANK(O405),ISBLANK(N405)),"",ROUND((O405-N405)*EP405,2))</f>
        <v/>
      </c>
      <c r="BR405" s="0" t="str">
        <f aca="false">=IF(OR(ISBLANK(AU405),ISBLANK(AT405)),"",ROUND((AU405-AT405)*EP405,2))</f>
        <v/>
      </c>
      <c r="CP405" s="0" t="str">
        <f aca="false">IF(OR(ISBLANK(AU405),ISBLANK(AT405)),"",ROUND((AU405-AT405)*EP405-M405,3))</f>
        <v/>
      </c>
      <c r="EL405" s="0" t="str">
        <f aca="false">IF(OR(ISBLANK(AU405),ISBLANK(AT405)),"",ROUND(((AU405-AT405)*EP405-M405)^2,4))</f>
        <v/>
      </c>
    </row>
    <row r="406" customFormat="false" ht="12.8" hidden="false" customHeight="false" outlineLevel="0" collapsed="false">
      <c r="AY406" s="0" t="str">
        <f aca="false">IF(OR(ISBLANK(O406),ISBLANK(N406)),"",ROUND((O406-N406)*EP406,2))</f>
        <v/>
      </c>
      <c r="BR406" s="0" t="str">
        <f aca="false">=IF(OR(ISBLANK(AU406),ISBLANK(AT406)),"",ROUND((AU406-AT406)*EP406,2))</f>
        <v/>
      </c>
      <c r="CP406" s="0" t="str">
        <f aca="false">IF(OR(ISBLANK(AU406),ISBLANK(AT406)),"",ROUND((AU406-AT406)*EP406-M406,3))</f>
        <v/>
      </c>
      <c r="EL406" s="0" t="str">
        <f aca="false">IF(OR(ISBLANK(AU406),ISBLANK(AT406)),"",ROUND(((AU406-AT406)*EP406-M406)^2,4))</f>
        <v/>
      </c>
    </row>
    <row r="407" customFormat="false" ht="12.8" hidden="false" customHeight="false" outlineLevel="0" collapsed="false">
      <c r="AY407" s="0" t="str">
        <f aca="false">IF(OR(ISBLANK(O407),ISBLANK(N407)),"",ROUND((O407-N407)*EP407,2))</f>
        <v/>
      </c>
      <c r="BR407" s="0" t="str">
        <f aca="false">=IF(OR(ISBLANK(AU407),ISBLANK(AT407)),"",ROUND((AU407-AT407)*EP407,2))</f>
        <v/>
      </c>
      <c r="CP407" s="0" t="str">
        <f aca="false">IF(OR(ISBLANK(AU407),ISBLANK(AT407)),"",ROUND((AU407-AT407)*EP407-M407,3))</f>
        <v/>
      </c>
      <c r="EL407" s="0" t="str">
        <f aca="false">IF(OR(ISBLANK(AU407),ISBLANK(AT407)),"",ROUND(((AU407-AT407)*EP407-M407)^2,4))</f>
        <v/>
      </c>
    </row>
    <row r="408" customFormat="false" ht="12.8" hidden="false" customHeight="false" outlineLevel="0" collapsed="false">
      <c r="AY408" s="0" t="str">
        <f aca="false">IF(OR(ISBLANK(O408),ISBLANK(N408)),"",ROUND((O408-N408)*EP408,2))</f>
        <v/>
      </c>
      <c r="BR408" s="0" t="str">
        <f aca="false">=IF(OR(ISBLANK(AU408),ISBLANK(AT408)),"",ROUND((AU408-AT408)*EP408,2))</f>
        <v/>
      </c>
      <c r="CP408" s="0" t="str">
        <f aca="false">IF(OR(ISBLANK(AU408),ISBLANK(AT408)),"",ROUND((AU408-AT408)*EP408-M408,3))</f>
        <v/>
      </c>
      <c r="EL408" s="0" t="str">
        <f aca="false">IF(OR(ISBLANK(AU408),ISBLANK(AT408)),"",ROUND(((AU408-AT408)*EP408-M408)^2,4))</f>
        <v/>
      </c>
    </row>
    <row r="409" customFormat="false" ht="12.8" hidden="false" customHeight="false" outlineLevel="0" collapsed="false">
      <c r="AY409" s="0" t="str">
        <f aca="false">IF(OR(ISBLANK(O409),ISBLANK(N409)),"",ROUND((O409-N409)*EP409,2))</f>
        <v/>
      </c>
      <c r="BR409" s="0" t="str">
        <f aca="false">=IF(OR(ISBLANK(AU409),ISBLANK(AT409)),"",ROUND((AU409-AT409)*EP409,2))</f>
        <v/>
      </c>
      <c r="CP409" s="0" t="str">
        <f aca="false">IF(OR(ISBLANK(AU409),ISBLANK(AT409)),"",ROUND((AU409-AT409)*EP409-M409,3))</f>
        <v/>
      </c>
      <c r="EL409" s="0" t="str">
        <f aca="false">IF(OR(ISBLANK(AU409),ISBLANK(AT409)),"",ROUND(((AU409-AT409)*EP409-M409)^2,4))</f>
        <v/>
      </c>
    </row>
    <row r="410" customFormat="false" ht="12.8" hidden="false" customHeight="false" outlineLevel="0" collapsed="false">
      <c r="AY410" s="0" t="str">
        <f aca="false">IF(OR(ISBLANK(O410),ISBLANK(N410)),"",ROUND((O410-N410)*EP410,2))</f>
        <v/>
      </c>
      <c r="BR410" s="0" t="str">
        <f aca="false">=IF(OR(ISBLANK(AU410),ISBLANK(AT410)),"",ROUND((AU410-AT410)*EP410,2))</f>
        <v/>
      </c>
      <c r="CP410" s="0" t="str">
        <f aca="false">IF(OR(ISBLANK(AU410),ISBLANK(AT410)),"",ROUND((AU410-AT410)*EP410-M410,3))</f>
        <v/>
      </c>
      <c r="EL410" s="0" t="str">
        <f aca="false">IF(OR(ISBLANK(AU410),ISBLANK(AT410)),"",ROUND(((AU410-AT410)*EP410-M410)^2,4))</f>
        <v/>
      </c>
    </row>
    <row r="411" customFormat="false" ht="12.8" hidden="false" customHeight="false" outlineLevel="0" collapsed="false">
      <c r="AY411" s="0" t="str">
        <f aca="false">IF(OR(ISBLANK(O411),ISBLANK(N411)),"",ROUND((O411-N411)*EP411,2))</f>
        <v/>
      </c>
      <c r="BR411" s="0" t="str">
        <f aca="false">=IF(OR(ISBLANK(AU411),ISBLANK(AT411)),"",ROUND((AU411-AT411)*EP411,2))</f>
        <v/>
      </c>
      <c r="CP411" s="0" t="str">
        <f aca="false">IF(OR(ISBLANK(AU411),ISBLANK(AT411)),"",ROUND((AU411-AT411)*EP411-M411,3))</f>
        <v/>
      </c>
      <c r="EL411" s="0" t="str">
        <f aca="false">IF(OR(ISBLANK(AU411),ISBLANK(AT411)),"",ROUND(((AU411-AT411)*EP411-M411)^2,4))</f>
        <v/>
      </c>
    </row>
    <row r="412" customFormat="false" ht="12.8" hidden="false" customHeight="false" outlineLevel="0" collapsed="false">
      <c r="AY412" s="0" t="str">
        <f aca="false">IF(OR(ISBLANK(O412),ISBLANK(N412)),"",ROUND((O412-N412)*EP412,2))</f>
        <v/>
      </c>
      <c r="BR412" s="0" t="str">
        <f aca="false">=IF(OR(ISBLANK(AU412),ISBLANK(AT412)),"",ROUND((AU412-AT412)*EP412,2))</f>
        <v/>
      </c>
      <c r="CP412" s="0" t="str">
        <f aca="false">IF(OR(ISBLANK(AU412),ISBLANK(AT412)),"",ROUND((AU412-AT412)*EP412-M412,3))</f>
        <v/>
      </c>
      <c r="EL412" s="0" t="str">
        <f aca="false">IF(OR(ISBLANK(AU412),ISBLANK(AT412)),"",ROUND(((AU412-AT412)*EP412-M412)^2,4))</f>
        <v/>
      </c>
    </row>
    <row r="413" customFormat="false" ht="12.8" hidden="false" customHeight="false" outlineLevel="0" collapsed="false">
      <c r="AY413" s="0" t="str">
        <f aca="false">IF(OR(ISBLANK(O413),ISBLANK(N413)),"",ROUND((O413-N413)*EP413,2))</f>
        <v/>
      </c>
      <c r="BR413" s="0" t="str">
        <f aca="false">=IF(OR(ISBLANK(AU413),ISBLANK(AT413)),"",ROUND((AU413-AT413)*EP413,2))</f>
        <v/>
      </c>
      <c r="CP413" s="0" t="str">
        <f aca="false">IF(OR(ISBLANK(AU413),ISBLANK(AT413)),"",ROUND((AU413-AT413)*EP413-M413,3))</f>
        <v/>
      </c>
      <c r="EL413" s="0" t="str">
        <f aca="false">IF(OR(ISBLANK(AU413),ISBLANK(AT413)),"",ROUND(((AU413-AT413)*EP413-M413)^2,4))</f>
        <v/>
      </c>
    </row>
    <row r="414" customFormat="false" ht="12.8" hidden="false" customHeight="false" outlineLevel="0" collapsed="false">
      <c r="AY414" s="0" t="str">
        <f aca="false">IF(OR(ISBLANK(O414),ISBLANK(N414)),"",ROUND((O414-N414)*EP414,2))</f>
        <v/>
      </c>
      <c r="BR414" s="0" t="str">
        <f aca="false">=IF(OR(ISBLANK(AU414),ISBLANK(AT414)),"",ROUND((AU414-AT414)*EP414,2))</f>
        <v/>
      </c>
      <c r="CP414" s="0" t="str">
        <f aca="false">IF(OR(ISBLANK(AU414),ISBLANK(AT414)),"",ROUND((AU414-AT414)*EP414-M414,3))</f>
        <v/>
      </c>
      <c r="EL414" s="0" t="str">
        <f aca="false">IF(OR(ISBLANK(AU414),ISBLANK(AT414)),"",ROUND(((AU414-AT414)*EP414-M414)^2,4))</f>
        <v/>
      </c>
    </row>
    <row r="415" customFormat="false" ht="12.8" hidden="false" customHeight="false" outlineLevel="0" collapsed="false">
      <c r="AY415" s="0" t="str">
        <f aca="false">IF(OR(ISBLANK(O415),ISBLANK(N415)),"",ROUND((O415-N415)*EP415,2))</f>
        <v/>
      </c>
      <c r="BR415" s="0" t="str">
        <f aca="false">=IF(OR(ISBLANK(AU415),ISBLANK(AT415)),"",ROUND((AU415-AT415)*EP415,2))</f>
        <v/>
      </c>
      <c r="CP415" s="0" t="str">
        <f aca="false">IF(OR(ISBLANK(AU415),ISBLANK(AT415)),"",ROUND((AU415-AT415)*EP415-M415,3))</f>
        <v/>
      </c>
      <c r="EL415" s="0" t="str">
        <f aca="false">IF(OR(ISBLANK(AU415),ISBLANK(AT415)),"",ROUND(((AU415-AT415)*EP415-M415)^2,4))</f>
        <v/>
      </c>
    </row>
    <row r="416" customFormat="false" ht="12.8" hidden="false" customHeight="false" outlineLevel="0" collapsed="false">
      <c r="AY416" s="0" t="str">
        <f aca="false">IF(OR(ISBLANK(O416),ISBLANK(N416)),"",ROUND((O416-N416)*EP416,2))</f>
        <v/>
      </c>
      <c r="BR416" s="0" t="str">
        <f aca="false">=IF(OR(ISBLANK(AU416),ISBLANK(AT416)),"",ROUND((AU416-AT416)*EP416,2))</f>
        <v/>
      </c>
      <c r="CP416" s="0" t="str">
        <f aca="false">IF(OR(ISBLANK(AU416),ISBLANK(AT416)),"",ROUND((AU416-AT416)*EP416-M416,3))</f>
        <v/>
      </c>
      <c r="EL416" s="0" t="str">
        <f aca="false">IF(OR(ISBLANK(AU416),ISBLANK(AT416)),"",ROUND(((AU416-AT416)*EP416-M416)^2,4))</f>
        <v/>
      </c>
    </row>
    <row r="417" customFormat="false" ht="12.8" hidden="false" customHeight="false" outlineLevel="0" collapsed="false">
      <c r="AY417" s="0" t="str">
        <f aca="false">IF(OR(ISBLANK(O417),ISBLANK(N417)),"",ROUND((O417-N417)*EP417,2))</f>
        <v/>
      </c>
      <c r="BR417" s="0" t="str">
        <f aca="false">=IF(OR(ISBLANK(AU417),ISBLANK(AT417)),"",ROUND((AU417-AT417)*EP417,2))</f>
        <v/>
      </c>
      <c r="CP417" s="0" t="str">
        <f aca="false">IF(OR(ISBLANK(AU417),ISBLANK(AT417)),"",ROUND((AU417-AT417)*EP417-M417,3))</f>
        <v/>
      </c>
      <c r="EL417" s="0" t="str">
        <f aca="false">IF(OR(ISBLANK(AU417),ISBLANK(AT417)),"",ROUND(((AU417-AT417)*EP417-M417)^2,4))</f>
        <v/>
      </c>
    </row>
    <row r="418" customFormat="false" ht="12.8" hidden="false" customHeight="false" outlineLevel="0" collapsed="false">
      <c r="AY418" s="0" t="str">
        <f aca="false">IF(OR(ISBLANK(O418),ISBLANK(N418)),"",ROUND((O418-N418)*EP418,2))</f>
        <v/>
      </c>
      <c r="BR418" s="0" t="str">
        <f aca="false">=IF(OR(ISBLANK(AU418),ISBLANK(AT418)),"",ROUND((AU418-AT418)*EP418,2))</f>
        <v/>
      </c>
      <c r="CP418" s="0" t="str">
        <f aca="false">IF(OR(ISBLANK(AU418),ISBLANK(AT418)),"",ROUND((AU418-AT418)*EP418-M418,3))</f>
        <v/>
      </c>
      <c r="EL418" s="0" t="str">
        <f aca="false">IF(OR(ISBLANK(AU418),ISBLANK(AT418)),"",ROUND(((AU418-AT418)*EP418-M418)^2,4))</f>
        <v/>
      </c>
    </row>
    <row r="419" customFormat="false" ht="12.8" hidden="false" customHeight="false" outlineLevel="0" collapsed="false">
      <c r="AY419" s="0" t="str">
        <f aca="false">IF(OR(ISBLANK(O419),ISBLANK(N419)),"",ROUND((O419-N419)*EP419,2))</f>
        <v/>
      </c>
      <c r="BR419" s="0" t="str">
        <f aca="false">=IF(OR(ISBLANK(AU419),ISBLANK(AT419)),"",ROUND((AU419-AT419)*EP419,2))</f>
        <v/>
      </c>
      <c r="CP419" s="0" t="str">
        <f aca="false">IF(OR(ISBLANK(AU419),ISBLANK(AT419)),"",ROUND((AU419-AT419)*EP419-M419,3))</f>
        <v/>
      </c>
      <c r="EL419" s="0" t="str">
        <f aca="false">IF(OR(ISBLANK(AU419),ISBLANK(AT419)),"",ROUND(((AU419-AT419)*EP419-M419)^2,4))</f>
        <v/>
      </c>
    </row>
    <row r="420" customFormat="false" ht="12.8" hidden="false" customHeight="false" outlineLevel="0" collapsed="false">
      <c r="AY420" s="0" t="str">
        <f aca="false">IF(OR(ISBLANK(O420),ISBLANK(N420)),"",ROUND((O420-N420)*EP420,2))</f>
        <v/>
      </c>
      <c r="BR420" s="0" t="str">
        <f aca="false">=IF(OR(ISBLANK(AU420),ISBLANK(AT420)),"",ROUND((AU420-AT420)*EP420,2))</f>
        <v/>
      </c>
      <c r="CP420" s="0" t="str">
        <f aca="false">IF(OR(ISBLANK(AU420),ISBLANK(AT420)),"",ROUND((AU420-AT420)*EP420-M420,3))</f>
        <v/>
      </c>
      <c r="EL420" s="0" t="str">
        <f aca="false">IF(OR(ISBLANK(AU420),ISBLANK(AT420)),"",ROUND(((AU420-AT420)*EP420-M420)^2,4))</f>
        <v/>
      </c>
    </row>
    <row r="421" customFormat="false" ht="12.8" hidden="false" customHeight="false" outlineLevel="0" collapsed="false">
      <c r="AY421" s="0" t="str">
        <f aca="false">IF(OR(ISBLANK(O421),ISBLANK(N421)),"",ROUND((O421-N421)*EP421,2))</f>
        <v/>
      </c>
      <c r="CP421" s="0" t="str">
        <f aca="false">IF(OR(ISBLANK(AU421),ISBLANK(AT421)),"",ROUND((AU421-AT421)*EP421-M421,3))</f>
        <v/>
      </c>
      <c r="EL421" s="0" t="str">
        <f aca="false">IF(OR(ISBLANK(AU421),ISBLANK(AT421)),"",ROUND(((AU421-AT421)*EP421-M421)^2,4))</f>
        <v/>
      </c>
    </row>
    <row r="422" customFormat="false" ht="12.8" hidden="false" customHeight="false" outlineLevel="0" collapsed="false">
      <c r="AY422" s="0" t="str">
        <f aca="false">IF(OR(ISBLANK(O422),ISBLANK(N422)),"",ROUND((O422-N422)*EP422,2))</f>
        <v/>
      </c>
      <c r="CP422" s="0" t="str">
        <f aca="false">IF(OR(ISBLANK(AU422),ISBLANK(AT422)),"",ROUND((AU422-AT422)*EP422-M422,3))</f>
        <v/>
      </c>
      <c r="EL422" s="0" t="str">
        <f aca="false">IF(OR(ISBLANK(AU422),ISBLANK(AT422)),"",ROUND(((AU422-AT422)*EP422-M422)^2,4))</f>
        <v/>
      </c>
    </row>
    <row r="423" customFormat="false" ht="12.8" hidden="false" customHeight="false" outlineLevel="0" collapsed="false">
      <c r="AY423" s="0" t="str">
        <f aca="false">IF(OR(ISBLANK(O423),ISBLANK(N423)),"",ROUND((O423-N423)*EP423,2))</f>
        <v/>
      </c>
      <c r="CP423" s="0" t="str">
        <f aca="false">IF(OR(ISBLANK(AU423),ISBLANK(AT423)),"",ROUND((AU423-AT423)*EP423-M423,3))</f>
        <v/>
      </c>
      <c r="EL423" s="0" t="str">
        <f aca="false">IF(OR(ISBLANK(AU423),ISBLANK(AT423)),"",ROUND(((AU423-AT423)*EP423-M423)^2,4))</f>
        <v/>
      </c>
    </row>
    <row r="424" customFormat="false" ht="12.8" hidden="false" customHeight="false" outlineLevel="0" collapsed="false">
      <c r="AY424" s="0" t="str">
        <f aca="false">IF(OR(ISBLANK(O424),ISBLANK(N424)),"",ROUND((O424-N424)*EP424,2))</f>
        <v/>
      </c>
      <c r="CP424" s="0" t="str">
        <f aca="false">IF(OR(ISBLANK(AU424),ISBLANK(AT424)),"",ROUND((AU424-AT424)*EP424-M424,3))</f>
        <v/>
      </c>
      <c r="EL424" s="0" t="str">
        <f aca="false">IF(OR(ISBLANK(AU424),ISBLANK(AT424)),"",ROUND(((AU424-AT424)*EP424-M424)^2,4))</f>
        <v/>
      </c>
    </row>
    <row r="425" customFormat="false" ht="12.8" hidden="false" customHeight="false" outlineLevel="0" collapsed="false">
      <c r="AY425" s="0" t="str">
        <f aca="false">IF(OR(ISBLANK(O425),ISBLANK(N425)),"",ROUND((O425-N425)*EP425,2))</f>
        <v/>
      </c>
      <c r="CP425" s="0" t="str">
        <f aca="false">IF(OR(ISBLANK(AU425),ISBLANK(AT425)),"",ROUND((AU425-AT425)*EP425-M425,3))</f>
        <v/>
      </c>
      <c r="EL425" s="0" t="str">
        <f aca="false">IF(OR(ISBLANK(AU425),ISBLANK(AT425)),"",ROUND(((AU425-AT425)*EP425-M425)^2,4))</f>
        <v/>
      </c>
    </row>
    <row r="426" customFormat="false" ht="12.8" hidden="false" customHeight="false" outlineLevel="0" collapsed="false">
      <c r="AY426" s="0" t="str">
        <f aca="false">IF(OR(ISBLANK(O426),ISBLANK(N426)),"",ROUND((O426-N426)*EP426,2))</f>
        <v/>
      </c>
      <c r="CP426" s="0" t="str">
        <f aca="false">IF(OR(ISBLANK(AU426),ISBLANK(AT426)),"",ROUND((AU426-AT426)*EP426-M426,3))</f>
        <v/>
      </c>
      <c r="EL426" s="0" t="str">
        <f aca="false">IF(OR(ISBLANK(AU426),ISBLANK(AT426)),"",ROUND(((AU426-AT426)*EP426-M426)^2,4))</f>
        <v/>
      </c>
    </row>
    <row r="427" customFormat="false" ht="12.8" hidden="false" customHeight="false" outlineLevel="0" collapsed="false">
      <c r="AY427" s="0" t="str">
        <f aca="false">IF(OR(ISBLANK(O427),ISBLANK(N427)),"",ROUND((O427-N427)*EP427,2))</f>
        <v/>
      </c>
      <c r="CP427" s="0" t="str">
        <f aca="false">IF(OR(ISBLANK(AU427),ISBLANK(AT427)),"",ROUND((AU427-AT427)*EP427-M427,3))</f>
        <v/>
      </c>
      <c r="EL427" s="0" t="str">
        <f aca="false">IF(OR(ISBLANK(AU427),ISBLANK(AT427)),"",ROUND(((AU427-AT427)*EP427-M427)^2,4))</f>
        <v/>
      </c>
    </row>
    <row r="428" customFormat="false" ht="12.8" hidden="false" customHeight="false" outlineLevel="0" collapsed="false">
      <c r="AY428" s="0" t="str">
        <f aca="false">IF(OR(ISBLANK(O428),ISBLANK(N428)),"",ROUND((O428-N428)*EP428,2))</f>
        <v/>
      </c>
      <c r="CP428" s="0" t="str">
        <f aca="false">IF(OR(ISBLANK(AU428),ISBLANK(AT428)),"",ROUND((AU428-AT428)*EP428-M428,3))</f>
        <v/>
      </c>
      <c r="EL428" s="0" t="str">
        <f aca="false">IF(OR(ISBLANK(AU428),ISBLANK(AT428)),"",ROUND(((AU428-AT428)*EP428-M428)^2,4))</f>
        <v/>
      </c>
    </row>
    <row r="429" customFormat="false" ht="12.8" hidden="false" customHeight="false" outlineLevel="0" collapsed="false">
      <c r="AY429" s="0" t="str">
        <f aca="false">IF(OR(ISBLANK(O429),ISBLANK(N429)),"",ROUND((O429-N429)*EP429,2))</f>
        <v/>
      </c>
      <c r="CP429" s="0" t="str">
        <f aca="false">IF(OR(ISBLANK(AU429),ISBLANK(AT429)),"",ROUND((AU429-AT429)*EP429-M429,3))</f>
        <v/>
      </c>
      <c r="EL429" s="0" t="str">
        <f aca="false">IF(OR(ISBLANK(AU429),ISBLANK(AT429)),"",ROUND(((AU429-AT429)*EP429-M429)^2,4))</f>
        <v/>
      </c>
    </row>
    <row r="430" customFormat="false" ht="12.8" hidden="false" customHeight="false" outlineLevel="0" collapsed="false">
      <c r="AY430" s="0" t="str">
        <f aca="false">IF(OR(ISBLANK(O430),ISBLANK(N430)),"",ROUND((O430-N430)*EP430,2))</f>
        <v/>
      </c>
      <c r="CP430" s="0" t="str">
        <f aca="false">IF(OR(ISBLANK(AU430),ISBLANK(AT430)),"",ROUND((AU430-AT430)*EP430-M430,3))</f>
        <v/>
      </c>
      <c r="EL430" s="0" t="str">
        <f aca="false">IF(OR(ISBLANK(AU430),ISBLANK(AT430)),"",ROUND(((AU430-AT430)*EP430-M430)^2,4))</f>
        <v/>
      </c>
    </row>
    <row r="431" customFormat="false" ht="12.8" hidden="false" customHeight="false" outlineLevel="0" collapsed="false">
      <c r="AY431" s="0" t="str">
        <f aca="false">IF(OR(ISBLANK(O431),ISBLANK(N431)),"",ROUND((O431-N431)*EP431,2))</f>
        <v/>
      </c>
      <c r="CP431" s="0" t="str">
        <f aca="false">IF(OR(ISBLANK(AU431),ISBLANK(AT431)),"",ROUND((AU431-AT431)*EP431-M431,3))</f>
        <v/>
      </c>
      <c r="EL431" s="0" t="str">
        <f aca="false">IF(OR(ISBLANK(AU431),ISBLANK(AT431)),"",ROUND(((AU431-AT431)*EP431-M431)^2,4))</f>
        <v/>
      </c>
    </row>
    <row r="432" customFormat="false" ht="12.8" hidden="false" customHeight="false" outlineLevel="0" collapsed="false">
      <c r="AY432" s="0" t="str">
        <f aca="false">IF(OR(ISBLANK(O432),ISBLANK(N432)),"",ROUND((O432-N432)*EP432,2))</f>
        <v/>
      </c>
      <c r="CP432" s="0" t="str">
        <f aca="false">IF(OR(ISBLANK(AU432),ISBLANK(AT432)),"",ROUND((AU432-AT432)*EP432-M432,3))</f>
        <v/>
      </c>
      <c r="EL432" s="0" t="str">
        <f aca="false">IF(OR(ISBLANK(AU432),ISBLANK(AT432)),"",ROUND(((AU432-AT432)*EP432-M432)^2,4))</f>
        <v/>
      </c>
    </row>
    <row r="433" customFormat="false" ht="12.8" hidden="false" customHeight="false" outlineLevel="0" collapsed="false">
      <c r="AY433" s="0" t="str">
        <f aca="false">IF(OR(ISBLANK(O433),ISBLANK(N433)),"",ROUND((O433-N433)*EP433,2))</f>
        <v/>
      </c>
      <c r="CP433" s="0" t="str">
        <f aca="false">IF(OR(ISBLANK(AU433),ISBLANK(AT433)),"",ROUND((AU433-AT433)*EP433-M433,3))</f>
        <v/>
      </c>
      <c r="EL433" s="0" t="str">
        <f aca="false">IF(OR(ISBLANK(AU433),ISBLANK(AT433)),"",ROUND(((AU433-AT433)*EP433-M433)^2,4))</f>
        <v/>
      </c>
    </row>
    <row r="434" customFormat="false" ht="12.8" hidden="false" customHeight="false" outlineLevel="0" collapsed="false">
      <c r="AY434" s="0" t="str">
        <f aca="false">IF(OR(ISBLANK(O434),ISBLANK(N434)),"",ROUND((O434-N434)*EP434,2))</f>
        <v/>
      </c>
      <c r="CP434" s="0" t="str">
        <f aca="false">IF(OR(ISBLANK(AU434),ISBLANK(AT434)),"",ROUND((AU434-AT434)*EP434-M434,3))</f>
        <v/>
      </c>
      <c r="EL434" s="0" t="str">
        <f aca="false">IF(OR(ISBLANK(AU434),ISBLANK(AT434)),"",ROUND(((AU434-AT434)*EP434-M434)^2,4))</f>
        <v/>
      </c>
    </row>
    <row r="435" customFormat="false" ht="12.8" hidden="false" customHeight="false" outlineLevel="0" collapsed="false">
      <c r="AY435" s="0" t="str">
        <f aca="false">IF(OR(ISBLANK(O435),ISBLANK(N435)),"",ROUND((O435-N435)*EP435,2))</f>
        <v/>
      </c>
      <c r="CP435" s="0" t="str">
        <f aca="false">IF(OR(ISBLANK(AU435),ISBLANK(AT435)),"",ROUND((AU435-AT435)*EP435-M435,3))</f>
        <v/>
      </c>
      <c r="EL435" s="0" t="str">
        <f aca="false">IF(OR(ISBLANK(AU435),ISBLANK(AT435)),"",ROUND(((AU435-AT435)*EP435-M435)^2,4))</f>
        <v/>
      </c>
    </row>
    <row r="436" customFormat="false" ht="12.8" hidden="false" customHeight="false" outlineLevel="0" collapsed="false">
      <c r="AY436" s="0" t="str">
        <f aca="false">IF(OR(ISBLANK(O436),ISBLANK(N436)),"",ROUND((O436-N436)*EP436,2))</f>
        <v/>
      </c>
      <c r="CP436" s="0" t="str">
        <f aca="false">IF(OR(ISBLANK(AU436),ISBLANK(AT436)),"",ROUND((AU436-AT436)*EP436-M436,3))</f>
        <v/>
      </c>
      <c r="EL436" s="0" t="str">
        <f aca="false">IF(OR(ISBLANK(AU436),ISBLANK(AT436)),"",ROUND(((AU436-AT436)*EP436-M436)^2,4))</f>
        <v/>
      </c>
    </row>
    <row r="437" customFormat="false" ht="12.8" hidden="false" customHeight="false" outlineLevel="0" collapsed="false">
      <c r="AY437" s="0" t="str">
        <f aca="false">IF(OR(ISBLANK(O437),ISBLANK(N437)),"",ROUND((O437-N437)*EP437,2))</f>
        <v/>
      </c>
      <c r="CP437" s="0" t="str">
        <f aca="false">IF(OR(ISBLANK(AU437),ISBLANK(AT437)),"",ROUND((AU437-AT437)*EP437-M437,3))</f>
        <v/>
      </c>
      <c r="EL437" s="0" t="str">
        <f aca="false">IF(OR(ISBLANK(AU437),ISBLANK(AT437)),"",ROUND(((AU437-AT437)*EP437-M437)^2,4))</f>
        <v/>
      </c>
    </row>
    <row r="438" customFormat="false" ht="12.8" hidden="false" customHeight="false" outlineLevel="0" collapsed="false">
      <c r="AY438" s="0" t="str">
        <f aca="false">IF(OR(ISBLANK(O438),ISBLANK(N438)),"",ROUND((O438-N438)*EP438,2))</f>
        <v/>
      </c>
      <c r="CP438" s="0" t="str">
        <f aca="false">IF(OR(ISBLANK(AU438),ISBLANK(AT438)),"",ROUND((AU438-AT438)*EP438-M438,3))</f>
        <v/>
      </c>
      <c r="EL438" s="0" t="str">
        <f aca="false">IF(OR(ISBLANK(AU438),ISBLANK(AT438)),"",ROUND(((AU438-AT438)*EP438-M438)^2,4))</f>
        <v/>
      </c>
    </row>
    <row r="439" customFormat="false" ht="12.8" hidden="false" customHeight="false" outlineLevel="0" collapsed="false">
      <c r="AY439" s="0" t="str">
        <f aca="false">IF(OR(ISBLANK(O439),ISBLANK(N439)),"",ROUND((O439-N439)*EP439,2))</f>
        <v/>
      </c>
      <c r="CP439" s="0" t="str">
        <f aca="false">IF(OR(ISBLANK(AU439),ISBLANK(AT439)),"",ROUND((AU439-AT439)*EP439-M439,3))</f>
        <v/>
      </c>
      <c r="EL439" s="0" t="str">
        <f aca="false">IF(OR(ISBLANK(AU439),ISBLANK(AT439)),"",ROUND(((AU439-AT439)*EP439-M439)^2,4))</f>
        <v/>
      </c>
    </row>
    <row r="440" customFormat="false" ht="12.8" hidden="false" customHeight="false" outlineLevel="0" collapsed="false">
      <c r="AY440" s="0" t="str">
        <f aca="false">IF(OR(ISBLANK(O440),ISBLANK(N440)),"",ROUND((O440-N440)*EP440,2))</f>
        <v/>
      </c>
      <c r="CP440" s="0" t="str">
        <f aca="false">IF(OR(ISBLANK(AU440),ISBLANK(AT440)),"",ROUND((AU440-AT440)*EP440-M440,3))</f>
        <v/>
      </c>
      <c r="EL440" s="0" t="str">
        <f aca="false">IF(OR(ISBLANK(AU440),ISBLANK(AT440)),"",ROUND(((AU440-AT440)*EP440-M440)^2,4))</f>
        <v/>
      </c>
    </row>
    <row r="441" customFormat="false" ht="12.8" hidden="false" customHeight="false" outlineLevel="0" collapsed="false">
      <c r="AY441" s="0" t="str">
        <f aca="false">IF(OR(ISBLANK(O441),ISBLANK(N441)),"",ROUND((O441-N441)*EP441,2))</f>
        <v/>
      </c>
      <c r="CP441" s="0" t="str">
        <f aca="false">IF(OR(ISBLANK(AU441),ISBLANK(AT441)),"",ROUND((AU441-AT441)*EP441-M441,3))</f>
        <v/>
      </c>
      <c r="EL441" s="0" t="str">
        <f aca="false">IF(OR(ISBLANK(AU441),ISBLANK(AT441)),"",ROUND(((AU441-AT441)*EP441-M441)^2,4))</f>
        <v/>
      </c>
    </row>
    <row r="442" customFormat="false" ht="12.8" hidden="false" customHeight="false" outlineLevel="0" collapsed="false">
      <c r="AY442" s="0" t="str">
        <f aca="false">IF(OR(ISBLANK(O442),ISBLANK(N442)),"",ROUND((O442-N442)*EP442,2))</f>
        <v/>
      </c>
      <c r="CP442" s="0" t="str">
        <f aca="false">IF(OR(ISBLANK(AU442),ISBLANK(AT442)),"",ROUND((AU442-AT442)*EP442-M442,3))</f>
        <v/>
      </c>
      <c r="EL442" s="0" t="str">
        <f aca="false">IF(OR(ISBLANK(AU442),ISBLANK(AT442)),"",ROUND(((AU442-AT442)*EP442-M442)^2,4))</f>
        <v/>
      </c>
    </row>
    <row r="443" customFormat="false" ht="12.8" hidden="false" customHeight="false" outlineLevel="0" collapsed="false">
      <c r="AY443" s="0" t="str">
        <f aca="false">IF(OR(ISBLANK(O443),ISBLANK(N443)),"",ROUND((O443-N443)*EP443,2))</f>
        <v/>
      </c>
      <c r="CP443" s="0" t="str">
        <f aca="false">IF(OR(ISBLANK(AU443),ISBLANK(AT443)),"",ROUND((AU443-AT443)*EP443-M443,3))</f>
        <v/>
      </c>
      <c r="EL443" s="0" t="str">
        <f aca="false">IF(OR(ISBLANK(AU443),ISBLANK(AT443)),"",ROUND(((AU443-AT443)*EP443-M443)^2,4))</f>
        <v/>
      </c>
    </row>
    <row r="444" customFormat="false" ht="12.8" hidden="false" customHeight="false" outlineLevel="0" collapsed="false">
      <c r="AY444" s="0" t="str">
        <f aca="false">IF(OR(ISBLANK(O444),ISBLANK(N444)),"",ROUND((O444-N444)*EP444,2))</f>
        <v/>
      </c>
      <c r="CP444" s="0" t="str">
        <f aca="false">IF(OR(ISBLANK(AU444),ISBLANK(AT444)),"",ROUND((AU444-AT444)*EP444-M444,3))</f>
        <v/>
      </c>
      <c r="EL444" s="0" t="str">
        <f aca="false">IF(OR(ISBLANK(AU444),ISBLANK(AT444)),"",ROUND(((AU444-AT444)*EP444-M444)^2,4))</f>
        <v/>
      </c>
    </row>
    <row r="445" customFormat="false" ht="12.8" hidden="false" customHeight="false" outlineLevel="0" collapsed="false">
      <c r="AY445" s="0" t="str">
        <f aca="false">IF(OR(ISBLANK(O445),ISBLANK(N445)),"",ROUND((O445-N445)*EP445,2))</f>
        <v/>
      </c>
      <c r="CP445" s="0" t="str">
        <f aca="false">IF(OR(ISBLANK(AU445),ISBLANK(AT445)),"",ROUND((AU445-AT445)*EP445-M445,3))</f>
        <v/>
      </c>
      <c r="EL445" s="0" t="str">
        <f aca="false">IF(OR(ISBLANK(AU445),ISBLANK(AT445)),"",ROUND(((AU445-AT445)*EP445-M445)^2,4))</f>
        <v/>
      </c>
    </row>
    <row r="446" customFormat="false" ht="12.8" hidden="false" customHeight="false" outlineLevel="0" collapsed="false">
      <c r="AY446" s="0" t="str">
        <f aca="false">IF(OR(ISBLANK(O446),ISBLANK(N446)),"",ROUND((O446-N446)*EP446,2))</f>
        <v/>
      </c>
      <c r="CP446" s="0" t="str">
        <f aca="false">IF(OR(ISBLANK(AU446),ISBLANK(AT446)),"",ROUND((AU446-AT446)*EP446-M446,3))</f>
        <v/>
      </c>
      <c r="EL446" s="0" t="str">
        <f aca="false">IF(OR(ISBLANK(AU446),ISBLANK(AT446)),"",ROUND(((AU446-AT446)*EP446-M446)^2,4))</f>
        <v/>
      </c>
    </row>
    <row r="447" customFormat="false" ht="12.8" hidden="false" customHeight="false" outlineLevel="0" collapsed="false">
      <c r="AY447" s="0" t="str">
        <f aca="false">IF(OR(ISBLANK(O447),ISBLANK(N447)),"",ROUND((O447-N447)*EP447,2))</f>
        <v/>
      </c>
      <c r="CP447" s="0" t="str">
        <f aca="false">IF(OR(ISBLANK(AU447),ISBLANK(AT447)),"",ROUND((AU447-AT447)*EP447-M447,3))</f>
        <v/>
      </c>
      <c r="EL447" s="0" t="str">
        <f aca="false">IF(OR(ISBLANK(AU447),ISBLANK(AT447)),"",ROUND(((AU447-AT447)*EP447-M447)^2,4))</f>
        <v/>
      </c>
    </row>
    <row r="448" customFormat="false" ht="12.8" hidden="false" customHeight="false" outlineLevel="0" collapsed="false">
      <c r="AY448" s="0" t="str">
        <f aca="false">IF(OR(ISBLANK(O448),ISBLANK(N448)),"",ROUND((O448-N448)*EP448,2))</f>
        <v/>
      </c>
      <c r="CP448" s="0" t="str">
        <f aca="false">IF(OR(ISBLANK(AU448),ISBLANK(AT448)),"",ROUND((AU448-AT448)*EP448-M448,3))</f>
        <v/>
      </c>
      <c r="EL448" s="0" t="str">
        <f aca="false">IF(OR(ISBLANK(AU448),ISBLANK(AT448)),"",ROUND(((AU448-AT448)*EP448-M448)^2,4))</f>
        <v/>
      </c>
    </row>
    <row r="449" customFormat="false" ht="12.8" hidden="false" customHeight="false" outlineLevel="0" collapsed="false">
      <c r="AY449" s="0" t="str">
        <f aca="false">IF(OR(ISBLANK(O449),ISBLANK(N449)),"",ROUND((O449-N449)*EP449,2))</f>
        <v/>
      </c>
      <c r="CP449" s="0" t="str">
        <f aca="false">IF(OR(ISBLANK(AU449),ISBLANK(AT449)),"",ROUND((AU449-AT449)*EP449-M449,3))</f>
        <v/>
      </c>
      <c r="EL449" s="0" t="str">
        <f aca="false">IF(OR(ISBLANK(AU449),ISBLANK(AT449)),"",ROUND(((AU449-AT449)*EP449-M449)^2,4))</f>
        <v/>
      </c>
    </row>
    <row r="450" customFormat="false" ht="12.8" hidden="false" customHeight="false" outlineLevel="0" collapsed="false">
      <c r="AY450" s="0" t="str">
        <f aca="false">IF(OR(ISBLANK(O450),ISBLANK(N450)),"",ROUND((O450-N450)*EP450,2))</f>
        <v/>
      </c>
      <c r="CP450" s="0" t="str">
        <f aca="false">IF(OR(ISBLANK(AU450),ISBLANK(AT450)),"",ROUND((AU450-AT450)*EP450-M450,3))</f>
        <v/>
      </c>
      <c r="EL450" s="0" t="str">
        <f aca="false">IF(OR(ISBLANK(AU450),ISBLANK(AT450)),"",ROUND(((AU450-AT450)*EP450-M450)^2,4))</f>
        <v/>
      </c>
    </row>
    <row r="451" customFormat="false" ht="12.8" hidden="false" customHeight="false" outlineLevel="0" collapsed="false">
      <c r="AY451" s="0" t="str">
        <f aca="false">IF(OR(ISBLANK(O451),ISBLANK(N451)),"",ROUND((O451-N451)*EP451,2))</f>
        <v/>
      </c>
      <c r="CP451" s="0" t="str">
        <f aca="false">IF(OR(ISBLANK(AU451),ISBLANK(AT451)),"",ROUND((AU451-AT451)*EP451-M451,3))</f>
        <v/>
      </c>
      <c r="EL451" s="0" t="str">
        <f aca="false">IF(OR(ISBLANK(AU451),ISBLANK(AT451)),"",ROUND(((AU451-AT451)*EP451-M451)^2,4))</f>
        <v/>
      </c>
    </row>
    <row r="452" customFormat="false" ht="12.8" hidden="false" customHeight="false" outlineLevel="0" collapsed="false">
      <c r="AY452" s="0" t="str">
        <f aca="false">IF(OR(ISBLANK(O452),ISBLANK(N452)),"",ROUND((O452-N452)*EP452,2))</f>
        <v/>
      </c>
      <c r="CP452" s="0" t="str">
        <f aca="false">IF(OR(ISBLANK(AU452),ISBLANK(AT452)),"",ROUND((AU452-AT452)*EP452-M452,3))</f>
        <v/>
      </c>
      <c r="EL452" s="0" t="str">
        <f aca="false">IF(OR(ISBLANK(AU452),ISBLANK(AT452)),"",ROUND(((AU452-AT452)*EP452-M452)^2,4))</f>
        <v/>
      </c>
    </row>
    <row r="453" customFormat="false" ht="12.8" hidden="false" customHeight="false" outlineLevel="0" collapsed="false">
      <c r="AY453" s="0" t="str">
        <f aca="false">IF(OR(ISBLANK(O453),ISBLANK(N453)),"",ROUND((O453-N453)*EP453,2))</f>
        <v/>
      </c>
      <c r="CP453" s="0" t="str">
        <f aca="false">IF(OR(ISBLANK(AU453),ISBLANK(AT453)),"",ROUND((AU453-AT453)*EP453-M453,3))</f>
        <v/>
      </c>
      <c r="EL453" s="0" t="str">
        <f aca="false">IF(OR(ISBLANK(AU453),ISBLANK(AT453)),"",ROUND(((AU453-AT453)*EP453-M453)^2,4))</f>
        <v/>
      </c>
    </row>
    <row r="454" customFormat="false" ht="12.8" hidden="false" customHeight="false" outlineLevel="0" collapsed="false">
      <c r="AY454" s="0" t="str">
        <f aca="false">IF(OR(ISBLANK(O454),ISBLANK(N454)),"",ROUND((O454-N454)*EP454,2))</f>
        <v/>
      </c>
      <c r="CP454" s="0" t="str">
        <f aca="false">IF(OR(ISBLANK(AU454),ISBLANK(AT454)),"",ROUND((AU454-AT454)*EP454-M454,3))</f>
        <v/>
      </c>
      <c r="EL454" s="0" t="str">
        <f aca="false">IF(OR(ISBLANK(AU454),ISBLANK(AT454)),"",ROUND(((AU454-AT454)*EP454-M454)^2,4))</f>
        <v/>
      </c>
    </row>
    <row r="455" customFormat="false" ht="12.8" hidden="false" customHeight="false" outlineLevel="0" collapsed="false">
      <c r="AY455" s="0" t="str">
        <f aca="false">IF(OR(ISBLANK(O455),ISBLANK(N455)),"",ROUND((O455-N455)*EP455,2))</f>
        <v/>
      </c>
      <c r="CP455" s="0" t="str">
        <f aca="false">IF(OR(ISBLANK(AU455),ISBLANK(AT455)),"",ROUND((AU455-AT455)*EP455-M455,3))</f>
        <v/>
      </c>
      <c r="EL455" s="0" t="str">
        <f aca="false">IF(OR(ISBLANK(AU455),ISBLANK(AT455)),"",ROUND(((AU455-AT455)*EP455-M455)^2,4))</f>
        <v/>
      </c>
    </row>
    <row r="456" customFormat="false" ht="12.8" hidden="false" customHeight="false" outlineLevel="0" collapsed="false">
      <c r="AY456" s="0" t="str">
        <f aca="false">IF(OR(ISBLANK(O456),ISBLANK(N456)),"",ROUND((O456-N456)*EP456,2))</f>
        <v/>
      </c>
      <c r="CP456" s="0" t="str">
        <f aca="false">IF(OR(ISBLANK(AU456),ISBLANK(AT456)),"",ROUND((AU456-AT456)*EP456-M456,3))</f>
        <v/>
      </c>
      <c r="EL456" s="0" t="str">
        <f aca="false">IF(OR(ISBLANK(AU456),ISBLANK(AT456)),"",ROUND(((AU456-AT456)*EP456-M456)^2,4))</f>
        <v/>
      </c>
    </row>
    <row r="457" customFormat="false" ht="12.8" hidden="false" customHeight="false" outlineLevel="0" collapsed="false">
      <c r="AY457" s="0" t="str">
        <f aca="false">IF(OR(ISBLANK(O457),ISBLANK(N457)),"",ROUND((O457-N457)*EP457,2))</f>
        <v/>
      </c>
      <c r="CP457" s="0" t="str">
        <f aca="false">IF(OR(ISBLANK(AU457),ISBLANK(AT457)),"",ROUND((AU457-AT457)*EP457-M457,3))</f>
        <v/>
      </c>
      <c r="EL457" s="0" t="str">
        <f aca="false">IF(OR(ISBLANK(AU457),ISBLANK(AT457)),"",ROUND(((AU457-AT457)*EP457-M457)^2,4))</f>
        <v/>
      </c>
    </row>
    <row r="458" customFormat="false" ht="12.8" hidden="false" customHeight="false" outlineLevel="0" collapsed="false">
      <c r="AY458" s="0" t="str">
        <f aca="false">IF(OR(ISBLANK(O458),ISBLANK(N458)),"",ROUND((O458-N458)*EP458,2))</f>
        <v/>
      </c>
      <c r="CP458" s="0" t="str">
        <f aca="false">IF(OR(ISBLANK(AU458),ISBLANK(AT458)),"",ROUND((AU458-AT458)*EP458-M458,3))</f>
        <v/>
      </c>
      <c r="EL458" s="0" t="str">
        <f aca="false">IF(OR(ISBLANK(AU458),ISBLANK(AT458)),"",ROUND(((AU458-AT458)*EP458-M458)^2,4))</f>
        <v/>
      </c>
    </row>
    <row r="459" customFormat="false" ht="12.8" hidden="false" customHeight="false" outlineLevel="0" collapsed="false">
      <c r="CP459" s="0" t="str">
        <f aca="false">IF(OR(ISBLANK(AU459),ISBLANK(AT459)),"",ROUND((AU459-AT459)*EP459-M459,3))</f>
        <v/>
      </c>
      <c r="EL459" s="0" t="str">
        <f aca="false">IF(OR(ISBLANK(AU459),ISBLANK(AT459)),"",ROUND(((AU459-AT459)*EP459-M459)^2,4))</f>
        <v/>
      </c>
    </row>
    <row r="460" customFormat="false" ht="12.8" hidden="false" customHeight="false" outlineLevel="0" collapsed="false">
      <c r="CP460" s="0" t="str">
        <f aca="false">IF(OR(ISBLANK(AU460),ISBLANK(AT460)),"",ROUND((AU460-AT460)*EP460-M460,3))</f>
        <v/>
      </c>
      <c r="EL460" s="0" t="str">
        <f aca="false">IF(OR(ISBLANK(AU460),ISBLANK(AT460)),"",ROUND(((AU460-AT460)*EP460-M460)^2,4))</f>
        <v/>
      </c>
    </row>
    <row r="461" customFormat="false" ht="12.8" hidden="false" customHeight="false" outlineLevel="0" collapsed="false">
      <c r="CP461" s="0" t="str">
        <f aca="false">IF(OR(ISBLANK(AU461),ISBLANK(AT461)),"",ROUND((AU461-AT461)*EP461-M461,3))</f>
        <v/>
      </c>
      <c r="EL461" s="0" t="str">
        <f aca="false">IF(OR(ISBLANK(AU461),ISBLANK(AT461)),"",ROUND(((AU461-AT461)*EP461-M461)^2,4))</f>
        <v/>
      </c>
    </row>
    <row r="462" customFormat="false" ht="12.8" hidden="false" customHeight="false" outlineLevel="0" collapsed="false">
      <c r="CP462" s="0" t="str">
        <f aca="false">IF(OR(ISBLANK(AU462),ISBLANK(AT462)),"",ROUND((AU462-AT462)*EP462-M462,3))</f>
        <v/>
      </c>
      <c r="EL462" s="0" t="str">
        <f aca="false">IF(OR(ISBLANK(AU462),ISBLANK(AT462)),"",ROUND(((AU462-AT462)*EP462-M462)^2,4))</f>
        <v/>
      </c>
    </row>
    <row r="463" customFormat="false" ht="12.8" hidden="false" customHeight="false" outlineLevel="0" collapsed="false">
      <c r="CP463" s="0" t="str">
        <f aca="false">IF(OR(ISBLANK(AU463),ISBLANK(AT463)),"",ROUND((AU463-AT463)*EP463-M463,3))</f>
        <v/>
      </c>
      <c r="EL463" s="0" t="str">
        <f aca="false">IF(OR(ISBLANK(AU463),ISBLANK(AT463)),"",ROUND(((AU463-AT463)*EP463-M463)^2,4))</f>
        <v/>
      </c>
    </row>
    <row r="464" customFormat="false" ht="12.8" hidden="false" customHeight="false" outlineLevel="0" collapsed="false">
      <c r="CP464" s="0" t="str">
        <f aca="false">IF(OR(ISBLANK(AU464),ISBLANK(AT464)),"",ROUND((AU464-AT464)*EP464-M464,3))</f>
        <v/>
      </c>
      <c r="EL464" s="0" t="str">
        <f aca="false">IF(OR(ISBLANK(AU464),ISBLANK(AT464)),"",ROUND(((AU464-AT464)*EP464-M464)^2,4))</f>
        <v/>
      </c>
    </row>
    <row r="465" customFormat="false" ht="12.8" hidden="false" customHeight="false" outlineLevel="0" collapsed="false">
      <c r="CP465" s="0" t="str">
        <f aca="false">IF(OR(ISBLANK(AU465),ISBLANK(AT465)),"",ROUND((AU465-AT465)*EP465-M465,3))</f>
        <v/>
      </c>
      <c r="EL465" s="0" t="str">
        <f aca="false">IF(OR(ISBLANK(AU465),ISBLANK(AT465)),"",ROUND(((AU465-AT465)*EP465-M465)^2,4))</f>
        <v/>
      </c>
    </row>
    <row r="466" customFormat="false" ht="12.8" hidden="false" customHeight="false" outlineLevel="0" collapsed="false">
      <c r="CP466" s="0" t="str">
        <f aca="false">IF(OR(ISBLANK(AU466),ISBLANK(AT466)),"",ROUND((AU466-AT466)*EP466-M466,3))</f>
        <v/>
      </c>
      <c r="EL466" s="0" t="str">
        <f aca="false">IF(OR(ISBLANK(AU466),ISBLANK(AT466)),"",ROUND(((AU466-AT466)*EP466-M466)^2,4))</f>
        <v/>
      </c>
    </row>
    <row r="467" customFormat="false" ht="12.8" hidden="false" customHeight="false" outlineLevel="0" collapsed="false">
      <c r="CP467" s="0" t="str">
        <f aca="false">IF(OR(ISBLANK(AU467),ISBLANK(AT467)),"",ROUND((AU467-AT467)*EP467-M467,3))</f>
        <v/>
      </c>
      <c r="EL467" s="0" t="str">
        <f aca="false">IF(OR(ISBLANK(AU467),ISBLANK(AT467)),"",ROUND(((AU467-AT467)*EP467-M467)^2,4))</f>
        <v/>
      </c>
    </row>
    <row r="468" customFormat="false" ht="12.8" hidden="false" customHeight="false" outlineLevel="0" collapsed="false">
      <c r="CP468" s="0" t="str">
        <f aca="false">IF(OR(ISBLANK(AU468),ISBLANK(AT468)),"",ROUND((AU468-AT468)*EP468-M468,3))</f>
        <v/>
      </c>
      <c r="EL468" s="0" t="str">
        <f aca="false">IF(OR(ISBLANK(AU468),ISBLANK(AT468)),"",ROUND(((AU468-AT468)*EP468-M468)^2,4))</f>
        <v/>
      </c>
    </row>
    <row r="469" customFormat="false" ht="12.8" hidden="false" customHeight="false" outlineLevel="0" collapsed="false">
      <c r="CP469" s="0" t="str">
        <f aca="false">IF(OR(ISBLANK(AU469),ISBLANK(AT469)),"",ROUND((AU469-AT469)*EP469-M469,3))</f>
        <v/>
      </c>
      <c r="EL469" s="0" t="str">
        <f aca="false">IF(OR(ISBLANK(AU469),ISBLANK(AT469)),"",ROUND(((AU469-AT469)*EP469-M469)^2,4))</f>
        <v/>
      </c>
    </row>
    <row r="470" customFormat="false" ht="12.8" hidden="false" customHeight="false" outlineLevel="0" collapsed="false">
      <c r="CP470" s="0" t="str">
        <f aca="false">IF(OR(ISBLANK(AU470),ISBLANK(AT470)),"",ROUND((AU470-AT470)*EP470-M470,3))</f>
        <v/>
      </c>
      <c r="EL470" s="0" t="str">
        <f aca="false">IF(OR(ISBLANK(AU470),ISBLANK(AT470)),"",ROUND(((AU470-AT470)*EP470-M470)^2,4))</f>
        <v/>
      </c>
    </row>
    <row r="471" customFormat="false" ht="12.8" hidden="false" customHeight="false" outlineLevel="0" collapsed="false">
      <c r="CP471" s="0" t="str">
        <f aca="false">IF(OR(ISBLANK(AU471),ISBLANK(AT471)),"",ROUND((AU471-AT471)*EP471-M471,3))</f>
        <v/>
      </c>
      <c r="EL471" s="0" t="str">
        <f aca="false">IF(OR(ISBLANK(AU471),ISBLANK(AT471)),"",ROUND(((AU471-AT471)*EP471-M471)^2,4))</f>
        <v/>
      </c>
    </row>
    <row r="472" customFormat="false" ht="12.8" hidden="false" customHeight="false" outlineLevel="0" collapsed="false">
      <c r="CP472" s="0" t="str">
        <f aca="false">IF(OR(ISBLANK(AU472),ISBLANK(AT472)),"",ROUND((AU472-AT472)*EP472-M472,3))</f>
        <v/>
      </c>
      <c r="EL472" s="0" t="str">
        <f aca="false">IF(OR(ISBLANK(AU472),ISBLANK(AT472)),"",ROUND(((AU472-AT472)*EP472-M472)^2,4))</f>
        <v/>
      </c>
    </row>
    <row r="473" customFormat="false" ht="12.8" hidden="false" customHeight="false" outlineLevel="0" collapsed="false">
      <c r="CP473" s="0" t="str">
        <f aca="false">IF(OR(ISBLANK(AU473),ISBLANK(AT473)),"",ROUND((AU473-AT473)*EP473-M473,3))</f>
        <v/>
      </c>
      <c r="EL473" s="0" t="str">
        <f aca="false">IF(OR(ISBLANK(AU473),ISBLANK(AT473)),"",ROUND(((AU473-AT473)*EP473-M473)^2,4))</f>
        <v/>
      </c>
    </row>
    <row r="474" customFormat="false" ht="12.8" hidden="false" customHeight="false" outlineLevel="0" collapsed="false">
      <c r="CP474" s="0" t="str">
        <f aca="false">IF(OR(ISBLANK(AU474),ISBLANK(AT474)),"",ROUND((AU474-AT474)*EP474-M474,3))</f>
        <v/>
      </c>
      <c r="EL474" s="0" t="str">
        <f aca="false">IF(OR(ISBLANK(AU474),ISBLANK(AT474)),"",ROUND(((AU474-AT474)*EP474-M474)^2,4))</f>
        <v/>
      </c>
    </row>
    <row r="475" customFormat="false" ht="12.8" hidden="false" customHeight="false" outlineLevel="0" collapsed="false">
      <c r="CP475" s="0" t="str">
        <f aca="false">IF(OR(ISBLANK(AU475),ISBLANK(AT475)),"",ROUND((AU475-AT475)*EP475-M475,3))</f>
        <v/>
      </c>
      <c r="EL475" s="0" t="str">
        <f aca="false">IF(OR(ISBLANK(AU475),ISBLANK(AT475)),"",ROUND(((AU475-AT475)*EP475-M475)^2,4))</f>
        <v/>
      </c>
    </row>
    <row r="476" customFormat="false" ht="12.8" hidden="false" customHeight="false" outlineLevel="0" collapsed="false">
      <c r="CP476" s="0" t="str">
        <f aca="false">IF(OR(ISBLANK(AU476),ISBLANK(AT476)),"",ROUND((AU476-AT476)*EP476-M476,3))</f>
        <v/>
      </c>
      <c r="EL476" s="0" t="str">
        <f aca="false">IF(OR(ISBLANK(AU476),ISBLANK(AT476)),"",ROUND(((AU476-AT476)*EP476-M476)^2,4))</f>
        <v/>
      </c>
    </row>
    <row r="477" customFormat="false" ht="12.8" hidden="false" customHeight="false" outlineLevel="0" collapsed="false">
      <c r="CP477" s="0" t="str">
        <f aca="false">IF(OR(ISBLANK(AU477),ISBLANK(AT477)),"",ROUND((AU477-AT477)*EP477-M477,3))</f>
        <v/>
      </c>
      <c r="EL477" s="0" t="str">
        <f aca="false">IF(OR(ISBLANK(AU477),ISBLANK(AT477)),"",ROUND(((AU477-AT477)*EP477-M477)^2,4))</f>
        <v/>
      </c>
    </row>
    <row r="478" customFormat="false" ht="12.8" hidden="false" customHeight="false" outlineLevel="0" collapsed="false">
      <c r="CP478" s="0" t="str">
        <f aca="false">IF(OR(ISBLANK(AU478),ISBLANK(AT478)),"",ROUND((AU478-AT478)*EP478-M478,3))</f>
        <v/>
      </c>
      <c r="EL478" s="0" t="str">
        <f aca="false">IF(OR(ISBLANK(AU478),ISBLANK(AT478)),"",ROUND(((AU478-AT478)*EP478-M478)^2,4))</f>
        <v/>
      </c>
    </row>
    <row r="479" customFormat="false" ht="12.8" hidden="false" customHeight="false" outlineLevel="0" collapsed="false">
      <c r="CP479" s="0" t="str">
        <f aca="false">IF(OR(ISBLANK(AU479),ISBLANK(AT479)),"",ROUND((AU479-AT479)*EP479-M479,3))</f>
        <v/>
      </c>
      <c r="EL479" s="0" t="str">
        <f aca="false">IF(OR(ISBLANK(AU479),ISBLANK(AT479)),"",ROUND(((AU479-AT479)*EP479-M479)^2,4))</f>
        <v/>
      </c>
    </row>
    <row r="480" customFormat="false" ht="12.8" hidden="false" customHeight="false" outlineLevel="0" collapsed="false">
      <c r="CP480" s="0" t="str">
        <f aca="false">IF(OR(ISBLANK(AU480),ISBLANK(AT480)),"",ROUND((AU480-AT480)*EP480-M480,3))</f>
        <v/>
      </c>
      <c r="EL480" s="0" t="str">
        <f aca="false">IF(OR(ISBLANK(AU480),ISBLANK(AT480)),"",ROUND(((AU480-AT480)*EP480-M480)^2,4))</f>
        <v/>
      </c>
    </row>
    <row r="481" customFormat="false" ht="12.8" hidden="false" customHeight="false" outlineLevel="0" collapsed="false">
      <c r="CP481" s="0" t="str">
        <f aca="false">IF(OR(ISBLANK(AU481),ISBLANK(AT481)),"",ROUND((AU481-AT481)*EP481-M481,3))</f>
        <v/>
      </c>
      <c r="EL481" s="0" t="str">
        <f aca="false">IF(OR(ISBLANK(AU481),ISBLANK(AT481)),"",ROUND(((AU481-AT481)*EP481-M481)^2,4))</f>
        <v/>
      </c>
    </row>
    <row r="482" customFormat="false" ht="12.8" hidden="false" customHeight="false" outlineLevel="0" collapsed="false">
      <c r="CP482" s="0" t="str">
        <f aca="false">IF(OR(ISBLANK(AU482),ISBLANK(AT482)),"",ROUND((AU482-AT482)*EP482-M482,3))</f>
        <v/>
      </c>
      <c r="EL482" s="0" t="str">
        <f aca="false">IF(OR(ISBLANK(AU482),ISBLANK(AT482)),"",ROUND(((AU482-AT482)*EP482-M482)^2,4))</f>
        <v/>
      </c>
    </row>
    <row r="483" customFormat="false" ht="12.8" hidden="false" customHeight="false" outlineLevel="0" collapsed="false">
      <c r="CP483" s="0" t="str">
        <f aca="false">IF(OR(ISBLANK(AU483),ISBLANK(AT483)),"",ROUND((AU483-AT483)*EP483-M483,3))</f>
        <v/>
      </c>
      <c r="EL483" s="0" t="str">
        <f aca="false">IF(OR(ISBLANK(AU483),ISBLANK(AT483)),"",ROUND(((AU483-AT483)*EP483-M483)^2,4))</f>
        <v/>
      </c>
    </row>
    <row r="484" customFormat="false" ht="12.8" hidden="false" customHeight="false" outlineLevel="0" collapsed="false">
      <c r="CP484" s="0" t="str">
        <f aca="false">IF(OR(ISBLANK(AU484),ISBLANK(AT484)),"",ROUND((AU484-AT484)*EP484-M484,3))</f>
        <v/>
      </c>
      <c r="EL484" s="0" t="str">
        <f aca="false">IF(OR(ISBLANK(AU484),ISBLANK(AT484)),"",ROUND(((AU484-AT484)*EP484-M484)^2,4))</f>
        <v/>
      </c>
    </row>
    <row r="485" customFormat="false" ht="12.8" hidden="false" customHeight="false" outlineLevel="0" collapsed="false">
      <c r="CP485" s="0" t="str">
        <f aca="false">IF(OR(ISBLANK(AU485),ISBLANK(AT485)),"",ROUND((AU485-AT485)*EP485-M485,3))</f>
        <v/>
      </c>
      <c r="EL485" s="0" t="str">
        <f aca="false">IF(OR(ISBLANK(AU485),ISBLANK(AT485)),"",ROUND(((AU485-AT485)*EP485-M485)^2,4))</f>
        <v/>
      </c>
    </row>
    <row r="486" customFormat="false" ht="12.8" hidden="false" customHeight="false" outlineLevel="0" collapsed="false">
      <c r="CP486" s="0" t="str">
        <f aca="false">IF(OR(ISBLANK(AU486),ISBLANK(AT486)),"",ROUND((AU486-AT486)*EP486-M486,3))</f>
        <v/>
      </c>
      <c r="EL486" s="0" t="str">
        <f aca="false">IF(OR(ISBLANK(AU486),ISBLANK(AT486)),"",ROUND(((AU486-AT486)*EP486-M486)^2,4))</f>
        <v/>
      </c>
    </row>
    <row r="487" customFormat="false" ht="12.8" hidden="false" customHeight="false" outlineLevel="0" collapsed="false">
      <c r="CP487" s="0" t="str">
        <f aca="false">IF(OR(ISBLANK(AU487),ISBLANK(AT487)),"",ROUND((AU487-AT487)*EP487-M487,3))</f>
        <v/>
      </c>
      <c r="EL487" s="0" t="str">
        <f aca="false">IF(OR(ISBLANK(AU487),ISBLANK(AT487)),"",ROUND(((AU487-AT487)*EP487-M487)^2,4))</f>
        <v/>
      </c>
    </row>
    <row r="488" customFormat="false" ht="12.8" hidden="false" customHeight="false" outlineLevel="0" collapsed="false">
      <c r="CP488" s="0" t="str">
        <f aca="false">IF(OR(ISBLANK(AU488),ISBLANK(AT488)),"",ROUND((AU488-AT488)*EP488-M488,3))</f>
        <v/>
      </c>
      <c r="EL488" s="0" t="str">
        <f aca="false">IF(OR(ISBLANK(AU488),ISBLANK(AT488)),"",ROUND(((AU488-AT488)*EP488-M488)^2,4))</f>
        <v/>
      </c>
    </row>
    <row r="489" customFormat="false" ht="12.8" hidden="false" customHeight="false" outlineLevel="0" collapsed="false">
      <c r="CP489" s="0" t="str">
        <f aca="false">IF(OR(ISBLANK(AU489),ISBLANK(AT489)),"",ROUND((AU489-AT489)*EP489-M489,3))</f>
        <v/>
      </c>
      <c r="EL489" s="0" t="str">
        <f aca="false">IF(OR(ISBLANK(AU489),ISBLANK(AT489)),"",ROUND(((AU489-AT489)*EP489-M489)^2,4))</f>
        <v/>
      </c>
    </row>
    <row r="490" customFormat="false" ht="12.8" hidden="false" customHeight="false" outlineLevel="0" collapsed="false">
      <c r="CP490" s="0" t="str">
        <f aca="false">IF(OR(ISBLANK(AU490),ISBLANK(AT490)),"",ROUND((AU490-AT490)*EP490-M490,3))</f>
        <v/>
      </c>
      <c r="EL490" s="0" t="str">
        <f aca="false">IF(OR(ISBLANK(AU490),ISBLANK(AT490)),"",ROUND(((AU490-AT490)*EP490-M490)^2,4))</f>
        <v/>
      </c>
    </row>
    <row r="491" customFormat="false" ht="12.8" hidden="false" customHeight="false" outlineLevel="0" collapsed="false">
      <c r="CP491" s="0" t="str">
        <f aca="false">IF(OR(ISBLANK(AU491),ISBLANK(AT491)),"",ROUND((AU491-AT491)*EP491-M491,3))</f>
        <v/>
      </c>
      <c r="EL491" s="0" t="str">
        <f aca="false">IF(OR(ISBLANK(AU491),ISBLANK(AT491)),"",ROUND(((AU491-AT491)*EP491-M491)^2,4))</f>
        <v/>
      </c>
    </row>
    <row r="492" customFormat="false" ht="12.8" hidden="false" customHeight="false" outlineLevel="0" collapsed="false">
      <c r="CP492" s="0" t="str">
        <f aca="false">IF(OR(ISBLANK(AU492),ISBLANK(AT492)),"",ROUND((AU492-AT492)*EP492-M492,3))</f>
        <v/>
      </c>
      <c r="EL492" s="0" t="str">
        <f aca="false">IF(OR(ISBLANK(AU492),ISBLANK(AT492)),"",ROUND(((AU492-AT492)*EP492-M492)^2,4))</f>
        <v/>
      </c>
    </row>
    <row r="493" customFormat="false" ht="12.8" hidden="false" customHeight="false" outlineLevel="0" collapsed="false">
      <c r="CP493" s="0" t="str">
        <f aca="false">IF(OR(ISBLANK(AU493),ISBLANK(AT493)),"",ROUND((AU493-AT493)*EP493-M493,3))</f>
        <v/>
      </c>
      <c r="EL493" s="0" t="str">
        <f aca="false">IF(OR(ISBLANK(AU493),ISBLANK(AT493)),"",ROUND(((AU493-AT493)*EP493-M493)^2,4))</f>
        <v/>
      </c>
    </row>
    <row r="494" customFormat="false" ht="12.8" hidden="false" customHeight="false" outlineLevel="0" collapsed="false">
      <c r="CP494" s="0" t="str">
        <f aca="false">IF(OR(ISBLANK(AU494),ISBLANK(AT494)),"",ROUND((AU494-AT494)*EP494-M494,3))</f>
        <v/>
      </c>
      <c r="EL494" s="0" t="str">
        <f aca="false">IF(OR(ISBLANK(AU494),ISBLANK(AT494)),"",ROUND(((AU494-AT494)*EP494-M494)^2,4))</f>
        <v/>
      </c>
    </row>
    <row r="495" customFormat="false" ht="12.8" hidden="false" customHeight="false" outlineLevel="0" collapsed="false">
      <c r="CP495" s="0" t="str">
        <f aca="false">IF(OR(ISBLANK(AU495),ISBLANK(AT495)),"",ROUND((AU495-AT495)*EP495-M495,3))</f>
        <v/>
      </c>
      <c r="EL495" s="0" t="str">
        <f aca="false">IF(OR(ISBLANK(AU495),ISBLANK(AT495)),"",ROUND(((AU495-AT495)*EP495-M495)^2,4))</f>
        <v/>
      </c>
    </row>
    <row r="496" customFormat="false" ht="12.8" hidden="false" customHeight="false" outlineLevel="0" collapsed="false">
      <c r="CP496" s="0" t="str">
        <f aca="false">IF(OR(ISBLANK(AU496),ISBLANK(AT496)),"",ROUND((AU496-AT496)*EP496-M496,3))</f>
        <v/>
      </c>
      <c r="EL496" s="0" t="str">
        <f aca="false">IF(OR(ISBLANK(AU496),ISBLANK(AT496)),"",ROUND(((AU496-AT496)*EP496-M496)^2,4))</f>
        <v/>
      </c>
    </row>
    <row r="497" customFormat="false" ht="12.8" hidden="false" customHeight="false" outlineLevel="0" collapsed="false">
      <c r="CP497" s="0" t="str">
        <f aca="false">IF(OR(ISBLANK(AU497),ISBLANK(AT497)),"",ROUND((AU497-AT497)*EP497-M497,3))</f>
        <v/>
      </c>
      <c r="EL497" s="0" t="str">
        <f aca="false">IF(OR(ISBLANK(AU497),ISBLANK(AT497)),"",ROUND(((AU497-AT497)*EP497-M497)^2,4))</f>
        <v/>
      </c>
    </row>
    <row r="498" customFormat="false" ht="12.8" hidden="false" customHeight="false" outlineLevel="0" collapsed="false">
      <c r="CP498" s="0" t="str">
        <f aca="false">IF(OR(ISBLANK(AU498),ISBLANK(AT498)),"",ROUND((AU498-AT498)*EP498-M498,3))</f>
        <v/>
      </c>
      <c r="EL498" s="0" t="str">
        <f aca="false">IF(OR(ISBLANK(AU498),ISBLANK(AT498)),"",ROUND(((AU498-AT498)*EP498-M498)^2,4))</f>
        <v/>
      </c>
    </row>
    <row r="499" customFormat="false" ht="12.8" hidden="false" customHeight="false" outlineLevel="0" collapsed="false">
      <c r="CP499" s="0" t="str">
        <f aca="false">IF(OR(ISBLANK(AU499),ISBLANK(AT499)),"",ROUND((AU499-AT499)*EP499-M499,3))</f>
        <v/>
      </c>
      <c r="EL499" s="0" t="str">
        <f aca="false">IF(OR(ISBLANK(AU499),ISBLANK(AT499)),"",ROUND(((AU499-AT499)*EP499-M499)^2,4))</f>
        <v/>
      </c>
    </row>
    <row r="500" customFormat="false" ht="12.8" hidden="false" customHeight="false" outlineLevel="0" collapsed="false">
      <c r="CP500" s="0" t="str">
        <f aca="false">IF(OR(ISBLANK(AU500),ISBLANK(AT500)),"",ROUND((AU500-AT500)*EP500-M500,3))</f>
        <v/>
      </c>
      <c r="EL500" s="0" t="str">
        <f aca="false">IF(OR(ISBLANK(AU500),ISBLANK(AT500)),"",ROUND(((AU500-AT500)*EP500-M500)^2,4))</f>
        <v/>
      </c>
    </row>
    <row r="501" customFormat="false" ht="12.8" hidden="false" customHeight="false" outlineLevel="0" collapsed="false">
      <c r="CP501" s="0" t="str">
        <f aca="false">IF(OR(ISBLANK(AU501),ISBLANK(AT501)),"",ROUND((AU501-AT501)*EP501-M501,3))</f>
        <v/>
      </c>
      <c r="EL501" s="0" t="str">
        <f aca="false">IF(OR(ISBLANK(AU501),ISBLANK(AT501)),"",ROUND(((AU501-AT501)*EP501-M501)^2,4))</f>
        <v/>
      </c>
    </row>
    <row r="502" customFormat="false" ht="12.8" hidden="false" customHeight="false" outlineLevel="0" collapsed="false">
      <c r="CP502" s="0" t="str">
        <f aca="false">IF(OR(ISBLANK(AU502),ISBLANK(AT502)),"",ROUND((AU502-AT502)*EP502-M502,3))</f>
        <v/>
      </c>
      <c r="EL502" s="0" t="str">
        <f aca="false">IF(OR(ISBLANK(AU502),ISBLANK(AT502)),"",ROUND(((AU502-AT502)*EP502-M502)^2,4))</f>
        <v/>
      </c>
    </row>
    <row r="503" customFormat="false" ht="12.8" hidden="false" customHeight="false" outlineLevel="0" collapsed="false">
      <c r="CP503" s="0" t="str">
        <f aca="false">IF(OR(ISBLANK(AU503),ISBLANK(AT503)),"",ROUND((AU503-AT503)*EP503-M503,3))</f>
        <v/>
      </c>
      <c r="EL503" s="0" t="str">
        <f aca="false">IF(OR(ISBLANK(AU503),ISBLANK(AT503)),"",ROUND(((AU503-AT503)*EP503-M503)^2,4))</f>
        <v/>
      </c>
    </row>
    <row r="504" customFormat="false" ht="12.8" hidden="false" customHeight="false" outlineLevel="0" collapsed="false">
      <c r="CP504" s="0" t="str">
        <f aca="false">IF(OR(ISBLANK(AU504),ISBLANK(AT504)),"",ROUND((AU504-AT504)*EP504-M504,3))</f>
        <v/>
      </c>
      <c r="EL504" s="0" t="str">
        <f aca="false">IF(OR(ISBLANK(AU504),ISBLANK(AT504)),"",ROUND(((AU504-AT504)*EP504-M504)^2,4))</f>
        <v/>
      </c>
    </row>
    <row r="505" customFormat="false" ht="12.8" hidden="false" customHeight="false" outlineLevel="0" collapsed="false">
      <c r="CP505" s="0" t="str">
        <f aca="false">IF(OR(ISBLANK(AU505),ISBLANK(AT505)),"",ROUND((AU505-AT505)*EP505-M505,3))</f>
        <v/>
      </c>
      <c r="EL505" s="0" t="str">
        <f aca="false">IF(OR(ISBLANK(AU505),ISBLANK(AT505)),"",ROUND(((AU505-AT505)*EP505-M505)^2,4))</f>
        <v/>
      </c>
    </row>
    <row r="506" customFormat="false" ht="12.8" hidden="false" customHeight="false" outlineLevel="0" collapsed="false">
      <c r="CP506" s="0" t="str">
        <f aca="false">IF(OR(ISBLANK(AU506),ISBLANK(AT506)),"",ROUND((AU506-AT506)*EP506-M506,3))</f>
        <v/>
      </c>
      <c r="EL506" s="0" t="str">
        <f aca="false">IF(OR(ISBLANK(AU506),ISBLANK(AT506)),"",ROUND(((AU506-AT506)*EP506-M506)^2,4))</f>
        <v/>
      </c>
    </row>
    <row r="507" customFormat="false" ht="12.8" hidden="false" customHeight="false" outlineLevel="0" collapsed="false">
      <c r="CP507" s="0" t="str">
        <f aca="false">IF(OR(ISBLANK(AU507),ISBLANK(AT507)),"",ROUND((AU507-AT507)*EP507-M507,3))</f>
        <v/>
      </c>
      <c r="EL507" s="0" t="str">
        <f aca="false">IF(OR(ISBLANK(AU507),ISBLANK(AT507)),"",ROUND(((AU507-AT507)*EP507-M507)^2,4))</f>
        <v/>
      </c>
    </row>
    <row r="508" customFormat="false" ht="12.8" hidden="false" customHeight="false" outlineLevel="0" collapsed="false">
      <c r="CP508" s="0" t="str">
        <f aca="false">IF(OR(ISBLANK(AU508),ISBLANK(AT508)),"",ROUND((AU508-AT508)*EP508-M508,3))</f>
        <v/>
      </c>
      <c r="EL508" s="0" t="str">
        <f aca="false">IF(OR(ISBLANK(AU508),ISBLANK(AT508)),"",ROUND(((AU508-AT508)*EP508-M508)^2,4))</f>
        <v/>
      </c>
    </row>
    <row r="509" customFormat="false" ht="12.8" hidden="false" customHeight="false" outlineLevel="0" collapsed="false">
      <c r="CP509" s="0" t="str">
        <f aca="false">IF(OR(ISBLANK(AU509),ISBLANK(AT509)),"",ROUND((AU509-AT509)*EP509-M509,3))</f>
        <v/>
      </c>
      <c r="EL509" s="0" t="str">
        <f aca="false">IF(OR(ISBLANK(AU509),ISBLANK(AT509)),"",ROUND(((AU509-AT509)*EP509-M509)^2,4))</f>
        <v/>
      </c>
    </row>
    <row r="510" customFormat="false" ht="12.8" hidden="false" customHeight="false" outlineLevel="0" collapsed="false">
      <c r="CP510" s="0" t="str">
        <f aca="false">IF(OR(ISBLANK(AU510),ISBLANK(AT510)),"",ROUND((AU510-AT510)*EP510-M510,3))</f>
        <v/>
      </c>
      <c r="EL510" s="0" t="str">
        <f aca="false">IF(OR(ISBLANK(AU510),ISBLANK(AT510)),"",ROUND(((AU510-AT510)*EP510-M510)^2,4))</f>
        <v/>
      </c>
    </row>
    <row r="511" customFormat="false" ht="12.8" hidden="false" customHeight="false" outlineLevel="0" collapsed="false">
      <c r="CP511" s="0" t="str">
        <f aca="false">IF(OR(ISBLANK(AU511),ISBLANK(AT511)),"",ROUND((AU511-AT511)*EP511-M511,3))</f>
        <v/>
      </c>
      <c r="EL511" s="0" t="str">
        <f aca="false">IF(OR(ISBLANK(AU511),ISBLANK(AT511)),"",ROUND(((AU511-AT511)*EP511-M511)^2,4))</f>
        <v/>
      </c>
    </row>
    <row r="512" customFormat="false" ht="12.8" hidden="false" customHeight="false" outlineLevel="0" collapsed="false">
      <c r="CP512" s="0" t="str">
        <f aca="false">IF(OR(ISBLANK(AU512),ISBLANK(AT512)),"",ROUND((AU512-AT512)*EP512-M512,3))</f>
        <v/>
      </c>
      <c r="EL512" s="0" t="str">
        <f aca="false">IF(OR(ISBLANK(AU512),ISBLANK(AT512)),"",ROUND(((AU512-AT512)*EP512-M512)^2,4))</f>
        <v/>
      </c>
    </row>
    <row r="513" customFormat="false" ht="12.8" hidden="false" customHeight="false" outlineLevel="0" collapsed="false">
      <c r="CP513" s="0" t="str">
        <f aca="false">IF(OR(ISBLANK(AU513),ISBLANK(AT513)),"",ROUND((AU513-AT513)*EP513-M513,3))</f>
        <v/>
      </c>
      <c r="EL513" s="0" t="str">
        <f aca="false">IF(OR(ISBLANK(AU513),ISBLANK(AT513)),"",ROUND(((AU513-AT513)*EP513-M513)^2,4))</f>
        <v/>
      </c>
    </row>
    <row r="514" customFormat="false" ht="12.8" hidden="false" customHeight="false" outlineLevel="0" collapsed="false">
      <c r="CP514" s="0" t="str">
        <f aca="false">IF(OR(ISBLANK(AU514),ISBLANK(AT514)),"",ROUND((AU514-AT514)*EP514-M514,3))</f>
        <v/>
      </c>
    </row>
    <row r="515" customFormat="false" ht="12.8" hidden="false" customHeight="false" outlineLevel="0" collapsed="false">
      <c r="CP515" s="0" t="str">
        <f aca="false">IF(OR(ISBLANK(AU515),ISBLANK(AT515)),"",ROUND((AU515-AT515)*EP515-M515,3))</f>
        <v/>
      </c>
    </row>
    <row r="516" customFormat="false" ht="12.8" hidden="false" customHeight="false" outlineLevel="0" collapsed="false">
      <c r="CP516" s="0" t="str">
        <f aca="false">IF(OR(ISBLANK(AU516),ISBLANK(AT516)),"",ROUND((AU516-AT516)*EP516-M516,3))</f>
        <v/>
      </c>
    </row>
    <row r="517" customFormat="false" ht="12.8" hidden="false" customHeight="false" outlineLevel="0" collapsed="false">
      <c r="CP517" s="0" t="str">
        <f aca="false">IF(OR(ISBLANK(AU517),ISBLANK(AT517)),"",ROUND((AU517-AT517)*EP517-M517,3))</f>
        <v/>
      </c>
    </row>
    <row r="518" customFormat="false" ht="12.8" hidden="false" customHeight="false" outlineLevel="0" collapsed="false">
      <c r="CP518" s="0" t="str">
        <f aca="false">IF(OR(ISBLANK(AU518),ISBLANK(AT518)),"",ROUND((AU518-AT518)*EP518-M518,3))</f>
        <v/>
      </c>
    </row>
    <row r="519" customFormat="false" ht="12.8" hidden="false" customHeight="false" outlineLevel="0" collapsed="false">
      <c r="CP519" s="0" t="str">
        <f aca="false">IF(OR(ISBLANK(AU519),ISBLANK(AT519)),"",ROUND((AU519-AT519)*EP519-M519,3))</f>
        <v/>
      </c>
    </row>
    <row r="520" customFormat="false" ht="12.8" hidden="false" customHeight="false" outlineLevel="0" collapsed="false">
      <c r="CP520" s="0" t="str">
        <f aca="false">IF(OR(ISBLANK(AU520),ISBLANK(AT520)),"",ROUND((AU520-AT520)*EP520-M520,3))</f>
        <v/>
      </c>
    </row>
    <row r="521" customFormat="false" ht="12.8" hidden="false" customHeight="false" outlineLevel="0" collapsed="false">
      <c r="CP521" s="0" t="str">
        <f aca="false">IF(OR(ISBLANK(AU521),ISBLANK(AT521)),"",ROUND((AU521-AT521)*EP521-M521,3))</f>
        <v/>
      </c>
    </row>
    <row r="522" customFormat="false" ht="12.8" hidden="false" customHeight="false" outlineLevel="0" collapsed="false">
      <c r="CP522" s="0" t="str">
        <f aca="false">IF(OR(ISBLANK(AU522),ISBLANK(AT522)),"",ROUND((AU522-AT522)*EP522-M522,3))</f>
        <v/>
      </c>
    </row>
    <row r="523" customFormat="false" ht="12.8" hidden="false" customHeight="false" outlineLevel="0" collapsed="false">
      <c r="CP523" s="0" t="str">
        <f aca="false">IF(OR(ISBLANK(AU523),ISBLANK(AT523)),"",ROUND((AU523-AT523)*EP523-M523,3))</f>
        <v/>
      </c>
    </row>
    <row r="524" customFormat="false" ht="12.8" hidden="false" customHeight="false" outlineLevel="0" collapsed="false">
      <c r="CP524" s="0" t="str">
        <f aca="false">IF(OR(ISBLANK(AU524),ISBLANK(AT524)),"",ROUND((AU524-AT524)*EP524-M524,3))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O34"/>
  <sheetViews>
    <sheetView showFormulas="false" showGridLines="true" showRowColHeaders="true" showZeros="true" rightToLeft="false" tabSelected="false" showOutlineSymbols="true" defaultGridColor="true" view="normal" topLeftCell="DJ1" colorId="64" zoomScale="100" zoomScaleNormal="100" zoomScalePageLayoutView="100" workbookViewId="0">
      <selection pane="topLeft" activeCell="DV1" activeCellId="0" sqref="DV1"/>
    </sheetView>
  </sheetViews>
  <sheetFormatPr defaultRowHeight="12.8" zeroHeight="false" outlineLevelRow="0" outlineLevelCol="0"/>
  <cols>
    <col collapsed="false" customWidth="true" hidden="false" outlineLevel="0" max="1" min="1" style="0" width="18.72"/>
    <col collapsed="false" customWidth="true" hidden="false" outlineLevel="0" max="2" min="2" style="0" width="3.89"/>
    <col collapsed="false" customWidth="true" hidden="false" outlineLevel="0" max="3" min="3" style="0" width="6.87"/>
    <col collapsed="false" customWidth="true" hidden="false" outlineLevel="0" max="4" min="4" style="0" width="5.55"/>
    <col collapsed="false" customWidth="true" hidden="false" outlineLevel="0" max="5" min="5" style="0" width="9.87"/>
    <col collapsed="false" customWidth="true" hidden="false" outlineLevel="0" max="6" min="6" style="0" width="4.44"/>
    <col collapsed="false" customWidth="true" hidden="false" outlineLevel="0" max="7" min="7" style="0" width="6.58"/>
    <col collapsed="false" customWidth="true" hidden="false" outlineLevel="0" max="8" min="8" style="0" width="8.89"/>
    <col collapsed="false" customWidth="true" hidden="false" outlineLevel="0" max="9" min="9" style="0" width="4.07"/>
    <col collapsed="false" customWidth="true" hidden="false" outlineLevel="0" max="10" min="10" style="0" width="4.26"/>
    <col collapsed="false" customWidth="true" hidden="false" outlineLevel="0" max="11" min="11" style="0" width="4.99"/>
    <col collapsed="false" customWidth="true" hidden="false" outlineLevel="0" max="12" min="12" style="0" width="10.65"/>
    <col collapsed="false" customWidth="true" hidden="false" outlineLevel="0" max="13" min="13" style="0" width="10"/>
    <col collapsed="false" customWidth="true" hidden="false" outlineLevel="0" max="14" min="14" style="0" width="7.96"/>
    <col collapsed="false" customWidth="true" hidden="false" outlineLevel="0" max="15" min="15" style="0" width="7.04"/>
    <col collapsed="false" customWidth="true" hidden="false" outlineLevel="0" max="16" min="16" style="0" width="4.63"/>
    <col collapsed="false" customWidth="true" hidden="false" outlineLevel="0" max="17" min="17" style="0" width="5.92"/>
    <col collapsed="false" customWidth="true" hidden="false" outlineLevel="0" max="18" min="18" style="0" width="7.96"/>
    <col collapsed="false" customWidth="true" hidden="false" outlineLevel="0" max="19" min="19" style="0" width="5.55"/>
    <col collapsed="false" customWidth="true" hidden="false" outlineLevel="0" max="20" min="20" style="0" width="15.06"/>
    <col collapsed="false" customWidth="true" hidden="false" outlineLevel="0" max="23" min="21" style="0" width="7.96"/>
    <col collapsed="false" customWidth="true" hidden="false" outlineLevel="0" max="25" min="24" style="0" width="12.04"/>
    <col collapsed="false" customWidth="false" hidden="false" outlineLevel="0" max="26" min="26" style="0" width="11.52"/>
    <col collapsed="false" customWidth="true" hidden="false" outlineLevel="0" max="27" min="27" style="0" width="13.89"/>
    <col collapsed="false" customWidth="true" hidden="false" outlineLevel="0" max="28" min="28" style="0" width="13.34"/>
    <col collapsed="false" customWidth="false" hidden="false" outlineLevel="0" max="33" min="29" style="0" width="11.52"/>
    <col collapsed="false" customWidth="true" hidden="false" outlineLevel="0" max="34" min="34" style="0" width="14.77"/>
    <col collapsed="false" customWidth="false" hidden="false" outlineLevel="0" max="35" min="35" style="0" width="11.52"/>
    <col collapsed="false" customWidth="true" hidden="false" outlineLevel="0" max="36" min="36" style="0" width="13.89"/>
    <col collapsed="false" customWidth="true" hidden="false" outlineLevel="0" max="37" min="37" style="0" width="12.15"/>
    <col collapsed="false" customWidth="false" hidden="false" outlineLevel="0" max="40" min="38" style="0" width="11.52"/>
    <col collapsed="false" customWidth="true" hidden="false" outlineLevel="0" max="41" min="41" style="0" width="12.85"/>
    <col collapsed="false" customWidth="false" hidden="false" outlineLevel="0" max="51" min="42" style="0" width="11.52"/>
    <col collapsed="false" customWidth="true" hidden="false" outlineLevel="0" max="52" min="52" style="0" width="20.37"/>
    <col collapsed="false" customWidth="false" hidden="false" outlineLevel="0" max="61" min="53" style="0" width="11.52"/>
    <col collapsed="false" customWidth="true" hidden="false" outlineLevel="0" max="62" min="62" style="0" width="13.72"/>
    <col collapsed="false" customWidth="false" hidden="false" outlineLevel="0" max="67" min="63" style="0" width="11.52"/>
    <col collapsed="false" customWidth="true" hidden="false" outlineLevel="0" max="74" min="68" style="0" width="9.94"/>
    <col collapsed="false" customWidth="false" hidden="false" outlineLevel="0" max="75" min="75" style="0" width="11.52"/>
    <col collapsed="false" customWidth="true" hidden="false" outlineLevel="0" max="76" min="76" style="0" width="21.45"/>
    <col collapsed="false" customWidth="false" hidden="false" outlineLevel="0" max="85" min="77" style="0" width="11.52"/>
    <col collapsed="false" customWidth="true" hidden="false" outlineLevel="0" max="86" min="86" style="0" width="13.56"/>
    <col collapsed="false" customWidth="false" hidden="false" outlineLevel="0" max="98" min="87" style="0" width="11.52"/>
    <col collapsed="false" customWidth="true" hidden="false" outlineLevel="0" max="99" min="99" style="0" width="20.53"/>
    <col collapsed="false" customWidth="false" hidden="false" outlineLevel="0" max="108" min="100" style="0" width="11.52"/>
    <col collapsed="false" customWidth="true" hidden="false" outlineLevel="0" max="109" min="109" style="0" width="13.56"/>
    <col collapsed="false" customWidth="false" hidden="false" outlineLevel="0" max="121" min="110" style="0" width="11.52"/>
    <col collapsed="false" customWidth="true" hidden="false" outlineLevel="0" max="122" min="122" style="0" width="20.22"/>
    <col collapsed="false" customWidth="false" hidden="false" outlineLevel="0" max="131" min="123" style="0" width="11.52"/>
    <col collapsed="false" customWidth="true" hidden="false" outlineLevel="0" max="132" min="132" style="0" width="12.58"/>
    <col collapsed="false" customWidth="false" hidden="false" outlineLevel="0" max="1025" min="133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/>
      <c r="V1" s="1" t="s">
        <v>44</v>
      </c>
      <c r="W1" s="1" t="s">
        <v>45</v>
      </c>
      <c r="X1" s="1" t="s">
        <v>171</v>
      </c>
      <c r="Y1" s="1" t="s">
        <v>172</v>
      </c>
      <c r="Z1" s="1" t="s">
        <v>173</v>
      </c>
      <c r="AA1" s="1" t="s">
        <v>174</v>
      </c>
      <c r="AB1" s="1" t="s">
        <v>175</v>
      </c>
      <c r="AC1" s="2" t="s">
        <v>28</v>
      </c>
      <c r="AD1" s="1" t="s">
        <v>29</v>
      </c>
      <c r="AE1" s="2" t="s">
        <v>32</v>
      </c>
      <c r="AF1" s="1" t="s">
        <v>33</v>
      </c>
      <c r="AG1" s="1" t="s">
        <v>176</v>
      </c>
      <c r="AH1" s="1" t="s">
        <v>177</v>
      </c>
      <c r="AI1" s="1" t="s">
        <v>178</v>
      </c>
      <c r="AJ1" s="1" t="s">
        <v>179</v>
      </c>
      <c r="AK1" s="1" t="s">
        <v>180</v>
      </c>
      <c r="AL1" s="1" t="s">
        <v>181</v>
      </c>
      <c r="AM1" s="1" t="s">
        <v>182</v>
      </c>
      <c r="AN1" s="1" t="s">
        <v>183</v>
      </c>
      <c r="AO1" s="1" t="s">
        <v>184</v>
      </c>
      <c r="AP1" s="1" t="s">
        <v>185</v>
      </c>
      <c r="AQ1" s="1" t="s">
        <v>186</v>
      </c>
      <c r="AR1" s="1" t="s">
        <v>187</v>
      </c>
      <c r="AS1" s="1" t="s">
        <v>38</v>
      </c>
      <c r="AT1" s="1" t="s">
        <v>40</v>
      </c>
      <c r="AU1" s="1" t="s">
        <v>42</v>
      </c>
      <c r="AV1" s="1" t="s">
        <v>188</v>
      </c>
      <c r="AW1" s="1" t="s">
        <v>189</v>
      </c>
      <c r="AX1" s="1" t="s">
        <v>190</v>
      </c>
      <c r="AY1" s="1"/>
      <c r="BA1" s="1" t="s">
        <v>48</v>
      </c>
      <c r="BB1" s="1" t="s">
        <v>67</v>
      </c>
      <c r="BC1" s="1" t="s">
        <v>16</v>
      </c>
      <c r="BD1" s="1" t="s">
        <v>191</v>
      </c>
      <c r="BE1" s="1" t="s">
        <v>192</v>
      </c>
      <c r="BF1" s="1" t="s">
        <v>193</v>
      </c>
      <c r="BG1" s="1" t="s">
        <v>57</v>
      </c>
      <c r="BH1" s="1" t="s">
        <v>59</v>
      </c>
      <c r="BI1" s="1" t="s">
        <v>194</v>
      </c>
      <c r="BJ1" s="1" t="s">
        <v>195</v>
      </c>
      <c r="BK1" s="1" t="s">
        <v>196</v>
      </c>
      <c r="BL1" s="1" t="s">
        <v>197</v>
      </c>
      <c r="BM1" s="1" t="s">
        <v>198</v>
      </c>
      <c r="BN1" s="1" t="s">
        <v>186</v>
      </c>
      <c r="BO1" s="1" t="s">
        <v>187</v>
      </c>
      <c r="BP1" s="1" t="s">
        <v>38</v>
      </c>
      <c r="BQ1" s="1" t="s">
        <v>40</v>
      </c>
      <c r="BR1" s="1" t="s">
        <v>42</v>
      </c>
      <c r="BS1" s="1" t="s">
        <v>188</v>
      </c>
      <c r="BT1" s="1" t="s">
        <v>189</v>
      </c>
      <c r="BU1" s="1" t="s">
        <v>190</v>
      </c>
      <c r="BV1" s="1" t="s">
        <v>199</v>
      </c>
      <c r="BW1" s="1"/>
      <c r="BX1" s="1"/>
      <c r="BY1" s="1" t="s">
        <v>48</v>
      </c>
      <c r="BZ1" s="1" t="s">
        <v>67</v>
      </c>
      <c r="CA1" s="1" t="s">
        <v>16</v>
      </c>
      <c r="CB1" s="1" t="s">
        <v>191</v>
      </c>
      <c r="CC1" s="1" t="s">
        <v>192</v>
      </c>
      <c r="CD1" s="1" t="s">
        <v>193</v>
      </c>
      <c r="CE1" s="1" t="s">
        <v>57</v>
      </c>
      <c r="CF1" s="1" t="s">
        <v>59</v>
      </c>
      <c r="CG1" s="1" t="s">
        <v>194</v>
      </c>
      <c r="CH1" s="1" t="s">
        <v>195</v>
      </c>
      <c r="CI1" s="1" t="s">
        <v>200</v>
      </c>
      <c r="CJ1" s="1" t="s">
        <v>197</v>
      </c>
      <c r="CK1" s="1" t="s">
        <v>201</v>
      </c>
      <c r="CL1" s="1" t="s">
        <v>186</v>
      </c>
      <c r="CM1" s="1" t="s">
        <v>187</v>
      </c>
      <c r="CN1" s="1" t="s">
        <v>38</v>
      </c>
      <c r="CO1" s="1" t="s">
        <v>40</v>
      </c>
      <c r="CP1" s="1" t="s">
        <v>42</v>
      </c>
      <c r="CQ1" s="1" t="s">
        <v>188</v>
      </c>
      <c r="CR1" s="1" t="s">
        <v>189</v>
      </c>
      <c r="CS1" s="1" t="s">
        <v>190</v>
      </c>
      <c r="CT1" s="1"/>
      <c r="CU1" s="1"/>
      <c r="CV1" s="1" t="s">
        <v>48</v>
      </c>
      <c r="CW1" s="1" t="s">
        <v>67</v>
      </c>
      <c r="CX1" s="1" t="s">
        <v>16</v>
      </c>
      <c r="CY1" s="1" t="s">
        <v>191</v>
      </c>
      <c r="CZ1" s="1" t="s">
        <v>192</v>
      </c>
      <c r="DA1" s="1" t="s">
        <v>193</v>
      </c>
      <c r="DB1" s="1" t="s">
        <v>57</v>
      </c>
      <c r="DC1" s="1" t="s">
        <v>59</v>
      </c>
      <c r="DD1" s="1" t="s">
        <v>194</v>
      </c>
      <c r="DE1" s="1" t="s">
        <v>195</v>
      </c>
      <c r="DF1" s="1" t="s">
        <v>200</v>
      </c>
      <c r="DG1" s="1" t="s">
        <v>197</v>
      </c>
      <c r="DH1" s="1" t="s">
        <v>201</v>
      </c>
      <c r="DI1" s="1" t="s">
        <v>186</v>
      </c>
      <c r="DJ1" s="1" t="s">
        <v>187</v>
      </c>
      <c r="DK1" s="1" t="s">
        <v>38</v>
      </c>
      <c r="DL1" s="1" t="s">
        <v>40</v>
      </c>
      <c r="DM1" s="1" t="s">
        <v>42</v>
      </c>
      <c r="DN1" s="1" t="s">
        <v>188</v>
      </c>
      <c r="DO1" s="1" t="s">
        <v>189</v>
      </c>
      <c r="DP1" s="1" t="s">
        <v>190</v>
      </c>
      <c r="DQ1" s="1"/>
      <c r="DR1" s="1"/>
      <c r="DS1" s="1" t="s">
        <v>48</v>
      </c>
      <c r="DT1" s="1" t="s">
        <v>67</v>
      </c>
      <c r="DU1" s="1" t="s">
        <v>16</v>
      </c>
      <c r="DV1" s="1" t="s">
        <v>191</v>
      </c>
      <c r="DW1" s="1" t="s">
        <v>192</v>
      </c>
      <c r="DX1" s="1" t="s">
        <v>193</v>
      </c>
      <c r="DY1" s="1" t="s">
        <v>57</v>
      </c>
      <c r="DZ1" s="1" t="s">
        <v>59</v>
      </c>
      <c r="EA1" s="1" t="s">
        <v>194</v>
      </c>
      <c r="EB1" s="1" t="s">
        <v>195</v>
      </c>
      <c r="EC1" s="1" t="s">
        <v>200</v>
      </c>
      <c r="ED1" s="1" t="s">
        <v>197</v>
      </c>
      <c r="EE1" s="1" t="s">
        <v>201</v>
      </c>
      <c r="EF1" s="1" t="s">
        <v>186</v>
      </c>
      <c r="EG1" s="1" t="s">
        <v>187</v>
      </c>
      <c r="EH1" s="1" t="s">
        <v>38</v>
      </c>
      <c r="EI1" s="1" t="s">
        <v>40</v>
      </c>
      <c r="EJ1" s="1" t="s">
        <v>42</v>
      </c>
      <c r="EK1" s="1" t="s">
        <v>188</v>
      </c>
      <c r="EL1" s="1" t="s">
        <v>189</v>
      </c>
      <c r="EM1" s="1" t="s">
        <v>190</v>
      </c>
      <c r="EO1" s="1" t="s">
        <v>69</v>
      </c>
    </row>
    <row r="2" customFormat="false" ht="12.8" hidden="false" customHeight="false" outlineLevel="0" collapsed="false">
      <c r="A2" s="4" t="s">
        <v>88</v>
      </c>
      <c r="B2" s="0" t="n">
        <v>18</v>
      </c>
      <c r="C2" s="0" t="n">
        <v>10</v>
      </c>
      <c r="D2" s="0" t="n">
        <f aca="false">B2-C2</f>
        <v>8</v>
      </c>
      <c r="E2" s="0" t="s">
        <v>71</v>
      </c>
      <c r="F2" s="0" t="n">
        <v>1</v>
      </c>
      <c r="G2" s="0" t="n">
        <v>13</v>
      </c>
      <c r="H2" s="0" t="s">
        <v>89</v>
      </c>
      <c r="I2" s="0" t="n">
        <v>1</v>
      </c>
      <c r="J2" s="0" t="s">
        <v>73</v>
      </c>
      <c r="K2" s="0" t="s">
        <v>74</v>
      </c>
      <c r="L2" s="0" t="s">
        <v>75</v>
      </c>
      <c r="M2" s="0" t="n">
        <v>7.823</v>
      </c>
      <c r="N2" s="0" t="n">
        <v>-460.092617022</v>
      </c>
      <c r="O2" s="0" t="n">
        <v>-459.818200941216</v>
      </c>
      <c r="P2" s="0" t="s">
        <v>76</v>
      </c>
      <c r="Q2" s="0" t="n">
        <f aca="false">=IF(ISBLANK(BC2),"",BC2)</f>
        <v>8.36131</v>
      </c>
      <c r="R2" s="0" t="n">
        <v>1</v>
      </c>
      <c r="S2" s="0" t="n">
        <v>2</v>
      </c>
      <c r="T2" s="0" t="n">
        <v>0</v>
      </c>
      <c r="V2" s="0" t="n">
        <v>-460.26059124</v>
      </c>
      <c r="W2" s="0" t="n">
        <v>-459.97415928</v>
      </c>
      <c r="X2" s="0" t="n">
        <v>-459.87324646</v>
      </c>
      <c r="Y2" s="0" t="n">
        <v>-460.26453579</v>
      </c>
      <c r="Z2" s="0" t="n">
        <v>-459.97311523</v>
      </c>
      <c r="AA2" s="0" t="n">
        <v>-460.27244285</v>
      </c>
      <c r="AB2" s="0" t="n">
        <v>-459.98243032</v>
      </c>
      <c r="AC2" s="0" t="n">
        <v>-460.12472066</v>
      </c>
      <c r="AD2" s="0" t="n">
        <v>-459.78534327</v>
      </c>
      <c r="AE2" s="0" t="n">
        <v>-460.16362262</v>
      </c>
      <c r="AF2" s="0" t="n">
        <v>-459.80768757</v>
      </c>
      <c r="AG2" s="0" t="n">
        <v>-460.26143351</v>
      </c>
      <c r="AH2" s="0" t="n">
        <v>-460.272329508817</v>
      </c>
      <c r="AI2" s="0" t="n">
        <v>-459.89203893</v>
      </c>
      <c r="AJ2" s="0" t="n">
        <v>-459.976200309524</v>
      </c>
      <c r="AK2" s="0" t="n">
        <v>-460.26447881</v>
      </c>
      <c r="AL2" s="0" t="n">
        <v>-459.94037063</v>
      </c>
      <c r="AM2" s="0" t="n">
        <v>-460.26858909</v>
      </c>
      <c r="AN2" s="0" t="n">
        <v>-459.97675337</v>
      </c>
      <c r="AO2" s="0" t="n">
        <v>-460.27183918</v>
      </c>
      <c r="AP2" s="0" t="n">
        <v>-459.98220057</v>
      </c>
      <c r="AQ2" s="0" t="n">
        <v>-459.97980891</v>
      </c>
      <c r="AR2" s="0" t="n">
        <v>-459.98504853</v>
      </c>
      <c r="AS2" s="0" t="n">
        <v>-459.80505164</v>
      </c>
      <c r="AT2" s="0" t="n">
        <v>-459.94043841</v>
      </c>
      <c r="AU2" s="0" t="n">
        <v>-459.97684401</v>
      </c>
      <c r="AV2" s="0" t="n">
        <v>-459.9812298</v>
      </c>
      <c r="AW2" s="0" t="n">
        <v>-459.98438239</v>
      </c>
      <c r="AX2" s="0" t="n">
        <v>-459.98523183</v>
      </c>
      <c r="BA2" s="0" t="n">
        <f aca="false">IF(OR(ISBLANK(O2),ISBLANK(N2)),"",(O2-N2)*EO2)</f>
        <v>7.46724196632426</v>
      </c>
      <c r="BB2" s="0" t="n">
        <f aca="false">=IF(OR(ISBLANK(W2),ISBLANK(V2)),"",(W2-V2)*EO2)</f>
        <v>7.79421069675581</v>
      </c>
      <c r="BC2" s="0" t="n">
        <v>8.36131</v>
      </c>
      <c r="BD2" s="0" t="n">
        <f aca="false">=IF(OR(ISBLANK(X2),ISBLANK(V2)),"",(X2-V2)*EO2)</f>
        <v>10.5401884189467</v>
      </c>
      <c r="BE2" s="0" t="n">
        <f aca="false">=IF(OR(ISBLANK(Z2),ISBLANK(Y2)),"",(Z2-Y2)*EO2)</f>
        <v>7.92995741818228</v>
      </c>
      <c r="BF2" s="0" t="n">
        <f aca="false">=IF(OR(ISBLANK(AB2),ISBLANK(AA2)),"",(AB2-AA2)*EO2)</f>
        <v>7.89164297000653</v>
      </c>
      <c r="BG2" s="3" t="n">
        <f aca="false">=IF(OR(ISBLANK(AC2),ISBLANK(AD2)),"",(AD2-AC2)*EO2)</f>
        <v>9.2349292424448</v>
      </c>
      <c r="BH2" s="3" t="n">
        <f aca="false">=IF(OR(ISBLANK(AF2),ISBLANK(AE2)),"",(AF2-AE2)*EO2)</f>
        <v>9.68548612403581</v>
      </c>
      <c r="BI2" s="3" t="n">
        <f aca="false">=IF(OR(ISBLANK(AI2),ISBLANK(AG2)),"",(AI2-AG2)*EO2)</f>
        <v>10.0517385935547</v>
      </c>
      <c r="BJ2" s="3" t="n">
        <f aca="false">=IF(OR(ISBLANK(AJ2),ISBLANK(AH2)),"",(AJ2-AH2)*EO2)</f>
        <v>8.05808602067636</v>
      </c>
      <c r="BK2" s="3" t="n">
        <f aca="false">=IF(OR(ISBLANK(AL2),ISBLANK(AK2)),"",(AL2-AK2)*EO2)</f>
        <v>8.8194328714641</v>
      </c>
      <c r="BL2" s="3" t="n">
        <f aca="false">=IF(OR(ISBLANK(AN2),ISBLANK(AM2)),"",(AN2-AM2)*EO2)</f>
        <v>7.94125449729586</v>
      </c>
      <c r="BM2" s="3" t="n">
        <f aca="false">=IF(OR(ISBLANK(AP2),ISBLANK(AO2)),"",(AP2-AO2)*EO2)</f>
        <v>7.88146808846101</v>
      </c>
      <c r="BN2" s="0" t="n">
        <f aca="false">=IF(OR(ISBLANK(AQ2),ISBLANK(Y2)),"",(AQ2-Y2)*EO2)</f>
        <v>7.74781310629645</v>
      </c>
      <c r="BO2" s="0" t="n">
        <f aca="false">=IF(OR(ISBLANK(AR2),ISBLANK(AA2)),"",(AR2-AA2)*EO2)</f>
        <v>7.82039784642396</v>
      </c>
      <c r="BP2" s="3" t="n">
        <f aca="false">=IF(OR(ISBLANK(AC2),ISBLANK(AS2)),"",(AS2-AC2)*EO2)</f>
        <v>8.69863717409625</v>
      </c>
      <c r="BQ2" s="3" t="n">
        <f aca="false">=IF(OR(ISBLANK(AE2),ISBLANK(AT2)),"",(AT2-AE2)*EO2)</f>
        <v>6.07315174231568</v>
      </c>
      <c r="BR2" s="3" t="n">
        <f aca="false">=IF(OR(ISBLANK(AG2),ISBLANK(AU2)),"",(AU2-AG2)*EO2)</f>
        <v>7.74407480605364</v>
      </c>
      <c r="BS2" s="3" t="n">
        <f aca="false">=IF(OR(ISBLANK(AV2),ISBLANK(AK2)),"",(AV2-AK2)*EO2)</f>
        <v>7.70759821490426</v>
      </c>
      <c r="BT2" s="3" t="n">
        <f aca="false">=IF(OR(ISBLANK(AW2),ISBLANK(AM2)),"",(AW2-AM2)*EO2)</f>
        <v>7.73365828739683</v>
      </c>
      <c r="BU2" s="3" t="n">
        <f aca="false">=IF(OR(ISBLANK(AX2),ISBLANK(AO2)),"",(AX2-AO2)*EO2)</f>
        <v>7.79898330178899</v>
      </c>
      <c r="BV2" s="0" t="n">
        <f aca="false">M2</f>
        <v>7.823</v>
      </c>
      <c r="BY2" s="0" t="n">
        <f aca="false">IF(OR(ISBLANK(O2),ISBLANK(N2)),"",(O2-N2)*EO2-M2)</f>
        <v>-0.355758033675741</v>
      </c>
      <c r="BZ2" s="0" t="n">
        <f aca="false">IF(OR(ISBLANK(W2),ISBLANK(V2)),"",(W2-V2)*EO2-M2)</f>
        <v>-0.0287893032441859</v>
      </c>
      <c r="CA2" s="0" t="n">
        <f aca="false">IF(ISBLANK(BC2),"",BC2-M2)</f>
        <v>0.538309999999999</v>
      </c>
      <c r="CB2" s="0" t="n">
        <f aca="false">=IF(OR(ISBLANK(X2),ISBLANK(V2)),"",(X2-V2)*EO2-M2)</f>
        <v>2.71718841894665</v>
      </c>
      <c r="CC2" s="0" t="n">
        <f aca="false">=IF(OR(ISBLANK(Z2),ISBLANK(Y2)),"",(Z2-Y2)*EO2-M2)</f>
        <v>0.106957418182281</v>
      </c>
      <c r="CD2" s="0" t="n">
        <f aca="false">=IF(OR(ISBLANK(AB2),ISBLANK(AA2)),"",(AB2-AA2)*EO2-M2)</f>
        <v>0.0686429700065272</v>
      </c>
      <c r="CE2" s="3" t="n">
        <f aca="false">=IF(OR(ISBLANK(AC2),ISBLANK(AD2)),"",(AD2-AC2)*EO2-M2)</f>
        <v>1.4119292424448</v>
      </c>
      <c r="CF2" s="3" t="n">
        <f aca="false">=IF(OR(ISBLANK(AF2),ISBLANK(AE2)),"",(AF2-AE2)*EO2-M2)</f>
        <v>1.86248612403581</v>
      </c>
      <c r="CG2" s="3" t="n">
        <f aca="false">=IF(OR(ISBLANK(AI2),ISBLANK(AG2)),"",(AI2-AG2)*EO2-M2)</f>
        <v>2.22873859355465</v>
      </c>
      <c r="CH2" s="3" t="n">
        <f aca="false">=IF(OR(ISBLANK(AJ2),ISBLANK(AH2)),"",(AJ2-AH2)*EO2-M2)</f>
        <v>0.235086020676361</v>
      </c>
      <c r="CI2" s="3" t="n">
        <f aca="false">=IF(OR(ISBLANK(AL2),ISBLANK(AK2)),"",(AL2-AK2)*EO2-M2)</f>
        <v>0.996432871464096</v>
      </c>
      <c r="CJ2" s="3" t="n">
        <f aca="false">=IF(OR(ISBLANK(AN2),ISBLANK(AM2)),"",(AN2-AM2)*EO2-M2)</f>
        <v>0.118254497295857</v>
      </c>
      <c r="CK2" s="3" t="n">
        <f aca="false">=IF(OR(ISBLANK(AP2),ISBLANK(AO2)),"",(AP2-AO2)*EO2-M2)</f>
        <v>0.0584680884610069</v>
      </c>
      <c r="CL2" s="0" t="n">
        <f aca="false">=IF(OR(ISBLANK(AQ2),ISBLANK(Y2)),"",(AQ2-Y2)*EO2-M2)</f>
        <v>-0.0751868937035471</v>
      </c>
      <c r="CM2" s="0" t="n">
        <f aca="false">=IF(OR(ISBLANK(AR2),ISBLANK(AA2)),"",(AR2-AA2)*EO2-M2)</f>
        <v>-0.00260215357603943</v>
      </c>
      <c r="CN2" s="3" t="n">
        <f aca="false">=IF(OR(ISBLANK(AC2),ISBLANK(AS2)),"",(AS2-AC2)*EO2-M2)</f>
        <v>0.875637174096246</v>
      </c>
      <c r="CO2" s="3" t="n">
        <f aca="false">=IF(OR(ISBLANK(AE2),ISBLANK(AT2)),"",(AT2-AE2)*EO2-M2)</f>
        <v>-1.74984825768432</v>
      </c>
      <c r="CP2" s="3" t="n">
        <f aca="false">=IF(OR(ISBLANK(AG2),ISBLANK(AU2)),"",(AU2-AG2)*EO2-M2)</f>
        <v>-0.0789251939463584</v>
      </c>
      <c r="CQ2" s="3" t="n">
        <f aca="false">=IF(OR(ISBLANK(AV2),ISBLANK(AK2)),"",(AV2-AK2)*EO2-M2)</f>
        <v>-0.115401785095739</v>
      </c>
      <c r="CR2" s="3" t="n">
        <f aca="false">=IF(OR(ISBLANK(AW2),ISBLANK(AM2)),"",(AW2-AM2)*EO2-M2)</f>
        <v>-0.0893417126031748</v>
      </c>
      <c r="CS2" s="3" t="n">
        <f aca="false">=IF(OR(ISBLANK(AX2),ISBLANK(AO2)),"",(AX2-AO2)*EO2-M2)</f>
        <v>-0.0240166982110122</v>
      </c>
      <c r="CV2" s="0" t="n">
        <f aca="false">IF(OR(ISBLANK(O2),ISBLANK(N2)),"",ABS((O2-N2)*EO2-M2))</f>
        <v>0.355758033675741</v>
      </c>
      <c r="CW2" s="0" t="n">
        <f aca="false">IF(OR(ISBLANK(W2),ISBLANK(V2)),"",ABS((W2-V2)*EO2-M2))</f>
        <v>0.0287893032441859</v>
      </c>
      <c r="CX2" s="0" t="n">
        <f aca="false">IF(ISBLANK(BC2),"",ABS(BC2-M2))</f>
        <v>0.538309999999999</v>
      </c>
      <c r="CY2" s="0" t="n">
        <f aca="false">=IF(OR(ISBLANK(X2),ISBLANK(V2)),"",ABS((X2-V2)*EO2-M2))</f>
        <v>2.71718841894665</v>
      </c>
      <c r="CZ2" s="0" t="n">
        <f aca="false">=IF(OR(ISBLANK(Z2),ISBLANK(Y2)),"",ABS((Z2-Y2)*EO2-M2))</f>
        <v>0.106957418182281</v>
      </c>
      <c r="DA2" s="0" t="n">
        <f aca="false">=IF(OR(ISBLANK(AB2),ISBLANK(AA2)),"",ABS((AB2-AA2)*EO2-M2))</f>
        <v>0.0686429700065272</v>
      </c>
      <c r="DB2" s="3" t="n">
        <f aca="false">=IF(OR(ISBLANK(AD2),ISBLANK(AC2)),"",ABS((AD2-AC2)*EO2-M2))</f>
        <v>1.4119292424448</v>
      </c>
      <c r="DC2" s="3" t="n">
        <f aca="false">=IF(OR(ISBLANK(AF2),ISBLANK(AE2)),"",ABS((AF2-AE2)*EO2-M2))</f>
        <v>1.86248612403581</v>
      </c>
      <c r="DD2" s="3" t="n">
        <f aca="false">=IF(OR(ISBLANK(AI2),ISBLANK(AG2)),"",ABS((AI2-AG2)*EO2-M2))</f>
        <v>2.22873859355465</v>
      </c>
      <c r="DE2" s="3" t="n">
        <f aca="false">=IF(OR(ISBLANK(AJ2),ISBLANK(AH2)),"",ABS((AJ2-AH2)*EO2-M2))</f>
        <v>0.235086020676361</v>
      </c>
      <c r="DF2" s="3" t="n">
        <f aca="false">=IF(OR(ISBLANK(AL2),ISBLANK(AK2)),"",ABS((AL2-AK2)*EO2-M2))</f>
        <v>0.996432871464096</v>
      </c>
      <c r="DG2" s="3" t="n">
        <f aca="false">=IF(OR(ISBLANK(AN2),ISBLANK(AM2)),"",ABS((AN2-AM2)*EO2-M2))</f>
        <v>0.118254497295857</v>
      </c>
      <c r="DH2" s="3" t="n">
        <f aca="false">=IF(OR(ISBLANK(AP2),ISBLANK(AO2)),"",ABS((AP2-AO2)*EO2-M2))</f>
        <v>0.0584680884610069</v>
      </c>
      <c r="DI2" s="0" t="n">
        <f aca="false">=IF(OR(ISBLANK(AQ2),ISBLANK(Y2)),"",ABS((AQ2-Y2)*EO2-M2))</f>
        <v>0.0751868937035471</v>
      </c>
      <c r="DJ2" s="0" t="n">
        <f aca="false">=IF(OR(ISBLANK(AR2),ISBLANK(AA2)),"",ABS((AR2-AA2)*EO2-M2))</f>
        <v>0.00260215357603943</v>
      </c>
      <c r="DK2" s="3" t="n">
        <f aca="false">=IF(OR(ISBLANK(AC2),ISBLANK(AS2)),"",ABS((AS2-AC2)*EO2-M2))</f>
        <v>0.875637174096246</v>
      </c>
      <c r="DL2" s="3" t="n">
        <f aca="false">=IF(OR(ISBLANK(AE2),ISBLANK(AT2)),"",ABS((AT2-AE2)*EO2-M2))</f>
        <v>1.74984825768432</v>
      </c>
      <c r="DM2" s="3" t="n">
        <f aca="false">=IF(OR(ISBLANK(AG2),ISBLANK(AU2)),"",ABS((AU2-AG2)*EO2-M2))</f>
        <v>0.0789251939463584</v>
      </c>
      <c r="DN2" s="3" t="n">
        <f aca="false">=IF(OR(ISBLANK(AV2),ISBLANK(AK2)),"",ABS((AV2-AK2)*EO2-M2))</f>
        <v>0.115401785095739</v>
      </c>
      <c r="DO2" s="3" t="n">
        <f aca="false">=IF(OR(ISBLANK(AW2),ISBLANK(AM2)),"",ABS((AW2-AM2)*EO2-M2))</f>
        <v>0.0893417126031748</v>
      </c>
      <c r="DP2" s="3" t="n">
        <f aca="false">=IF(OR(ISBLANK(AX2),ISBLANK(AO2)),"",ABS((AX2-AO2)*EO2-M2))</f>
        <v>0.0240166982110122</v>
      </c>
      <c r="DS2" s="0" t="n">
        <f aca="false">IF(OR(ISBLANK(O2),ISBLANK(N2)),"",((O2-N2)*EO2-M2)^2)</f>
        <v>0.12656377852483</v>
      </c>
      <c r="DT2" s="0" t="n">
        <f aca="false">IF(OR(ISBLANK(W2),ISBLANK(V2)),"",((W2-V2)*EO2-M2)^2)</f>
        <v>0.000828823981285695</v>
      </c>
      <c r="DU2" s="0" t="n">
        <f aca="false">IF(ISBLANK(BC2),"",(BC2-M2)^2)</f>
        <v>0.289777656099999</v>
      </c>
      <c r="DV2" s="0" t="n">
        <f aca="false">=IF(OR(ISBLANK(X2),ISBLANK(V2)),"",ABS((X2-V2)*EO2-M2)^2)</f>
        <v>7.3831129040578</v>
      </c>
      <c r="DW2" s="0" t="n">
        <f aca="false">=IF(OR(ISBLANK(Z2),ISBLANK(Y2)),"",ABS((Z2-Y2)*EO2-M2)^2)</f>
        <v>0.0114398893042194</v>
      </c>
      <c r="DX2" s="0" t="n">
        <f aca="false">=IF(OR(ISBLANK(AB2),ISBLANK(AA2)),"",ABS((AB2-AA2)*EO2-M2)^2)</f>
        <v>0.00471185733131699</v>
      </c>
      <c r="DY2" s="3" t="n">
        <f aca="false">=IF(OR(ISBLANK(AC2),ISBLANK(AD2)),"",ABS((AD2-AC2)*EO2-M2)^2)</f>
        <v>1.99354418567075</v>
      </c>
      <c r="DZ2" s="3" t="n">
        <f aca="false">=IF(OR(ISBLANK(AF2),ISBLANK(AE2)),"",ABS((AF2-AE2)*EO2-M2)^2)</f>
        <v>3.46885456222592</v>
      </c>
      <c r="EA2" s="3" t="n">
        <f aca="false">=IF(OR(ISBLANK(AI2),ISBLANK(AG2)),"",ABS((AI2-AG2)*EO2-M2)^2)</f>
        <v>4.96727571839997</v>
      </c>
      <c r="EB2" s="3" t="n">
        <f aca="false">=IF(OR(ISBLANK(AJ2),ISBLANK(AH2)),"",ABS((AJ2-AH2)*EO2-M2)^2)</f>
        <v>0.0552654371174464</v>
      </c>
      <c r="EC2" s="3" t="n">
        <f aca="false">=IF(OR(ISBLANK(AL2),ISBLANK(AK2)),"",ABS((AL2-AK2)*EO2-M2)^2)</f>
        <v>0.992878467334184</v>
      </c>
      <c r="ED2" s="3" t="n">
        <f aca="false">=IF(OR(ISBLANK(AN2),ISBLANK(AM2)),"",ABS((AN2-AM2)*EO2-M2)^2)</f>
        <v>0.0139841261306959</v>
      </c>
      <c r="EE2" s="3" t="n">
        <f aca="false">=IF(OR(ISBLANK(AP2),ISBLANK(AO2)),"",ABS((AP2-AO2)*EO2-M2)^2)</f>
        <v>0.00341851736828413</v>
      </c>
      <c r="EF2" s="0" t="n">
        <f aca="false">=IF(OR(ISBLANK(AQ2),ISBLANK(Y2)),"",ABS((AQ2-Y2)*EO2-M2)^2)</f>
        <v>0.0056530689847885</v>
      </c>
      <c r="EG2" s="0" t="n">
        <f aca="false">=IF(OR(ISBLANK(AR2),ISBLANK(AA2)),"",ABS((AR2-AA2)*EO2-M2)^2)</f>
        <v>6.77120323329482E-006</v>
      </c>
      <c r="EH2" s="3" t="n">
        <f aca="false">=IF(OR(ISBLANK(AC2),ISBLANK(AS2)),"",ABS((AS2-AC2)*EO2-M2)^2)</f>
        <v>0.76674046065926</v>
      </c>
      <c r="EI2" s="3" t="n">
        <f aca="false">=IF(OR(ISBLANK(AE2),ISBLANK(AT2)),"",ABS((AT2-AE2)*EO2-M2)^2)</f>
        <v>3.06196892492084</v>
      </c>
      <c r="EJ2" s="3" t="n">
        <f aca="false">=IF(OR(ISBLANK(AG2),ISBLANK(AU2)),"",ABS((AU2-AG2)*EO2-M2)^2)</f>
        <v>0.0062291862394703</v>
      </c>
      <c r="EK2" s="3" t="n">
        <f aca="false">=IF(OR(ISBLANK(AV2),ISBLANK(AK2)),"",ABS((AV2-AK2)*EO2-M2)^2)</f>
        <v>0.0133175720032831</v>
      </c>
      <c r="EL2" s="3" t="n">
        <f aca="false">=IF(OR(ISBLANK(AW2),ISBLANK(AM2)),"",ABS((AW2-AM2)*EO2-M2)^2)</f>
        <v>0.00798194161086828</v>
      </c>
      <c r="EM2" s="3" t="n">
        <f aca="false">=IF(OR(ISBLANK(AX2),ISBLANK(AO2)),"",ABS((AX2-AO2)*EO2-M2)^2)</f>
        <v>0.000576801792958834</v>
      </c>
      <c r="EO2" s="0" t="n">
        <v>27.211386245988</v>
      </c>
    </row>
    <row r="3" customFormat="false" ht="12.8" hidden="false" customHeight="false" outlineLevel="0" collapsed="false">
      <c r="A3" s="1" t="s">
        <v>70</v>
      </c>
      <c r="B3" s="0" t="n">
        <v>10</v>
      </c>
      <c r="C3" s="0" t="n">
        <v>2</v>
      </c>
      <c r="D3" s="0" t="n">
        <f aca="false">B3-C3</f>
        <v>8</v>
      </c>
      <c r="E3" s="0" t="s">
        <v>71</v>
      </c>
      <c r="F3" s="0" t="n">
        <v>1</v>
      </c>
      <c r="G3" s="0" t="n">
        <v>13</v>
      </c>
      <c r="H3" s="0" t="s">
        <v>72</v>
      </c>
      <c r="I3" s="0" t="n">
        <v>1</v>
      </c>
      <c r="J3" s="0" t="s">
        <v>73</v>
      </c>
      <c r="K3" s="0" t="s">
        <v>74</v>
      </c>
      <c r="L3" s="0" t="s">
        <v>75</v>
      </c>
      <c r="M3" s="0" t="n">
        <v>7.532</v>
      </c>
      <c r="N3" s="0" t="n">
        <v>-76.0413020296</v>
      </c>
      <c r="O3" s="0" t="n">
        <v>-75.8032468821547</v>
      </c>
      <c r="P3" s="0" t="s">
        <v>76</v>
      </c>
      <c r="Q3" s="0" t="n">
        <f aca="false">=IF(ISBLANK(BC3),"",BC3)</f>
        <v>8.66836</v>
      </c>
      <c r="R3" s="0" t="n">
        <v>1</v>
      </c>
      <c r="S3" s="0" t="n">
        <v>2</v>
      </c>
      <c r="T3" s="0" t="n">
        <v>0</v>
      </c>
      <c r="V3" s="0" t="n">
        <v>-76.25903834</v>
      </c>
      <c r="W3" s="0" t="n">
        <v>-75.98702461</v>
      </c>
      <c r="X3" s="0" t="n">
        <v>-75.85721441</v>
      </c>
      <c r="Y3" s="0" t="n">
        <v>-76.26389764</v>
      </c>
      <c r="Z3" s="0" t="n">
        <v>-75.97897668</v>
      </c>
      <c r="AA3" s="0" t="n">
        <v>-76.27397299</v>
      </c>
      <c r="AB3" s="0" t="n">
        <v>-75.99448611</v>
      </c>
      <c r="AC3" s="0" t="n">
        <v>-76.07431202</v>
      </c>
      <c r="AD3" s="0" t="n">
        <v>-75.7227467</v>
      </c>
      <c r="AE3" s="0" t="n">
        <v>-76.12151939</v>
      </c>
      <c r="AF3" s="0" t="n">
        <v>-75.76261112</v>
      </c>
      <c r="AG3" s="0" t="n">
        <v>-76.25989499</v>
      </c>
      <c r="AH3" s="0" t="n">
        <v>-76.2736924775734</v>
      </c>
      <c r="AI3" s="0" t="n">
        <v>-75.87474191</v>
      </c>
      <c r="AJ3" s="0" t="n">
        <v>-75.9838404401893</v>
      </c>
      <c r="AK3" s="0" t="n">
        <v>-76.26332974</v>
      </c>
      <c r="AL3" s="0" t="n">
        <v>-75.93155821</v>
      </c>
      <c r="AM3" s="0" t="n">
        <v>-76.26818149</v>
      </c>
      <c r="AN3" s="0" t="n">
        <v>-75.98368917</v>
      </c>
      <c r="AO3" s="0" t="n">
        <v>-76.27291614</v>
      </c>
      <c r="AP3" s="0" t="n">
        <v>-75.993265</v>
      </c>
      <c r="AQ3" s="0" t="n">
        <v>-75.9920394</v>
      </c>
      <c r="AR3" s="0" t="n">
        <v>-75.99745031</v>
      </c>
      <c r="AS3" s="0" t="n">
        <v>-75.84178832</v>
      </c>
      <c r="AT3" s="0" t="n">
        <v>-75.93721289</v>
      </c>
      <c r="AU3" s="0" t="n">
        <v>-75.98899104</v>
      </c>
      <c r="AV3" s="0" t="n">
        <v>-75.99297654</v>
      </c>
      <c r="AW3" s="0" t="n">
        <v>-75.99630922</v>
      </c>
      <c r="AX3" s="0" t="n">
        <v>-75.99757757</v>
      </c>
      <c r="BA3" s="0" t="n">
        <f aca="false">IF(OR(ISBLANK(O3),ISBLANK(N3)),"",(O3-N3)*EO3)</f>
        <v>6.47781056497991</v>
      </c>
      <c r="BB3" s="0" t="n">
        <f aca="false">=IF(OR(ISBLANK(W3),ISBLANK(V3)),"",(W3-V3)*EO3)</f>
        <v>7.40187067124183</v>
      </c>
      <c r="BC3" s="0" t="n">
        <v>8.66836</v>
      </c>
      <c r="BD3" s="0" t="n">
        <f aca="false">=IF(OR(ISBLANK(X3),ISBLANK(V3)),"",(X3-V3)*EO3)</f>
        <v>10.934186162111</v>
      </c>
      <c r="BE3" s="0" t="n">
        <f aca="false">=IF(OR(ISBLANK(Z3),ISBLANK(Y3)),"",(Z3-Y3)*EO3)</f>
        <v>7.75309429213753</v>
      </c>
      <c r="BF3" s="0" t="n">
        <f aca="false">=IF(OR(ISBLANK(AB3),ISBLANK(AA3)),"",(AB3-AA3)*EO3)</f>
        <v>7.6052254423663</v>
      </c>
      <c r="BG3" s="3" t="n">
        <f aca="false">=IF(OR(ISBLANK(AC3),ISBLANK(AD3)),"",(AD3-AC3)*EO3)</f>
        <v>9.56657971321414</v>
      </c>
      <c r="BH3" s="3" t="n">
        <f aca="false">=IF(OR(ISBLANK(AF3),ISBLANK(AE3)),"",(AF3-AE3)*EO3)</f>
        <v>9.76639156184936</v>
      </c>
      <c r="BI3" s="3" t="n">
        <f aca="false">=IF(OR(ISBLANK(AI3),ISBLANK(AG3)),"",(AI3-AG3)*EO3)</f>
        <v>10.4805492237122</v>
      </c>
      <c r="BJ3" s="3" t="n">
        <f aca="false">=IF(OR(ISBLANK(AJ3),ISBLANK(AH3)),"",(AJ3-AH3)*EO3)</f>
        <v>7.88727574344552</v>
      </c>
      <c r="BK3" s="3" t="n">
        <f aca="false">=IF(OR(ISBLANK(AL3),ISBLANK(AK3)),"",(AL3-AK3)*EO3)</f>
        <v>9.02796324825233</v>
      </c>
      <c r="BL3" s="3" t="n">
        <f aca="false">=IF(OR(ISBLANK(AN3),ISBLANK(AM3)),"",(AN3-AM3)*EO3)</f>
        <v>7.74143040353717</v>
      </c>
      <c r="BM3" s="3" t="n">
        <f aca="false">=IF(OR(ISBLANK(AP3),ISBLANK(AO3)),"",(AP3-AO3)*EO3)</f>
        <v>7.60969518467121</v>
      </c>
      <c r="BN3" s="0" t="n">
        <f aca="false">=IF(OR(ISBLANK(AQ3),ISBLANK(Y3)),"",(AQ3-Y3)*EO3)</f>
        <v>7.39763957279451</v>
      </c>
      <c r="BO3" s="0" t="n">
        <f aca="false">=IF(OR(ISBLANK(AR3),ISBLANK(AA3)),"",(AR3-AA3)*EO3)</f>
        <v>7.52456545125572</v>
      </c>
      <c r="BP3" s="0" t="n">
        <f aca="false">=IF(OR(ISBLANK(AC3),ISBLANK(AS3)),"",(AS3-AC3)*EO3)</f>
        <v>6.3272922120459</v>
      </c>
      <c r="BQ3" s="0" t="n">
        <f aca="false">=IF(OR(ISBLANK(AE3),ISBLANK(AT3)),"",(AT3-AE3)*EO3)</f>
        <v>5.01523535914633</v>
      </c>
      <c r="BR3" s="3" t="n">
        <f aca="false">=IF(OR(ISBLANK(AG3),ISBLANK(AU3)),"",(AU3-AG3)*EO3)</f>
        <v>7.37167201901394</v>
      </c>
      <c r="BS3" s="3" t="n">
        <f aca="false">=IF(OR(ISBLANK(AV3),ISBLANK(AK3)),"",(AV3-AK3)*EO3)</f>
        <v>7.35668534803891</v>
      </c>
      <c r="BT3" s="3" t="n">
        <f aca="false">=IF(OR(ISBLANK(AW3),ISBLANK(AM3)),"",(AW3-AM3)*EO3)</f>
        <v>7.39802134854362</v>
      </c>
      <c r="BU3" s="3" t="n">
        <f aca="false">=IF(OR(ISBLANK(AX3),ISBLANK(AO3)),"",(AX3-AO3)*EO3)</f>
        <v>7.49234417668807</v>
      </c>
      <c r="BV3" s="0" t="n">
        <f aca="false">M3</f>
        <v>7.532</v>
      </c>
      <c r="BY3" s="0" t="n">
        <f aca="false">IF(OR(ISBLANK(O3),ISBLANK(N3)),"",(O3-N3)*EO3-M3)</f>
        <v>-1.05418943502009</v>
      </c>
      <c r="BZ3" s="0" t="n">
        <f aca="false">IF(OR(ISBLANK(W3),ISBLANK(V3)),"",(W3-V3)*EO3-M3)</f>
        <v>-0.130129328758172</v>
      </c>
      <c r="CA3" s="0" t="n">
        <f aca="false">IF(ISBLANK(BC3),"",BC3-M3)</f>
        <v>1.13636</v>
      </c>
      <c r="CB3" s="0" t="n">
        <f aca="false">=IF(OR(ISBLANK(X3),ISBLANK(V3)),"",(X3-V3)*EO3-M3)</f>
        <v>3.40218616211101</v>
      </c>
      <c r="CC3" s="0" t="n">
        <f aca="false">=IF(OR(ISBLANK(Z3),ISBLANK(Y3)),"",(Z3-Y3)*EO3-M3)</f>
        <v>0.221094292137527</v>
      </c>
      <c r="CD3" s="0" t="n">
        <f aca="false">=IF(OR(ISBLANK(AB3),ISBLANK(AA3)),"",(AB3-AA3)*EO3-M3)</f>
        <v>0.0732254423663008</v>
      </c>
      <c r="CE3" s="0" t="n">
        <f aca="false">=IF(OR(ISBLANK(AC3),ISBLANK(AD3)),"",(AD3-AC3)*EO3-M3)</f>
        <v>2.03457971321414</v>
      </c>
      <c r="CF3" s="3" t="n">
        <f aca="false">=IF(OR(ISBLANK(AF3),ISBLANK(AE3)),"",(AF3-AE3)*EO3-M3)</f>
        <v>2.23439156184936</v>
      </c>
      <c r="CG3" s="3" t="n">
        <f aca="false">=IF(OR(ISBLANK(AI3),ISBLANK(AG3)),"",(AI3-AG3)*EO3-M3)</f>
        <v>2.94854922371216</v>
      </c>
      <c r="CH3" s="3" t="n">
        <f aca="false">=IF(OR(ISBLANK(AJ3),ISBLANK(AH3)),"",(AJ3-AH3)*EO3-M3)</f>
        <v>0.355275743445516</v>
      </c>
      <c r="CI3" s="3" t="n">
        <f aca="false">=IF(OR(ISBLANK(AL3),ISBLANK(AK3)),"",(AL3-AK3)*EO3-M3)</f>
        <v>1.49596324825233</v>
      </c>
      <c r="CJ3" s="3" t="n">
        <f aca="false">=IF(OR(ISBLANK(AN3),ISBLANK(AM3)),"",(AN3-AM3)*EO3-M3)</f>
        <v>0.209430403537168</v>
      </c>
      <c r="CK3" s="0" t="n">
        <f aca="false">=IF(OR(ISBLANK(AP3),ISBLANK(AO3)),"",(AP3-AO3)*EO3-M3)</f>
        <v>0.077695184671212</v>
      </c>
      <c r="CL3" s="0" t="n">
        <f aca="false">=IF(OR(ISBLANK(AQ3),ISBLANK(Y3)),"",(AQ3-Y3)*EO3-M3)</f>
        <v>-0.134360427205489</v>
      </c>
      <c r="CM3" s="0" t="n">
        <f aca="false">=IF(OR(ISBLANK(AR3),ISBLANK(AA3)),"",(AR3-AA3)*EO3-M3)</f>
        <v>-0.00743454874427663</v>
      </c>
      <c r="CN3" s="0" t="n">
        <f aca="false">=IF(OR(ISBLANK(AC3),ISBLANK(AS3)),"",(AS3-AC3)*EO3-M3)</f>
        <v>-1.2047077879541</v>
      </c>
      <c r="CO3" s="0" t="n">
        <f aca="false">=IF(OR(ISBLANK(AE3),ISBLANK(AT3)),"",(AT3-AE3)*EO3-M3)</f>
        <v>-2.51676464085367</v>
      </c>
      <c r="CP3" s="3" t="n">
        <f aca="false">=IF(OR(ISBLANK(AG3),ISBLANK(AU3)),"",(AU3-AG3)*EO3-M3)</f>
        <v>-0.160327980986056</v>
      </c>
      <c r="CQ3" s="3" t="n">
        <f aca="false">=IF(OR(ISBLANK(AV3),ISBLANK(AK3)),"",(AV3-AK3)*EO3-M3)</f>
        <v>-0.175314651961092</v>
      </c>
      <c r="CR3" s="3" t="n">
        <f aca="false">=IF(OR(ISBLANK(AW3),ISBLANK(AM3)),"",(AW3-AM3)*EO3-M3)</f>
        <v>-0.133978651456385</v>
      </c>
      <c r="CS3" s="3" t="n">
        <f aca="false">=IF(OR(ISBLANK(AX3),ISBLANK(AO3)),"",(AX3-AO3)*EO3-M3)</f>
        <v>-0.0396558233119313</v>
      </c>
      <c r="CV3" s="0" t="n">
        <f aca="false">IF(OR(ISBLANK(O3),ISBLANK(N3)),"",ABS((O3-N3)*EO3-M3))</f>
        <v>1.05418943502009</v>
      </c>
      <c r="CW3" s="0" t="n">
        <f aca="false">IF(OR(ISBLANK(W3),ISBLANK(V3)),"",ABS((W3-V3)*EO3-M3))</f>
        <v>0.130129328758172</v>
      </c>
      <c r="CX3" s="0" t="n">
        <f aca="false">IF(ISBLANK(BC3),"",ABS(BC3-M3))</f>
        <v>1.13636</v>
      </c>
      <c r="CY3" s="0" t="n">
        <f aca="false">=IF(OR(ISBLANK(X3),ISBLANK(V3)),"",ABS((X3-V3)*EO3-M3))</f>
        <v>3.40218616211101</v>
      </c>
      <c r="CZ3" s="0" t="n">
        <f aca="false">=IF(OR(ISBLANK(Z3),ISBLANK(Y3)),"",ABS((Z3-Y3)*EO3-M3))</f>
        <v>0.221094292137527</v>
      </c>
      <c r="DA3" s="0" t="n">
        <f aca="false">=IF(OR(ISBLANK(AB3),ISBLANK(AA3)),"",ABS((AB3-AA3)*EO3-M3))</f>
        <v>0.0732254423663008</v>
      </c>
      <c r="DB3" s="0" t="n">
        <f aca="false">=IF(OR(ISBLANK(AD3),ISBLANK(AC3)),"",ABS((AD3-AC3)*EO3-M3))</f>
        <v>2.03457971321414</v>
      </c>
      <c r="DC3" s="0" t="n">
        <f aca="false">=IF(OR(ISBLANK(AF3),ISBLANK(AE3)),"",ABS((AF3-AE3)*EO3-M3))</f>
        <v>2.23439156184936</v>
      </c>
      <c r="DD3" s="3" t="n">
        <f aca="false">=IF(OR(ISBLANK(AI3),ISBLANK(AG3)),"",ABS((AI3-AG3)*EO3-M3))</f>
        <v>2.94854922371216</v>
      </c>
      <c r="DE3" s="3" t="n">
        <f aca="false">=IF(OR(ISBLANK(AJ3),ISBLANK(AH3)),"",ABS((AJ3-AH3)*EO3-M3))</f>
        <v>0.355275743445516</v>
      </c>
      <c r="DF3" s="3" t="n">
        <f aca="false">=IF(OR(ISBLANK(AL3),ISBLANK(AK3)),"",ABS((AL3-AK3)*EO3-M3))</f>
        <v>1.49596324825233</v>
      </c>
      <c r="DG3" s="3" t="n">
        <f aca="false">=IF(OR(ISBLANK(AN3),ISBLANK(AM3)),"",ABS((AN3-AM3)*EO3-M3))</f>
        <v>0.209430403537168</v>
      </c>
      <c r="DH3" s="0" t="n">
        <f aca="false">=IF(OR(ISBLANK(AP3),ISBLANK(AO3)),"",ABS((AP3-AO3)*EO3-M3))</f>
        <v>0.077695184671212</v>
      </c>
      <c r="DI3" s="0" t="n">
        <f aca="false">=IF(OR(ISBLANK(AQ3),ISBLANK(Y3)),"",ABS((AQ3-Y3)*EO3-M3))</f>
        <v>0.134360427205489</v>
      </c>
      <c r="DJ3" s="0" t="n">
        <f aca="false">=IF(OR(ISBLANK(AR3),ISBLANK(AA3)),"",ABS((AR3-AA3)*EO3-M3))</f>
        <v>0.00743454874427663</v>
      </c>
      <c r="DK3" s="0" t="n">
        <f aca="false">=IF(OR(ISBLANK(AC3),ISBLANK(AS3)),"",ABS((AS3-AC3)*EO3-M3))</f>
        <v>1.2047077879541</v>
      </c>
      <c r="DL3" s="0" t="n">
        <f aca="false">=IF(OR(ISBLANK(AE3),ISBLANK(AT3)),"",ABS((AT3-AE3)*EO3-M3))</f>
        <v>2.51676464085367</v>
      </c>
      <c r="DM3" s="3" t="n">
        <f aca="false">=IF(OR(ISBLANK(AG3),ISBLANK(AU3)),"",ABS((AU3-AG3)*EO3-M3))</f>
        <v>0.160327980986056</v>
      </c>
      <c r="DN3" s="3" t="n">
        <f aca="false">=IF(OR(ISBLANK(AV3),ISBLANK(AK3)),"",ABS((AV3-AK3)*EO3-M3))</f>
        <v>0.175314651961092</v>
      </c>
      <c r="DO3" s="3" t="n">
        <f aca="false">=IF(OR(ISBLANK(AW3),ISBLANK(AM3)),"",ABS((AW3-AM3)*EO3-M3))</f>
        <v>0.133978651456385</v>
      </c>
      <c r="DP3" s="3" t="n">
        <f aca="false">=IF(OR(ISBLANK(AX3),ISBLANK(AO3)),"",ABS((AX3-AO3)*EO3-M3))</f>
        <v>0.0396558233119313</v>
      </c>
      <c r="DS3" s="0" t="n">
        <f aca="false">IF(OR(ISBLANK(O3),ISBLANK(N3)),"",((O3-N3)*EO3-M3)^2)</f>
        <v>1.11131536490797</v>
      </c>
      <c r="DT3" s="0" t="n">
        <f aca="false">IF(OR(ISBLANK(W3),ISBLANK(V3)),"",((W3-V3)*EO3-M3)^2)</f>
        <v>0.0169336422030524</v>
      </c>
      <c r="DU3" s="0" t="n">
        <f aca="false">IF(ISBLANK(BC3),"",(BC3-M3)^2)</f>
        <v>1.2913140496</v>
      </c>
      <c r="DV3" s="0" t="n">
        <f aca="false">=IF(OR(ISBLANK(X3),ISBLANK(V3)),"",ABS((X3-V3)*EO3-M3)^2)</f>
        <v>11.5748706816597</v>
      </c>
      <c r="DW3" s="0" t="n">
        <f aca="false">=IF(OR(ISBLANK(Z3),ISBLANK(Y3)),"",ABS((Z3-Y3)*EO3-M3)^2)</f>
        <v>0.0488826860157943</v>
      </c>
      <c r="DX3" s="0" t="n">
        <f aca="false">=IF(OR(ISBLANK(AB3),ISBLANK(AA3)),"",ABS((AB3-AA3)*EO3-M3)^2)</f>
        <v>0.00536196540974044</v>
      </c>
      <c r="DY3" s="0" t="n">
        <f aca="false">=IF(OR(ISBLANK(AC3),ISBLANK(AD3)),"",ABS((AD3-AC3)*EO3-M3)^2)</f>
        <v>4.13951460942255</v>
      </c>
      <c r="DZ3" s="0" t="n">
        <f aca="false">=IF(OR(ISBLANK(AF3),ISBLANK(AE3)),"",ABS((AF3-AE3)*EO3-M3)^2)</f>
        <v>4.99250565166363</v>
      </c>
      <c r="EA3" s="3" t="n">
        <f aca="false">=IF(OR(ISBLANK(AI3),ISBLANK(AG3)),"",ABS((AI3-AG3)*EO3-M3)^2)</f>
        <v>8.6939425246536</v>
      </c>
      <c r="EB3" s="3" t="n">
        <f aca="false">=IF(OR(ISBLANK(AJ3),ISBLANK(AH3)),"",ABS((AJ3-AH3)*EO3-M3)^2)</f>
        <v>0.126220853880764</v>
      </c>
      <c r="EC3" s="3" t="n">
        <f aca="false">=IF(OR(ISBLANK(AL3),ISBLANK(AK3)),"",ABS((AL3-AK3)*EO3-M3)^2)</f>
        <v>2.23790604012165</v>
      </c>
      <c r="ED3" s="3" t="n">
        <f aca="false">=IF(OR(ISBLANK(AN3),ISBLANK(AM3)),"",ABS((AN3-AM3)*EO3-M3)^2)</f>
        <v>0.0438610939257412</v>
      </c>
      <c r="EE3" s="0" t="n">
        <f aca="false">=IF(OR(ISBLANK(AP3),ISBLANK(AO3)),"",ABS((AP3-AO3)*EO3-M3)^2)</f>
        <v>0.00603654172109373</v>
      </c>
      <c r="EF3" s="0" t="n">
        <f aca="false">=IF(OR(ISBLANK(AQ3),ISBLANK(Y3)),"",ABS((AQ3-Y3)*EO3-M3)^2)</f>
        <v>0.0180527243988415</v>
      </c>
      <c r="EG3" s="0" t="n">
        <f aca="false">=IF(OR(ISBLANK(AR3),ISBLANK(AA3)),"",ABS((AR3-AA3)*EO3-M3)^2)</f>
        <v>5.52725150310251E-005</v>
      </c>
      <c r="EH3" s="0" t="n">
        <f aca="false">=IF(OR(ISBLANK(AC3),ISBLANK(AS3)),"",ABS((AS3-AC3)*EO3-M3)^2)</f>
        <v>1.45132085435727</v>
      </c>
      <c r="EI3" s="0" t="n">
        <f aca="false">=IF(OR(ISBLANK(AE3),ISBLANK(AT3)),"",ABS((AT3-AE3)*EO3-M3)^2)</f>
        <v>6.3341042574513</v>
      </c>
      <c r="EJ3" s="3" t="n">
        <f aca="false">=IF(OR(ISBLANK(AG3),ISBLANK(AU3)),"",ABS((AU3-AG3)*EO3-M3)^2)</f>
        <v>0.025705061487065</v>
      </c>
      <c r="EK3" s="3" t="n">
        <f aca="false">=IF(OR(ISBLANK(AV3),ISBLANK(AK3)),"",ABS((AV3-AK3)*EO3-M3)^2)</f>
        <v>0.030735227192239</v>
      </c>
      <c r="EL3" s="3" t="n">
        <f aca="false">=IF(OR(ISBLANK(AW3),ISBLANK(AM3)),"",ABS((AW3-AM3)*EO3-M3)^2)</f>
        <v>0.0179502790460714</v>
      </c>
      <c r="EM3" s="3" t="n">
        <f aca="false">=IF(OR(ISBLANK(AX3),ISBLANK(AO3)),"",ABS((AX3-AO3)*EO3-M3)^2)</f>
        <v>0.00157258432254711</v>
      </c>
      <c r="EO3" s="0" t="n">
        <v>27.211386245988</v>
      </c>
    </row>
    <row r="4" customFormat="false" ht="12.8" hidden="false" customHeight="false" outlineLevel="0" collapsed="false">
      <c r="A4" s="1"/>
      <c r="B4" s="0" t="n">
        <v>10</v>
      </c>
      <c r="C4" s="0" t="n">
        <v>2</v>
      </c>
      <c r="D4" s="0" t="n">
        <f aca="false">B4-C4</f>
        <v>8</v>
      </c>
      <c r="E4" s="0" t="s">
        <v>71</v>
      </c>
      <c r="F4" s="0" t="n">
        <v>1</v>
      </c>
      <c r="G4" s="0" t="n">
        <v>13</v>
      </c>
      <c r="H4" s="0" t="s">
        <v>77</v>
      </c>
      <c r="I4" s="0" t="n">
        <v>1</v>
      </c>
      <c r="J4" s="0" t="s">
        <v>73</v>
      </c>
      <c r="K4" s="0" t="s">
        <v>78</v>
      </c>
      <c r="L4" s="0" t="s">
        <v>75</v>
      </c>
      <c r="M4" s="0" t="n">
        <v>9.318</v>
      </c>
      <c r="N4" s="0" t="n">
        <v>-76.0413020296</v>
      </c>
      <c r="O4" s="0" t="n">
        <v>-75.742375654977</v>
      </c>
      <c r="P4" s="0" t="s">
        <v>76</v>
      </c>
      <c r="Q4" s="0" t="n">
        <f aca="false">=IF(ISBLANK(BC4),"",BC4)</f>
        <v>10.35207</v>
      </c>
      <c r="R4" s="0" t="n">
        <v>2</v>
      </c>
      <c r="S4" s="0" t="n">
        <v>2</v>
      </c>
      <c r="T4" s="0" t="n">
        <v>1</v>
      </c>
      <c r="V4" s="0" t="n">
        <v>-76.25903834</v>
      </c>
      <c r="W4" s="0" t="n">
        <v>-75.92210585</v>
      </c>
      <c r="X4" s="0" t="n">
        <v>-75.792322</v>
      </c>
      <c r="Y4" s="0" t="n">
        <v>-76.26389764</v>
      </c>
      <c r="Z4" s="0" t="n">
        <v>-75.91353981</v>
      </c>
      <c r="AA4" s="0" t="n">
        <v>-76.27397299</v>
      </c>
      <c r="AB4" s="0" t="n">
        <v>-75.92891728</v>
      </c>
      <c r="AC4" s="0" t="n">
        <v>-76.07431202</v>
      </c>
      <c r="AD4" s="0" t="n">
        <v>-75.6608732</v>
      </c>
      <c r="AE4" s="0" t="n">
        <v>-76.12151939</v>
      </c>
      <c r="AF4" s="0" t="n">
        <v>-75.69835549</v>
      </c>
      <c r="AG4" s="0" t="n">
        <v>-76.25989499</v>
      </c>
      <c r="AH4" s="0" t="n">
        <v>-76.2736924775734</v>
      </c>
      <c r="AI4" s="0" t="n">
        <v>-75.80962086</v>
      </c>
      <c r="AJ4" s="0" t="n">
        <v>-75.9183768743769</v>
      </c>
      <c r="AK4" s="0" t="n">
        <v>-76.26332974</v>
      </c>
      <c r="AL4" s="0" t="n">
        <v>-75.86581835</v>
      </c>
      <c r="AM4" s="0" t="n">
        <v>-76.26818149</v>
      </c>
      <c r="AN4" s="0" t="n">
        <v>-75.91804983</v>
      </c>
      <c r="AO4" s="0" t="n">
        <v>-76.27291614</v>
      </c>
      <c r="AP4" s="0" t="n">
        <v>-75.92755447</v>
      </c>
      <c r="AQ4" s="0" t="n">
        <v>-75.92665478</v>
      </c>
      <c r="AR4" s="0" t="n">
        <v>-75.93185803</v>
      </c>
      <c r="AS4" s="0" t="n">
        <v>-75.77568742</v>
      </c>
      <c r="AT4" s="0" t="n">
        <v>-75.86676002</v>
      </c>
      <c r="AU4" s="0" t="n">
        <v>-75.92382577</v>
      </c>
      <c r="AV4" s="0" t="n">
        <v>-75.92739352</v>
      </c>
      <c r="AW4" s="0" t="n">
        <v>-75.93067338</v>
      </c>
      <c r="AX4" s="0" t="n">
        <v>-75.93201078</v>
      </c>
      <c r="BA4" s="0" t="n">
        <f aca="false">IF(OR(ISBLANK(O4),ISBLANK(N4)),"",(O4-N4)*EO4)</f>
        <v>8.13420103897958</v>
      </c>
      <c r="BB4" s="0" t="n">
        <f aca="false">=IF(OR(ISBLANK(W4),ISBLANK(V4)),"",(W4-V4)*EO4)</f>
        <v>9.16840012421275</v>
      </c>
      <c r="BC4" s="0" t="n">
        <v>10.35207</v>
      </c>
      <c r="BD4" s="0" t="n">
        <f aca="false">=IF(OR(ISBLANK(X4),ISBLANK(V4)),"",(X4-V4)*EO4)</f>
        <v>12.699998595054</v>
      </c>
      <c r="BE4" s="0" t="n">
        <f aca="false">=IF(OR(ISBLANK(Z4),ISBLANK(Y4)),"",(Z4-Y4)*EO4)</f>
        <v>9.53372223643601</v>
      </c>
      <c r="BF4" s="0" t="n">
        <f aca="false">=IF(OR(ISBLANK(AB4),ISBLANK(AA4)),"",(AB4-AA4)*EO4)</f>
        <v>9.38944420119393</v>
      </c>
      <c r="BG4" s="3" t="n">
        <f aca="false">=IF(OR(ISBLANK(AC4),ISBLANK(AD4)),"",(AD4-AC4)*EO4)</f>
        <v>11.2502434201054</v>
      </c>
      <c r="BH4" s="3" t="n">
        <f aca="false">=IF(OR(ISBLANK(AF4),ISBLANK(AE4)),"",(AF4-AE4)*EO4)</f>
        <v>11.5148763282588</v>
      </c>
      <c r="BI4" s="3" t="n">
        <f aca="false">=IF(OR(ISBLANK(AI4),ISBLANK(AG4)),"",(AI4-AG4)*EO4)</f>
        <v>12.2525832680065</v>
      </c>
      <c r="BJ4" s="3" t="n">
        <f aca="false">=IF(OR(ISBLANK(AJ4),ISBLANK(AH4)),"",(AJ4-AH4)*EO4)</f>
        <v>9.66863011780622</v>
      </c>
      <c r="BK4" s="3" t="n">
        <f aca="false">=IF(OR(ISBLANK(AL4),ISBLANK(AK4)),"",(AL4-AK4)*EO4)</f>
        <v>10.8168359704697</v>
      </c>
      <c r="BL4" s="3" t="n">
        <f aca="false">=IF(OR(ISBLANK(AN4),ISBLANK(AM4)),"",(AN4-AM4)*EO4)</f>
        <v>9.52756783720901</v>
      </c>
      <c r="BM4" s="3" t="n">
        <f aca="false">=IF(OR(ISBLANK(AP4),ISBLANK(AO4)),"",(AP4-AO4)*EO4)</f>
        <v>9.39776979692952</v>
      </c>
      <c r="BN4" s="0" t="n">
        <f aca="false">=IF(OR(ISBLANK(AQ4),ISBLANK(Y4)),"",(AQ4-Y4)*EO4)</f>
        <v>9.17684572216136</v>
      </c>
      <c r="BO4" s="0" t="n">
        <f aca="false">=IF(OR(ISBLANK(AR4),ISBLANK(AA4)),"",(AR4-AA4)*EO4)</f>
        <v>9.30942231709083</v>
      </c>
      <c r="BP4" s="0" t="n">
        <f aca="false">=IF(OR(ISBLANK(AC4),ISBLANK(AS4)),"",(AS4-AC4)*EO4)</f>
        <v>8.12598933315357</v>
      </c>
      <c r="BQ4" s="0" t="n">
        <f aca="false">=IF(OR(ISBLANK(AE4),ISBLANK(AT4)),"",(AT4-AE4)*EO4)</f>
        <v>6.93235561685463</v>
      </c>
      <c r="BR4" s="3" t="n">
        <f aca="false">=IF(OR(ISBLANK(AG4),ISBLANK(AU4)),"",(AU4-AG4)*EO4)</f>
        <v>9.14490935080827</v>
      </c>
      <c r="BS4" s="3" t="n">
        <f aca="false">=IF(OR(ISBLANK(AV4),ISBLANK(AK4)),"",(AV4-AK4)*EO4)</f>
        <v>9.14129023643741</v>
      </c>
      <c r="BT4" s="3" t="n">
        <f aca="false">=IF(OR(ISBLANK(AW4),ISBLANK(AM4)),"",(AW4-AM4)*EO4)</f>
        <v>9.18406354236345</v>
      </c>
      <c r="BU4" s="0" t="n">
        <f aca="false">=IF(OR(ISBLANK(AX4),ISBLANK(AO4)),"",(AX4-AO4)*EO4)</f>
        <v>9.2765074242878</v>
      </c>
      <c r="BV4" s="0" t="n">
        <f aca="false">M4</f>
        <v>9.318</v>
      </c>
      <c r="BY4" s="0" t="n">
        <f aca="false">IF(OR(ISBLANK(O4),ISBLANK(N4)),"",(O4-N4)*EO4-M4)</f>
        <v>-1.18379896102042</v>
      </c>
      <c r="BZ4" s="0" t="n">
        <f aca="false">IF(OR(ISBLANK(W4),ISBLANK(V4)),"",(W4-V4)*EO4-M4)</f>
        <v>-0.149599875787253</v>
      </c>
      <c r="CA4" s="0" t="n">
        <f aca="false">IF(ISBLANK(BC4),"",BC4-M4)</f>
        <v>1.03407</v>
      </c>
      <c r="CB4" s="0" t="n">
        <f aca="false">=IF(OR(ISBLANK(X4),ISBLANK(V4)),"",(X4-V4)*EO4-M4)</f>
        <v>3.38199859505399</v>
      </c>
      <c r="CC4" s="0" t="n">
        <f aca="false">=IF(OR(ISBLANK(Z4),ISBLANK(Y4)),"",(Z4-Y4)*EO4-M4)</f>
        <v>0.215722236436012</v>
      </c>
      <c r="CD4" s="0" t="n">
        <f aca="false">=IF(OR(ISBLANK(AB4),ISBLANK(AA4)),"",(AB4-AA4)*EO4-M4)</f>
        <v>0.0714442011939269</v>
      </c>
      <c r="CE4" s="0" t="n">
        <f aca="false">=IF(OR(ISBLANK(AC4),ISBLANK(AD4)),"",(AD4-AC4)*EO4-M4)</f>
        <v>1.9322434201054</v>
      </c>
      <c r="CF4" s="3" t="n">
        <f aca="false">=IF(OR(ISBLANK(AF4),ISBLANK(AE4)),"",(AF4-AE4)*EO4-M4)</f>
        <v>2.1968763282588</v>
      </c>
      <c r="CG4" s="3" t="n">
        <f aca="false">=IF(OR(ISBLANK(AI4),ISBLANK(AG4)),"",(AI4-AG4)*EO4-M4)</f>
        <v>2.93458326800651</v>
      </c>
      <c r="CH4" s="3" t="n">
        <f aca="false">=IF(OR(ISBLANK(AJ4),ISBLANK(AH4)),"",(AJ4-AH4)*EO4-M4)</f>
        <v>0.350630117806215</v>
      </c>
      <c r="CI4" s="3" t="n">
        <f aca="false">=IF(OR(ISBLANK(AL4),ISBLANK(AK4)),"",(AL4-AK4)*EO4-M4)</f>
        <v>1.49883597046972</v>
      </c>
      <c r="CJ4" s="3" t="n">
        <f aca="false">=IF(OR(ISBLANK(AN4),ISBLANK(AM4)),"",(AN4-AM4)*EO4-M4)</f>
        <v>0.209567837209011</v>
      </c>
      <c r="CK4" s="0" t="n">
        <f aca="false">=IF(OR(ISBLANK(AP4),ISBLANK(AO4)),"",(AP4-AO4)*EO4-M4)</f>
        <v>0.0797697969295186</v>
      </c>
      <c r="CL4" s="0" t="n">
        <f aca="false">=IF(OR(ISBLANK(AQ4),ISBLANK(Y4)),"",(AQ4-Y4)*EO4-M4)</f>
        <v>-0.141154277838636</v>
      </c>
      <c r="CM4" s="0" t="n">
        <f aca="false">=IF(OR(ISBLANK(AR4),ISBLANK(AA4)),"",(AR4-AA4)*EO4-M4)</f>
        <v>-0.00857768290916994</v>
      </c>
      <c r="CN4" s="0" t="n">
        <f aca="false">=IF(OR(ISBLANK(AC4),ISBLANK(AS4)),"",(AS4-AC4)*EO4-M4)</f>
        <v>-1.19201066684643</v>
      </c>
      <c r="CO4" s="0" t="n">
        <f aca="false">=IF(OR(ISBLANK(AE4),ISBLANK(AT4)),"",(AT4-AE4)*EO4-M4)</f>
        <v>-2.38564438314537</v>
      </c>
      <c r="CP4" s="3" t="n">
        <f aca="false">=IF(OR(ISBLANK(AG4),ISBLANK(AU4)),"",(AU4-AG4)*EO4-M4)</f>
        <v>-0.17309064919173</v>
      </c>
      <c r="CQ4" s="3" t="n">
        <f aca="false">=IF(OR(ISBLANK(AV4),ISBLANK(AK4)),"",(AV4-AK4)*EO4-M4)</f>
        <v>-0.17670976356259</v>
      </c>
      <c r="CR4" s="3" t="n">
        <f aca="false">=IF(OR(ISBLANK(AW4),ISBLANK(AM4)),"",(AW4-AM4)*EO4-M4)</f>
        <v>-0.133936457636549</v>
      </c>
      <c r="CS4" s="0" t="n">
        <f aca="false">=IF(OR(ISBLANK(AX4),ISBLANK(AO4)),"",(AX4-AO4)*EO4-M4)</f>
        <v>-0.0414925757121996</v>
      </c>
      <c r="CV4" s="0" t="n">
        <f aca="false">IF(OR(ISBLANK(O4),ISBLANK(N4)),"",ABS((O4-N4)*EO4-M4))</f>
        <v>1.18379896102042</v>
      </c>
      <c r="CW4" s="0" t="n">
        <f aca="false">IF(OR(ISBLANK(W4),ISBLANK(V4)),"",ABS((W4-V4)*EO4-M4))</f>
        <v>0.149599875787253</v>
      </c>
      <c r="CX4" s="0" t="n">
        <f aca="false">IF(ISBLANK(BC4),"",ABS(BC4-M4))</f>
        <v>1.03407</v>
      </c>
      <c r="CY4" s="0" t="n">
        <f aca="false">=IF(OR(ISBLANK(X4),ISBLANK(V4)),"",ABS((X4-V4)*EO4-M4))</f>
        <v>3.38199859505399</v>
      </c>
      <c r="CZ4" s="0" t="n">
        <f aca="false">=IF(OR(ISBLANK(Z4),ISBLANK(Y4)),"",ABS((Z4-Y4)*EO4-M4))</f>
        <v>0.215722236436012</v>
      </c>
      <c r="DA4" s="0" t="n">
        <f aca="false">=IF(OR(ISBLANK(AB4),ISBLANK(AA4)),"",ABS((AB4-AA4)*EO4-M4))</f>
        <v>0.0714442011939269</v>
      </c>
      <c r="DB4" s="0" t="n">
        <f aca="false">=IF(OR(ISBLANK(AD4),ISBLANK(AC4)),"",ABS((AD4-AC4)*EO4-M4))</f>
        <v>1.9322434201054</v>
      </c>
      <c r="DC4" s="0" t="n">
        <f aca="false">=IF(OR(ISBLANK(AF4),ISBLANK(AE4)),"",ABS((AF4-AE4)*EO4-M4))</f>
        <v>2.1968763282588</v>
      </c>
      <c r="DD4" s="3" t="n">
        <f aca="false">=IF(OR(ISBLANK(AI4),ISBLANK(AG4)),"",ABS((AI4-AG4)*EO4-M4))</f>
        <v>2.93458326800651</v>
      </c>
      <c r="DE4" s="3" t="n">
        <f aca="false">=IF(OR(ISBLANK(AJ4),ISBLANK(AH4)),"",ABS((AJ4-AH4)*EO4-M4))</f>
        <v>0.350630117806215</v>
      </c>
      <c r="DF4" s="3" t="n">
        <f aca="false">=IF(OR(ISBLANK(AL4),ISBLANK(AK4)),"",ABS((AL4-AK4)*EO4-M4))</f>
        <v>1.49883597046972</v>
      </c>
      <c r="DG4" s="3" t="n">
        <f aca="false">=IF(OR(ISBLANK(AN4),ISBLANK(AM4)),"",ABS((AN4-AM4)*EO4-M4))</f>
        <v>0.209567837209011</v>
      </c>
      <c r="DH4" s="0" t="n">
        <f aca="false">=IF(OR(ISBLANK(AP4),ISBLANK(AO4)),"",ABS((AP4-AO4)*EO4-M4))</f>
        <v>0.0797697969295186</v>
      </c>
      <c r="DI4" s="0" t="n">
        <f aca="false">=IF(OR(ISBLANK(AQ4),ISBLANK(Y4)),"",ABS((AQ4-Y4)*EO4-M4))</f>
        <v>0.141154277838636</v>
      </c>
      <c r="DJ4" s="0" t="n">
        <f aca="false">=IF(OR(ISBLANK(AR4),ISBLANK(AA4)),"",ABS((AR4-AA4)*EO4-M4))</f>
        <v>0.00857768290916994</v>
      </c>
      <c r="DK4" s="0" t="n">
        <f aca="false">=IF(OR(ISBLANK(AC4),ISBLANK(AS4)),"",ABS((AS4-AC4)*EO4-M4))</f>
        <v>1.19201066684643</v>
      </c>
      <c r="DL4" s="0" t="n">
        <f aca="false">=IF(OR(ISBLANK(AE4),ISBLANK(AT4)),"",ABS((AT4-AE4)*EO4-M4))</f>
        <v>2.38564438314537</v>
      </c>
      <c r="DM4" s="3" t="n">
        <f aca="false">=IF(OR(ISBLANK(AG4),ISBLANK(AU4)),"",ABS((AU4-AG4)*EO4-M4))</f>
        <v>0.17309064919173</v>
      </c>
      <c r="DN4" s="3" t="n">
        <f aca="false">=IF(OR(ISBLANK(AV4),ISBLANK(AK4)),"",ABS((AV4-AK4)*EO4-M4))</f>
        <v>0.17670976356259</v>
      </c>
      <c r="DO4" s="3" t="n">
        <f aca="false">=IF(OR(ISBLANK(AW4),ISBLANK(AM4)),"",ABS((AW4-AM4)*EO4-M4))</f>
        <v>0.133936457636549</v>
      </c>
      <c r="DP4" s="0" t="n">
        <f aca="false">=IF(OR(ISBLANK(AX4),ISBLANK(AO4)),"",ABS((AX4-AO4)*EO4-M4))</f>
        <v>0.0414925757121996</v>
      </c>
      <c r="DS4" s="0" t="n">
        <f aca="false">IF(OR(ISBLANK(O4),ISBLANK(N4)),"",((O4-N4)*EO4-M4)^2)</f>
        <v>1.40137998011303</v>
      </c>
      <c r="DT4" s="0" t="n">
        <f aca="false">IF(OR(ISBLANK(W4),ISBLANK(V4)),"",((W4-V4)*EO4-M4)^2)</f>
        <v>0.0223801228355615</v>
      </c>
      <c r="DU4" s="0" t="n">
        <f aca="false">IF(ISBLANK(BC4),"",(BC4-M4)^2)</f>
        <v>1.0693007649</v>
      </c>
      <c r="DV4" s="0" t="n">
        <f aca="false">=IF(OR(ISBLANK(X4),ISBLANK(V4)),"",ABS((X4-V4)*EO4-M4)^2)</f>
        <v>11.4379144969472</v>
      </c>
      <c r="DW4" s="0" t="n">
        <f aca="false">=IF(OR(ISBLANK(Z4),ISBLANK(Y4)),"",ABS((Z4-Y4)*EO4-M4)^2)</f>
        <v>0.0465360832929545</v>
      </c>
      <c r="DX4" s="0" t="n">
        <f aca="false">=IF(OR(ISBLANK(AB4),ISBLANK(AA4)),"",ABS((AB4-AA4)*EO4-M4)^2)</f>
        <v>0.00510427388423831</v>
      </c>
      <c r="DY4" s="0" t="n">
        <f aca="false">=IF(OR(ISBLANK(AC4),ISBLANK(AD4)),"",ABS((AD4-AC4)*EO4-M4)^2)</f>
        <v>3.73356463454062</v>
      </c>
      <c r="DZ4" s="0" t="n">
        <f aca="false">=IF(OR(ISBLANK(AF4),ISBLANK(AE4)),"",ABS((AF4-AE4)*EO4-M4)^2)</f>
        <v>4.82626560166386</v>
      </c>
      <c r="EA4" s="3" t="n">
        <f aca="false">=IF(OR(ISBLANK(AI4),ISBLANK(AG4)),"",ABS((AI4-AG4)*EO4-M4)^2)</f>
        <v>8.61177895686379</v>
      </c>
      <c r="EB4" s="3" t="n">
        <f aca="false">=IF(OR(ISBLANK(AJ4),ISBLANK(AH4)),"",ABS((AJ4-AH4)*EO4-M4)^2)</f>
        <v>0.1229414795128</v>
      </c>
      <c r="EC4" s="3" t="n">
        <f aca="false">=IF(OR(ISBLANK(AL4),ISBLANK(AK4)),"",ABS((AL4-AK4)*EO4-M4)^2)</f>
        <v>2.2465092663739</v>
      </c>
      <c r="ED4" s="3" t="n">
        <f aca="false">=IF(OR(ISBLANK(AN4),ISBLANK(AM4)),"",ABS((AN4-AM4)*EO4-M4)^2)</f>
        <v>0.0439186783924627</v>
      </c>
      <c r="EE4" s="0" t="n">
        <f aca="false">=IF(OR(ISBLANK(AP4),ISBLANK(AO4)),"",ABS((AP4-AO4)*EO4-M4)^2)</f>
        <v>0.00636322050217663</v>
      </c>
      <c r="EF4" s="0" t="n">
        <f aca="false">=IF(OR(ISBLANK(AQ4),ISBLANK(Y4)),"",ABS((AQ4-Y4)*EO4-M4)^2)</f>
        <v>0.0199245301521468</v>
      </c>
      <c r="EG4" s="0" t="n">
        <f aca="false">=IF(OR(ISBLANK(AR4),ISBLANK(AA4)),"",ABS((AR4-AA4)*EO4-M4)^2)</f>
        <v>7.3576644090266E-005</v>
      </c>
      <c r="EH4" s="0" t="n">
        <f aca="false">=IF(OR(ISBLANK(AC4),ISBLANK(AS4)),"",ABS((AS4-AC4)*EO4-M4)^2)</f>
        <v>1.42088942987566</v>
      </c>
      <c r="EI4" s="0" t="n">
        <f aca="false">=IF(OR(ISBLANK(AE4),ISBLANK(AT4)),"",ABS((AT4-AE4)*EO4-M4)^2)</f>
        <v>5.69129912283307</v>
      </c>
      <c r="EJ4" s="3" t="n">
        <f aca="false">=IF(OR(ISBLANK(AG4),ISBLANK(AU4)),"",ABS((AU4-AG4)*EO4-M4)^2)</f>
        <v>0.0299603728376145</v>
      </c>
      <c r="EK4" s="3" t="n">
        <f aca="false">=IF(OR(ISBLANK(AV4),ISBLANK(AK4)),"",ABS((AV4-AK4)*EO4-M4)^2)</f>
        <v>0.0312263405383464</v>
      </c>
      <c r="EL4" s="3" t="n">
        <f aca="false">=IF(OR(ISBLANK(AW4),ISBLANK(AM4)),"",ABS((AW4-AM4)*EO4-M4)^2)</f>
        <v>0.0179389746842272</v>
      </c>
      <c r="EM4" s="0" t="n">
        <f aca="false">=IF(OR(ISBLANK(AX4),ISBLANK(AO4)),"",ABS((AX4-AO4)*EO4-M4)^2)</f>
        <v>0.00172163383923261</v>
      </c>
      <c r="EO4" s="0" t="n">
        <v>27.211386245988</v>
      </c>
    </row>
    <row r="5" customFormat="false" ht="12.8" hidden="false" customHeight="false" outlineLevel="0" collapsed="false">
      <c r="A5" s="1"/>
      <c r="B5" s="0" t="n">
        <v>10</v>
      </c>
      <c r="C5" s="0" t="n">
        <v>2</v>
      </c>
      <c r="D5" s="0" t="n">
        <f aca="false">B5-C5</f>
        <v>8</v>
      </c>
      <c r="E5" s="0" t="s">
        <v>71</v>
      </c>
      <c r="F5" s="0" t="n">
        <v>1</v>
      </c>
      <c r="G5" s="0" t="n">
        <v>13</v>
      </c>
      <c r="H5" s="0" t="s">
        <v>79</v>
      </c>
      <c r="I5" s="0" t="n">
        <v>1</v>
      </c>
      <c r="J5" s="0" t="s">
        <v>73</v>
      </c>
      <c r="K5" s="0" t="s">
        <v>74</v>
      </c>
      <c r="L5" s="0" t="s">
        <v>75</v>
      </c>
      <c r="M5" s="0" t="n">
        <v>9.941</v>
      </c>
      <c r="N5" s="0" t="n">
        <v>-76.0413020296</v>
      </c>
      <c r="O5" s="0" t="n">
        <v>-75.7181054818839</v>
      </c>
      <c r="P5" s="0" t="s">
        <v>76</v>
      </c>
      <c r="Q5" s="0" t="n">
        <f aca="false">=IF(ISBLANK(BC5),"",BC5)</f>
        <v>10.99936</v>
      </c>
      <c r="R5" s="0" t="n">
        <v>3</v>
      </c>
      <c r="S5" s="0" t="n">
        <v>2</v>
      </c>
      <c r="T5" s="0" t="n">
        <v>1</v>
      </c>
      <c r="V5" s="0" t="n">
        <v>-76.25903834</v>
      </c>
      <c r="W5" s="0" t="n">
        <v>-75.88907645</v>
      </c>
      <c r="X5" s="0" t="n">
        <v>-75.76850791</v>
      </c>
      <c r="Y5" s="0" t="n">
        <v>-76.26389764</v>
      </c>
      <c r="Z5" s="0" t="n">
        <v>-75.89052545</v>
      </c>
      <c r="AA5" s="0" t="n">
        <v>-76.27397299</v>
      </c>
      <c r="AB5" s="0" t="n">
        <v>-75.90593825</v>
      </c>
      <c r="AC5" s="0" t="n">
        <v>-76.07431202</v>
      </c>
      <c r="AD5" s="0" t="n">
        <v>-75.64083375</v>
      </c>
      <c r="AE5" s="0" t="n">
        <v>-76.12151939</v>
      </c>
      <c r="AF5" s="0" t="n">
        <v>-75.68128214</v>
      </c>
      <c r="AG5" s="0" t="n">
        <v>-76.25989499</v>
      </c>
      <c r="AH5" s="0" t="n">
        <v>-76.2736924775734</v>
      </c>
      <c r="AI5" s="0" t="n">
        <v>-75.78853301</v>
      </c>
      <c r="AJ5" s="0" t="n">
        <v>-75.8968585439168</v>
      </c>
      <c r="AK5" s="0" t="n">
        <v>-76.26332974</v>
      </c>
      <c r="AL5" s="0" t="n">
        <v>-75.84382431</v>
      </c>
      <c r="AM5" s="0" t="n">
        <v>-76.26818149</v>
      </c>
      <c r="AN5" s="0" t="n">
        <v>-75.89573431</v>
      </c>
      <c r="AO5" s="0" t="n">
        <v>-76.27291614</v>
      </c>
      <c r="AP5" s="0" t="n">
        <v>-75.90481403</v>
      </c>
      <c r="AQ5" s="0" t="n">
        <v>-75.90211987</v>
      </c>
      <c r="AR5" s="0" t="n">
        <v>-75.9086588</v>
      </c>
      <c r="AS5" s="0" t="n">
        <v>-75.75471669</v>
      </c>
      <c r="AT5" s="0" t="n">
        <v>-75.8423297</v>
      </c>
      <c r="AU5" s="0" t="n">
        <v>-75.89842543</v>
      </c>
      <c r="AV5" s="0" t="n">
        <v>-75.90412648</v>
      </c>
      <c r="AW5" s="0" t="n">
        <v>-75.90766927</v>
      </c>
      <c r="AX5" s="0" t="n">
        <v>-75.90902441</v>
      </c>
      <c r="BA5" s="0" t="n">
        <f aca="false">IF(OR(ISBLANK(O5),ISBLANK(N5)),"",(O5-N5)*EO5)</f>
        <v>8.79462609327291</v>
      </c>
      <c r="BB5" s="0" t="n">
        <f aca="false">=IF(OR(ISBLANK(W5),ISBLANK(V5)),"",(W5-V5)*EO5)</f>
        <v>10.0671758850857</v>
      </c>
      <c r="BC5" s="0" t="n">
        <v>10.99936</v>
      </c>
      <c r="BD5" s="0" t="n">
        <f aca="false">=IF(OR(ISBLANK(X5),ISBLANK(V5)),"",(X5-V5)*EO5)</f>
        <v>13.3480129961408</v>
      </c>
      <c r="BE5" s="0" t="n">
        <f aca="false">=IF(OR(ISBLANK(Z5),ISBLANK(Y5)),"",(Z5-Y5)*EO5)</f>
        <v>10.1599748756004</v>
      </c>
      <c r="BF5" s="0" t="n">
        <f aca="false">=IF(OR(ISBLANK(AB5),ISBLANK(AA5)),"",(AB5-AA5)*EO5)</f>
        <v>10.0147354620817</v>
      </c>
      <c r="BG5" s="3" t="n">
        <f aca="false">=IF(OR(ISBLANK(AC5),ISBLANK(AD5)),"",(AD5-AC5)*EO5)</f>
        <v>11.7955446342125</v>
      </c>
      <c r="BH5" s="3" t="n">
        <f aca="false">=IF(OR(ISBLANK(AF5),ISBLANK(AE5)),"",(AF5-AE5)*EO5)</f>
        <v>11.9794658496218</v>
      </c>
      <c r="BI5" s="3" t="n">
        <f aca="false">=IF(OR(ISBLANK(AI5),ISBLANK(AG5)),"",(AI5-AG5)*EO5)</f>
        <v>12.826412899454</v>
      </c>
      <c r="BJ5" s="3" t="n">
        <f aca="false">=IF(OR(ISBLANK(AJ5),ISBLANK(AH5)),"",(AJ5-AH5)*EO5)</f>
        <v>10.2541737193247</v>
      </c>
      <c r="BK5" s="3" t="n">
        <f aca="false">=IF(OR(ISBLANK(AL5),ISBLANK(AK5)),"",(AL5-AK5)*EO5)</f>
        <v>11.4153242880193</v>
      </c>
      <c r="BL5" s="3" t="n">
        <f aca="false">=IF(OR(ISBLANK(AN5),ISBLANK(AM5)),"",(AN5-AM5)*EO5)</f>
        <v>10.1348040712093</v>
      </c>
      <c r="BM5" s="3" t="n">
        <f aca="false">=IF(OR(ISBLANK(AP5),ISBLANK(AO5)),"",(AP5-AO5)*EO5)</f>
        <v>10.0165686931734</v>
      </c>
      <c r="BN5" s="0" t="n">
        <f aca="false">=IF(OR(ISBLANK(AQ5),ISBLANK(Y5)),"",(AQ5-Y5)*EO5)</f>
        <v>9.84447463468191</v>
      </c>
      <c r="BO5" s="0" t="n">
        <f aca="false">=IF(OR(ISBLANK(AR5),ISBLANK(AA5)),"",(AR5-AA5)*EO5)</f>
        <v>9.94070552523042</v>
      </c>
      <c r="BP5" s="0" t="n">
        <f aca="false">=IF(OR(ISBLANK(AC5),ISBLANK(AS5)),"",(AS5-AC5)*EO5)</f>
        <v>8.69663196704396</v>
      </c>
      <c r="BQ5" s="0" t="n">
        <f aca="false">=IF(OR(ISBLANK(AE5),ISBLANK(AT5)),"",(AT5-AE5)*EO5)</f>
        <v>7.59713849048792</v>
      </c>
      <c r="BR5" s="3" t="n">
        <f aca="false">=IF(OR(ISBLANK(AG5),ISBLANK(AU5)),"",(AU5-AG5)*EO5)</f>
        <v>9.83608781332742</v>
      </c>
      <c r="BS5" s="3" t="n">
        <f aca="false">=IF(OR(ISBLANK(AV5),ISBLANK(AK5)),"",(AV5-AK5)*EO5)</f>
        <v>9.77441864867808</v>
      </c>
      <c r="BT5" s="3" t="n">
        <f aca="false">=IF(OR(ISBLANK(AW5),ISBLANK(AM5)),"",(AW5-AM5)*EO5)</f>
        <v>9.81003726481871</v>
      </c>
      <c r="BU5" s="0" t="n">
        <f aca="false">=IF(OR(ISBLANK(AX5),ISBLANK(AO5)),"",(AX5-AO5)*EO5)</f>
        <v>9.90199841675094</v>
      </c>
      <c r="BV5" s="0" t="n">
        <f aca="false">M5</f>
        <v>9.941</v>
      </c>
      <c r="BY5" s="0" t="n">
        <f aca="false">IF(OR(ISBLANK(O5),ISBLANK(N5)),"",(O5-N5)*EO5-M5)</f>
        <v>-1.14637390672709</v>
      </c>
      <c r="BZ5" s="0" t="n">
        <f aca="false">IF(OR(ISBLANK(W5),ISBLANK(V5)),"",(W5-V5)*EO5-M5)</f>
        <v>0.126175885085697</v>
      </c>
      <c r="CA5" s="0" t="n">
        <f aca="false">IF(ISBLANK(BC5),"",BC5-M5)</f>
        <v>1.05836</v>
      </c>
      <c r="CB5" s="0" t="n">
        <f aca="false">=IF(OR(ISBLANK(X5),ISBLANK(V5)),"",(X5-V5)*EO5-M5)</f>
        <v>3.40701299614076</v>
      </c>
      <c r="CC5" s="0" t="n">
        <f aca="false">=IF(OR(ISBLANK(Z5),ISBLANK(Y5)),"",(Z5-Y5)*EO5-M5)</f>
        <v>0.218974875600356</v>
      </c>
      <c r="CD5" s="0" t="n">
        <f aca="false">=IF(OR(ISBLANK(AB5),ISBLANK(AA5)),"",(AB5-AA5)*EO5-M5)</f>
        <v>0.0737354620817357</v>
      </c>
      <c r="CE5" s="0" t="n">
        <f aca="false">=IF(OR(ISBLANK(AC5),ISBLANK(AD5)),"",(AD5-AC5)*EO5-M5)</f>
        <v>1.85454463421253</v>
      </c>
      <c r="CF5" s="3" t="n">
        <f aca="false">=IF(OR(ISBLANK(AF5),ISBLANK(AE5)),"",(AF5-AE5)*EO5-M5)</f>
        <v>2.03846584962185</v>
      </c>
      <c r="CG5" s="3" t="n">
        <f aca="false">=IF(OR(ISBLANK(AI5),ISBLANK(AG5)),"",(AI5-AG5)*EO5-M5)</f>
        <v>2.88541289945399</v>
      </c>
      <c r="CH5" s="3" t="n">
        <f aca="false">=IF(OR(ISBLANK(AJ5),ISBLANK(AH5)),"",(AJ5-AH5)*EO5-M5)</f>
        <v>0.313173719324723</v>
      </c>
      <c r="CI5" s="3" t="n">
        <f aca="false">=IF(OR(ISBLANK(AL5),ISBLANK(AK5)),"",(AL5-AK5)*EO5-M5)</f>
        <v>1.47432428801931</v>
      </c>
      <c r="CJ5" s="3" t="n">
        <f aca="false">=IF(OR(ISBLANK(AN5),ISBLANK(AM5)),"",(AN5-AM5)*EO5-M5)</f>
        <v>0.193804071209257</v>
      </c>
      <c r="CK5" s="0" t="n">
        <f aca="false">=IF(OR(ISBLANK(AP5),ISBLANK(AO5)),"",(AP5-AO5)*EO5-M5)</f>
        <v>0.0755686931734179</v>
      </c>
      <c r="CL5" s="0" t="n">
        <f aca="false">=IF(OR(ISBLANK(AQ5),ISBLANK(Y5)),"",(AQ5-Y5)*EO5-M5)</f>
        <v>-0.0965253653180866</v>
      </c>
      <c r="CM5" s="0" t="n">
        <f aca="false">=IF(OR(ISBLANK(AR5),ISBLANK(AA5)),"",(AR5-AA5)*EO5-M5)</f>
        <v>-0.00029447476957678</v>
      </c>
      <c r="CN5" s="0" t="n">
        <f aca="false">=IF(OR(ISBLANK(AC5),ISBLANK(AS5)),"",(AS5-AC5)*EO5-M5)</f>
        <v>-1.24436803295604</v>
      </c>
      <c r="CO5" s="0" t="n">
        <f aca="false">=IF(OR(ISBLANK(AE5),ISBLANK(AT5)),"",(AT5-AE5)*EO5-M5)</f>
        <v>-2.34386150951208</v>
      </c>
      <c r="CP5" s="3" t="n">
        <f aca="false">=IF(OR(ISBLANK(AG5),ISBLANK(AU5)),"",(AU5-AG5)*EO5-M5)</f>
        <v>-0.104912186672577</v>
      </c>
      <c r="CQ5" s="3" t="n">
        <f aca="false">=IF(OR(ISBLANK(AV5),ISBLANK(AK5)),"",(AV5-AK5)*EO5-M5)</f>
        <v>-0.166581351321922</v>
      </c>
      <c r="CR5" s="3" t="n">
        <f aca="false">=IF(OR(ISBLANK(AW5),ISBLANK(AM5)),"",(AW5-AM5)*EO5-M5)</f>
        <v>-0.130962735181294</v>
      </c>
      <c r="CS5" s="0" t="n">
        <f aca="false">=IF(OR(ISBLANK(AX5),ISBLANK(AO5)),"",(AX5-AO5)*EO5-M5)</f>
        <v>-0.0390015832490604</v>
      </c>
      <c r="CV5" s="0" t="n">
        <f aca="false">IF(OR(ISBLANK(O5),ISBLANK(N5)),"",ABS((O5-N5)*EO5-M5))</f>
        <v>1.14637390672709</v>
      </c>
      <c r="CW5" s="0" t="n">
        <f aca="false">IF(OR(ISBLANK(W5),ISBLANK(V5)),"",ABS((W5-V5)*EO5-M5))</f>
        <v>0.126175885085697</v>
      </c>
      <c r="CX5" s="0" t="n">
        <f aca="false">IF(ISBLANK(BC5),"",ABS(BC5-M5))</f>
        <v>1.05836</v>
      </c>
      <c r="CY5" s="0" t="n">
        <f aca="false">=IF(OR(ISBLANK(X5),ISBLANK(V5)),"",ABS((X5-V5)*EO5-M5))</f>
        <v>3.40701299614076</v>
      </c>
      <c r="CZ5" s="0" t="n">
        <f aca="false">=IF(OR(ISBLANK(Z5),ISBLANK(Y5)),"",ABS((Z5-Y5)*EO5-M5))</f>
        <v>0.218974875600356</v>
      </c>
      <c r="DA5" s="0" t="n">
        <f aca="false">=IF(OR(ISBLANK(AB5),ISBLANK(AA5)),"",ABS((AB5-AA5)*EO5-M5))</f>
        <v>0.0737354620817357</v>
      </c>
      <c r="DB5" s="0" t="n">
        <f aca="false">=IF(OR(ISBLANK(AD5),ISBLANK(AC5)),"",ABS((AD5-AC5)*EO5-M5))</f>
        <v>1.85454463421253</v>
      </c>
      <c r="DC5" s="0" t="n">
        <f aca="false">=IF(OR(ISBLANK(AF5),ISBLANK(AE5)),"",ABS((AF5-AE5)*EO5-M5))</f>
        <v>2.03846584962185</v>
      </c>
      <c r="DD5" s="3" t="n">
        <f aca="false">=IF(OR(ISBLANK(AI5),ISBLANK(AG5)),"",ABS((AI5-AG5)*EO5-M5))</f>
        <v>2.88541289945399</v>
      </c>
      <c r="DE5" s="3" t="n">
        <f aca="false">=IF(OR(ISBLANK(AJ5),ISBLANK(AH5)),"",ABS((AJ5-AH5)*EO5-M5))</f>
        <v>0.313173719324723</v>
      </c>
      <c r="DF5" s="3" t="n">
        <f aca="false">=IF(OR(ISBLANK(AL5),ISBLANK(AK5)),"",ABS((AL5-AK5)*EO5-M5))</f>
        <v>1.47432428801931</v>
      </c>
      <c r="DG5" s="3" t="n">
        <f aca="false">=IF(OR(ISBLANK(AN5),ISBLANK(AM5)),"",ABS((AN5-AM5)*EO5-M5))</f>
        <v>0.193804071209257</v>
      </c>
      <c r="DH5" s="0" t="n">
        <f aca="false">=IF(OR(ISBLANK(AP5),ISBLANK(AO5)),"",ABS((AP5-AO5)*EO5-M5))</f>
        <v>0.0755686931734179</v>
      </c>
      <c r="DI5" s="0" t="n">
        <f aca="false">=IF(OR(ISBLANK(AQ5),ISBLANK(Y5)),"",ABS((AQ5-Y5)*EO5-M5))</f>
        <v>0.0965253653180866</v>
      </c>
      <c r="DJ5" s="0" t="n">
        <f aca="false">=IF(OR(ISBLANK(AR5),ISBLANK(AA5)),"",ABS((AR5-AA5)*EO5-M5))</f>
        <v>0.00029447476957678</v>
      </c>
      <c r="DK5" s="0" t="n">
        <f aca="false">=IF(OR(ISBLANK(AC5),ISBLANK(AS5)),"",ABS((AS5-AC5)*EO5-M5))</f>
        <v>1.24436803295604</v>
      </c>
      <c r="DL5" s="0" t="n">
        <f aca="false">=IF(OR(ISBLANK(AE5),ISBLANK(AT5)),"",ABS((AT5-AE5)*EO5-M5))</f>
        <v>2.34386150951208</v>
      </c>
      <c r="DM5" s="3" t="n">
        <f aca="false">=IF(OR(ISBLANK(AG5),ISBLANK(AU5)),"",ABS((AU5-AG5)*EO5-M5))</f>
        <v>0.104912186672577</v>
      </c>
      <c r="DN5" s="3" t="n">
        <f aca="false">=IF(OR(ISBLANK(AV5),ISBLANK(AK5)),"",ABS((AV5-AK5)*EO5-M5))</f>
        <v>0.166581351321922</v>
      </c>
      <c r="DO5" s="3" t="n">
        <f aca="false">=IF(OR(ISBLANK(AW5),ISBLANK(AM5)),"",ABS((AW5-AM5)*EO5-M5))</f>
        <v>0.130962735181294</v>
      </c>
      <c r="DP5" s="0" t="n">
        <f aca="false">=IF(OR(ISBLANK(AX5),ISBLANK(AO5)),"",ABS((AX5-AO5)*EO5-M5))</f>
        <v>0.0390015832490604</v>
      </c>
      <c r="DS5" s="0" t="n">
        <f aca="false">IF(OR(ISBLANK(O5),ISBLANK(N5)),"",((O5-N5)*EO5-M5)^2)</f>
        <v>1.31417313402473</v>
      </c>
      <c r="DT5" s="0" t="n">
        <f aca="false">IF(OR(ISBLANK(W5),ISBLANK(V5)),"",((W5-V5)*EO5-M5)^2)</f>
        <v>0.015920353977159</v>
      </c>
      <c r="DU5" s="0" t="n">
        <f aca="false">IF(ISBLANK(BC5),"",(BC5-M5)^2)</f>
        <v>1.1201258896</v>
      </c>
      <c r="DV5" s="0" t="n">
        <f aca="false">=IF(OR(ISBLANK(X5),ISBLANK(V5)),"",ABS((X5-V5)*EO5-M5)^2)</f>
        <v>11.6077375558721</v>
      </c>
      <c r="DW5" s="0" t="n">
        <f aca="false">=IF(OR(ISBLANK(Z5),ISBLANK(Y5)),"",ABS((Z5-Y5)*EO5-M5)^2)</f>
        <v>0.0479499961441914</v>
      </c>
      <c r="DX5" s="0" t="n">
        <f aca="false">=IF(OR(ISBLANK(AB5),ISBLANK(AA5)),"",ABS((AB5-AA5)*EO5-M5)^2)</f>
        <v>0.00543691836840708</v>
      </c>
      <c r="DY5" s="0" t="n">
        <f aca="false">=IF(OR(ISBLANK(AC5),ISBLANK(AD5)),"",ABS((AD5-AC5)*EO5-M5)^2)</f>
        <v>3.43933580028649</v>
      </c>
      <c r="DZ5" s="0" t="n">
        <f aca="false">=IF(OR(ISBLANK(AF5),ISBLANK(AE5)),"",ABS((AF5-AE5)*EO5-M5)^2)</f>
        <v>4.15534302007451</v>
      </c>
      <c r="EA5" s="3" t="n">
        <f aca="false">=IF(OR(ISBLANK(AI5),ISBLANK(AG5)),"",ABS((AI5-AG5)*EO5-M5)^2)</f>
        <v>8.32560760033548</v>
      </c>
      <c r="EB5" s="3" t="n">
        <f aca="false">=IF(OR(ISBLANK(AJ5),ISBLANK(AH5)),"",ABS((AJ5-AH5)*EO5-M5)^2)</f>
        <v>0.0980777784756805</v>
      </c>
      <c r="EC5" s="3" t="n">
        <f aca="false">=IF(OR(ISBLANK(AL5),ISBLANK(AK5)),"",ABS((AL5-AK5)*EO5-M5)^2)</f>
        <v>2.17363210624364</v>
      </c>
      <c r="ED5" s="3" t="n">
        <f aca="false">=IF(OR(ISBLANK(AN5),ISBLANK(AM5)),"",ABS((AN5-AM5)*EO5-M5)^2)</f>
        <v>0.0375600180172829</v>
      </c>
      <c r="EE5" s="0" t="n">
        <f aca="false">=IF(OR(ISBLANK(AP5),ISBLANK(AO5)),"",ABS((AP5-AO5)*EO5-M5)^2)</f>
        <v>0.00571062738793817</v>
      </c>
      <c r="EF5" s="0" t="n">
        <f aca="false">=IF(OR(ISBLANK(AQ5),ISBLANK(Y5)),"",ABS((AQ5-Y5)*EO5-M5)^2)</f>
        <v>0.00931714614979008</v>
      </c>
      <c r="EG5" s="0" t="n">
        <f aca="false">=IF(OR(ISBLANK(AR5),ISBLANK(AA5)),"",ABS((AR5-AA5)*EO5-M5)^2)</f>
        <v>8.67153899172978E-008</v>
      </c>
      <c r="EH5" s="0" t="n">
        <f aca="false">=IF(OR(ISBLANK(AC5),ISBLANK(AS5)),"",ABS((AS5-AC5)*EO5-M5)^2)</f>
        <v>1.5484518014429</v>
      </c>
      <c r="EI5" s="0" t="n">
        <f aca="false">=IF(OR(ISBLANK(AE5),ISBLANK(AT5)),"",ABS((AT5-AE5)*EO5-M5)^2)</f>
        <v>5.49368677577226</v>
      </c>
      <c r="EJ5" s="3" t="n">
        <f aca="false">=IF(OR(ISBLANK(AG5),ISBLANK(AU5)),"",ABS((AU5-AG5)*EO5-M5)^2)</f>
        <v>0.0110065669124216</v>
      </c>
      <c r="EK5" s="3" t="n">
        <f aca="false">=IF(OR(ISBLANK(AV5),ISBLANK(AK5)),"",ABS((AV5-AK5)*EO5-M5)^2)</f>
        <v>0.0277493466082375</v>
      </c>
      <c r="EL5" s="3" t="n">
        <f aca="false">=IF(OR(ISBLANK(AW5),ISBLANK(AM5)),"",ABS((AW5-AM5)*EO5-M5)^2)</f>
        <v>0.0171512380061657</v>
      </c>
      <c r="EM5" s="0" t="n">
        <f aca="false">=IF(OR(ISBLANK(AX5),ISBLANK(AO5)),"",ABS((AX5-AO5)*EO5-M5)^2)</f>
        <v>0.00152112349593339</v>
      </c>
      <c r="EO5" s="0" t="n">
        <v>27.211386245988</v>
      </c>
    </row>
    <row r="6" customFormat="false" ht="12.8" hidden="false" customHeight="false" outlineLevel="0" collapsed="false">
      <c r="A6" s="1"/>
      <c r="B6" s="0" t="n">
        <v>10</v>
      </c>
      <c r="C6" s="0" t="n">
        <v>2</v>
      </c>
      <c r="D6" s="0" t="n">
        <f aca="false">B6-C6</f>
        <v>8</v>
      </c>
      <c r="E6" s="0" t="s">
        <v>71</v>
      </c>
      <c r="F6" s="0" t="n">
        <v>1</v>
      </c>
      <c r="G6" s="0" t="n">
        <v>13</v>
      </c>
      <c r="H6" s="0" t="s">
        <v>80</v>
      </c>
      <c r="I6" s="0" t="n">
        <v>3</v>
      </c>
      <c r="J6" s="0" t="s">
        <v>73</v>
      </c>
      <c r="K6" s="0" t="s">
        <v>74</v>
      </c>
      <c r="L6" s="0" t="s">
        <v>75</v>
      </c>
      <c r="M6" s="0" t="n">
        <v>7.14</v>
      </c>
      <c r="N6" s="0" t="n">
        <v>-76.0413020296</v>
      </c>
      <c r="O6" s="0" t="n">
        <v>-75.8157888102421</v>
      </c>
      <c r="P6" s="0" t="s">
        <v>76</v>
      </c>
      <c r="Q6" s="0" t="n">
        <f aca="false">=IF(ISBLANK(BC6),"",BC6)</f>
        <v>7.99457</v>
      </c>
      <c r="R6" s="0" t="n">
        <v>1</v>
      </c>
      <c r="S6" s="0" t="n">
        <v>2</v>
      </c>
      <c r="T6" s="0" t="n">
        <v>0</v>
      </c>
      <c r="V6" s="0" t="n">
        <v>-76.25903834</v>
      </c>
      <c r="W6" s="0" t="n">
        <v>-76.00122069</v>
      </c>
      <c r="X6" s="0" t="n">
        <v>-75.8714323</v>
      </c>
      <c r="Y6" s="0" t="n">
        <v>-76.26389764</v>
      </c>
      <c r="Z6" s="0" t="n">
        <v>-75.99445066</v>
      </c>
      <c r="AA6" s="0" t="n">
        <v>-76.27397299</v>
      </c>
      <c r="AB6" s="0" t="n">
        <v>-76.00879155</v>
      </c>
      <c r="AC6" s="0" t="n">
        <v>-76.07431202</v>
      </c>
      <c r="AD6" s="0" t="n">
        <v>-75.74750694</v>
      </c>
      <c r="AE6" s="0" t="n">
        <v>-76.12151939</v>
      </c>
      <c r="AF6" s="0" t="n">
        <v>-75.78190884</v>
      </c>
      <c r="AG6" s="0" t="n">
        <v>-76.25989499</v>
      </c>
      <c r="AH6" s="0" t="n">
        <v>-76.2736924775734</v>
      </c>
      <c r="AI6" s="0" t="n">
        <v>-75.88922659</v>
      </c>
      <c r="AJ6" s="0" t="n">
        <v>-75.997847862756</v>
      </c>
      <c r="AK6" s="0" t="n">
        <v>-76.26332974</v>
      </c>
      <c r="AL6" s="0" t="n">
        <v>-75.94691595</v>
      </c>
      <c r="AM6" s="0" t="n">
        <v>-76.26818149</v>
      </c>
      <c r="AN6" s="0" t="n">
        <v>-75.99874164</v>
      </c>
      <c r="AO6" s="0" t="n">
        <v>-76.27291614</v>
      </c>
      <c r="AP6" s="0" t="n">
        <v>-76.00770716</v>
      </c>
      <c r="AQ6" s="0" t="n">
        <v>-76.00623065</v>
      </c>
      <c r="AR6" s="0" t="n">
        <v>-76.01175459</v>
      </c>
      <c r="AS6" s="0" t="n">
        <v>-75.85203489</v>
      </c>
      <c r="AT6" s="0" t="n">
        <v>-75.94765598</v>
      </c>
      <c r="AU6" s="0" t="n">
        <v>-76.00307588</v>
      </c>
      <c r="AV6" s="0" t="n">
        <v>-76.00710078</v>
      </c>
      <c r="AW6" s="0" t="n">
        <v>-76.01060959</v>
      </c>
      <c r="AX6" s="0" t="n">
        <v>-76.01188595</v>
      </c>
      <c r="BA6" s="0" t="n">
        <f aca="false">IF(OR(ISBLANK(O6),ISBLANK(N6)),"",(O6-N6)*EO6)</f>
        <v>6.13652731552423</v>
      </c>
      <c r="BB6" s="0" t="n">
        <f aca="false">=IF(OR(ISBLANK(W6),ISBLANK(V6)),"",(W6-V6)*EO6)</f>
        <v>7.01557565518314</v>
      </c>
      <c r="BC6" s="0" t="n">
        <v>7.99457</v>
      </c>
      <c r="BD6" s="0" t="n">
        <f aca="false">=IF(OR(ISBLANK(X6),ISBLANK(V6)),"",(X6-V6)*EO6)</f>
        <v>10.5472976657181</v>
      </c>
      <c r="BE6" s="0" t="n">
        <f aca="false">=IF(OR(ISBLANK(Z6),ISBLANK(Y6)),"",(Z6-Y6)*EO6)</f>
        <v>7.33202584559495</v>
      </c>
      <c r="BF6" s="0" t="n">
        <f aca="false">=IF(OR(ISBLANK(AB6),ISBLANK(AA6)),"",(AB6-AA6)*EO6)</f>
        <v>7.21595458910746</v>
      </c>
      <c r="BG6" s="3" t="n">
        <f aca="false">=IF(OR(ISBLANK(AC6),ISBLANK(AD6)),"",(AD6-AC6)*EO6)</f>
        <v>8.892819259031</v>
      </c>
      <c r="BH6" s="3" t="n">
        <f aca="false">=IF(OR(ISBLANK(AF6),ISBLANK(AE6)),"",(AF6-AE6)*EO6)</f>
        <v>9.24127384926251</v>
      </c>
      <c r="BI6" s="3" t="n">
        <f aca="false">=IF(OR(ISBLANK(AI6),ISBLANK(AG6)),"",(AI6-AG6)*EO6)</f>
        <v>10.0864010015824</v>
      </c>
      <c r="BJ6" s="3" t="n">
        <f aca="false">=IF(OR(ISBLANK(AJ6),ISBLANK(AH6)),"",(AJ6-AH6)*EO6)</f>
        <v>7.5061143576721</v>
      </c>
      <c r="BK6" s="3" t="n">
        <f aca="false">=IF(OR(ISBLANK(AL6),ISBLANK(AK6)),"",(AL6-AK6)*EO6)</f>
        <v>8.6100578532469</v>
      </c>
      <c r="BL6" s="3" t="n">
        <f aca="false">=IF(OR(ISBLANK(AN6),ISBLANK(AM6)),"",(AN6-AM6)*EO6)</f>
        <v>7.33183182841101</v>
      </c>
      <c r="BM6" s="3" t="n">
        <f aca="false">=IF(OR(ISBLANK(AP6),ISBLANK(AO6)),"",(AP6-AO6)*EO6)</f>
        <v>7.21670399068481</v>
      </c>
      <c r="BN6" s="0" t="n">
        <f aca="false">=IF(OR(ISBLANK(AQ6),ISBLANK(Y6)),"",(AQ6-Y6)*EO6)</f>
        <v>7.01147598773085</v>
      </c>
      <c r="BO6" s="0" t="n">
        <f aca="false">=IF(OR(ISBLANK(AR6),ISBLANK(AA6)),"",(AR6-AA6)*EO6)</f>
        <v>7.13532616320522</v>
      </c>
      <c r="BP6" s="0" t="n">
        <f aca="false">=IF(OR(ISBLANK(AC6),ISBLANK(AS6)),"",(AS6-AC6)*EO6)</f>
        <v>6.04846883807955</v>
      </c>
      <c r="BQ6" s="0" t="n">
        <f aca="false">=IF(OR(ISBLANK(AE6),ISBLANK(AT6)),"",(AT6-AE6)*EO6)</f>
        <v>4.73106440355484</v>
      </c>
      <c r="BR6" s="3" t="n">
        <f aca="false">=IF(OR(ISBLANK(AG6),ISBLANK(AU6)),"",(AU6-AG6)*EO6)</f>
        <v>6.98840399756113</v>
      </c>
      <c r="BS6" s="3" t="n">
        <f aca="false">=IF(OR(ISBLANK(AV6),ISBLANK(AK6)),"",(AV6-AK6)*EO6)</f>
        <v>6.97234519796785</v>
      </c>
      <c r="BT6" s="3" t="n">
        <f aca="false">=IF(OR(ISBLANK(AW6),ISBLANK(AM6)),"",(AW6-AM6)*EO6)</f>
        <v>7.00888845701305</v>
      </c>
      <c r="BU6" s="3" t="n">
        <f aca="false">=IF(OR(ISBLANK(AX6),ISBLANK(AO6)),"",(AX6-AO6)*EO6)</f>
        <v>7.10299332195362</v>
      </c>
      <c r="BV6" s="0" t="n">
        <f aca="false">M6</f>
        <v>7.14</v>
      </c>
      <c r="BY6" s="0" t="n">
        <f aca="false">IF(OR(ISBLANK(O6),ISBLANK(N6)),"",(O6-N6)*EO6-M6)</f>
        <v>-1.00347268447577</v>
      </c>
      <c r="BZ6" s="0" t="n">
        <f aca="false">IF(OR(ISBLANK(W6),ISBLANK(V6)),"",(W6-V6)*EO6-M6)</f>
        <v>-0.124424344816864</v>
      </c>
      <c r="CA6" s="0" t="n">
        <f aca="false">IF(ISBLANK(BC6),"",BC6-M6)</f>
        <v>0.854570000000001</v>
      </c>
      <c r="CB6" s="0" t="n">
        <f aca="false">=IF(OR(ISBLANK(X6),ISBLANK(V6)),"",(X6-V6)*EO6-M6)</f>
        <v>3.40729766571811</v>
      </c>
      <c r="CC6" s="0" t="n">
        <f aca="false">=IF(OR(ISBLANK(Z6),ISBLANK(Y6)),"",(Z6-Y6)*EO6-M6)</f>
        <v>0.192025845594946</v>
      </c>
      <c r="CD6" s="0" t="n">
        <f aca="false">=IF(OR(ISBLANK(AB6),ISBLANK(AA6)),"",(AB6-AA6)*EO6-M6)</f>
        <v>0.0759545891074644</v>
      </c>
      <c r="CE6" s="0" t="n">
        <f aca="false">=IF(OR(ISBLANK(AC6),ISBLANK(AD6)),"",(AD6-AC6)*EO6-M6)</f>
        <v>1.752819259031</v>
      </c>
      <c r="CF6" s="3" t="n">
        <f aca="false">=IF(OR(ISBLANK(AF6),ISBLANK(AE6)),"",(AF6-AE6)*EO6-M6)</f>
        <v>2.10127384926251</v>
      </c>
      <c r="CG6" s="3" t="n">
        <f aca="false">=IF(OR(ISBLANK(AI6),ISBLANK(AG6)),"",(AI6-AG6)*EO6-M6)</f>
        <v>2.94640100158237</v>
      </c>
      <c r="CH6" s="3" t="n">
        <f aca="false">=IF(OR(ISBLANK(AJ6),ISBLANK(AH6)),"",(AJ6-AH6)*EO6-M6)</f>
        <v>0.3661143576721</v>
      </c>
      <c r="CI6" s="3" t="n">
        <f aca="false">=IF(OR(ISBLANK(AL6),ISBLANK(AK6)),"",(AL6-AK6)*EO6-M6)</f>
        <v>1.4700578532469</v>
      </c>
      <c r="CJ6" s="3" t="n">
        <f aca="false">=IF(OR(ISBLANK(AN6),ISBLANK(AM6)),"",(AN6-AM6)*EO6-M6)</f>
        <v>0.191831828411007</v>
      </c>
      <c r="CK6" s="0" t="n">
        <f aca="false">=IF(OR(ISBLANK(AP6),ISBLANK(AO6)),"",(AP6-AO6)*EO6-M6)</f>
        <v>0.0767039906848126</v>
      </c>
      <c r="CL6" s="0" t="n">
        <f aca="false">=IF(OR(ISBLANK(AQ6),ISBLANK(Y6)),"",(AQ6-Y6)*EO6-M6)</f>
        <v>-0.128524012269146</v>
      </c>
      <c r="CM6" s="0" t="n">
        <f aca="false">=IF(OR(ISBLANK(AR6),ISBLANK(AA6)),"",(AR6-AA6)*EO6-M6)</f>
        <v>-0.00467383679477607</v>
      </c>
      <c r="CN6" s="0" t="n">
        <f aca="false">=IF(OR(ISBLANK(AC6),ISBLANK(AS6)),"",(AS6-AC6)*EO6-M6)</f>
        <v>-1.09153116192045</v>
      </c>
      <c r="CO6" s="0" t="n">
        <f aca="false">=IF(OR(ISBLANK(AE6),ISBLANK(AT6)),"",(AT6-AE6)*EO6-M6)</f>
        <v>-2.40893559644516</v>
      </c>
      <c r="CP6" s="3" t="n">
        <f aca="false">=IF(OR(ISBLANK(AG6),ISBLANK(AU6)),"",(AU6-AG6)*EO6-M6)</f>
        <v>-0.151596002438869</v>
      </c>
      <c r="CQ6" s="3" t="n">
        <f aca="false">=IF(OR(ISBLANK(AV6),ISBLANK(AK6)),"",(AV6-AK6)*EO6-M6)</f>
        <v>-0.167654802032152</v>
      </c>
      <c r="CR6" s="3" t="n">
        <f aca="false">=IF(OR(ISBLANK(AW6),ISBLANK(AM6)),"",(AW6-AM6)*EO6-M6)</f>
        <v>-0.131111542986947</v>
      </c>
      <c r="CS6" s="3" t="n">
        <f aca="false">=IF(OR(ISBLANK(AX6),ISBLANK(AO6)),"",(AX6-AO6)*EO6-M6)</f>
        <v>-0.0370066780463763</v>
      </c>
      <c r="CV6" s="0" t="n">
        <f aca="false">IF(OR(ISBLANK(O6),ISBLANK(N6)),"",ABS((O6-N6)*EO6-M6))</f>
        <v>1.00347268447577</v>
      </c>
      <c r="CW6" s="0" t="n">
        <f aca="false">IF(OR(ISBLANK(W6),ISBLANK(V6)),"",ABS((W6-V6)*EO6-M6))</f>
        <v>0.124424344816864</v>
      </c>
      <c r="CX6" s="0" t="n">
        <f aca="false">IF(ISBLANK(BC6),"",ABS(BC6-M6))</f>
        <v>0.854570000000001</v>
      </c>
      <c r="CY6" s="0" t="n">
        <f aca="false">=IF(OR(ISBLANK(X6),ISBLANK(V6)),"",ABS((X6-V6)*EO6-M6))</f>
        <v>3.40729766571811</v>
      </c>
      <c r="CZ6" s="0" t="n">
        <f aca="false">=IF(OR(ISBLANK(Z6),ISBLANK(Y6)),"",ABS((Z6-Y6)*EO6-M6))</f>
        <v>0.192025845594946</v>
      </c>
      <c r="DA6" s="0" t="n">
        <f aca="false">=IF(OR(ISBLANK(AB6),ISBLANK(AA6)),"",ABS((AB6-AA6)*EO6-M6))</f>
        <v>0.0759545891074644</v>
      </c>
      <c r="DB6" s="0" t="n">
        <f aca="false">=IF(OR(ISBLANK(AD6),ISBLANK(AC6)),"",ABS((AD6-AC6)*EO6-M6))</f>
        <v>1.752819259031</v>
      </c>
      <c r="DC6" s="0" t="n">
        <f aca="false">=IF(OR(ISBLANK(AF6),ISBLANK(AE6)),"",ABS((AF6-AE6)*EO6-M6))</f>
        <v>2.10127384926251</v>
      </c>
      <c r="DD6" s="3" t="n">
        <f aca="false">=IF(OR(ISBLANK(AI6),ISBLANK(AG6)),"",ABS((AI6-AG6)*EO6-M6))</f>
        <v>2.94640100158237</v>
      </c>
      <c r="DE6" s="3" t="n">
        <f aca="false">=IF(OR(ISBLANK(AJ6),ISBLANK(AH6)),"",ABS((AJ6-AH6)*EO6-M6))</f>
        <v>0.3661143576721</v>
      </c>
      <c r="DF6" s="3" t="n">
        <f aca="false">=IF(OR(ISBLANK(AL6),ISBLANK(AK6)),"",ABS((AL6-AK6)*EO6-M6))</f>
        <v>1.4700578532469</v>
      </c>
      <c r="DG6" s="3" t="n">
        <f aca="false">=IF(OR(ISBLANK(AN6),ISBLANK(AM6)),"",ABS((AN6-AM6)*EO6-M6))</f>
        <v>0.191831828411007</v>
      </c>
      <c r="DH6" s="0" t="n">
        <f aca="false">=IF(OR(ISBLANK(AP6),ISBLANK(AO6)),"",ABS((AP6-AO6)*EO6-M6))</f>
        <v>0.0767039906848126</v>
      </c>
      <c r="DI6" s="0" t="n">
        <f aca="false">=IF(OR(ISBLANK(AQ6),ISBLANK(Y6)),"",ABS((AQ6-Y6)*EO6-M6))</f>
        <v>0.128524012269146</v>
      </c>
      <c r="DJ6" s="0" t="n">
        <f aca="false">=IF(OR(ISBLANK(AR6),ISBLANK(AA6)),"",ABS((AR6-AA6)*EO6-M6))</f>
        <v>0.00467383679477607</v>
      </c>
      <c r="DK6" s="0" t="n">
        <f aca="false">=IF(OR(ISBLANK(AC6),ISBLANK(AS6)),"",ABS((AS6-AC6)*EO6-M6))</f>
        <v>1.09153116192045</v>
      </c>
      <c r="DL6" s="0" t="n">
        <f aca="false">=IF(OR(ISBLANK(AE6),ISBLANK(AT6)),"",ABS((AT6-AE6)*EO6-M6))</f>
        <v>2.40893559644516</v>
      </c>
      <c r="DM6" s="3" t="n">
        <f aca="false">=IF(OR(ISBLANK(AG6),ISBLANK(AU6)),"",ABS((AU6-AG6)*EO6-M6))</f>
        <v>0.151596002438869</v>
      </c>
      <c r="DN6" s="3" t="n">
        <f aca="false">=IF(OR(ISBLANK(AV6),ISBLANK(AK6)),"",ABS((AV6-AK6)*EO6-M6))</f>
        <v>0.167654802032152</v>
      </c>
      <c r="DO6" s="3" t="n">
        <f aca="false">=IF(OR(ISBLANK(AW6),ISBLANK(AM6)),"",ABS((AW6-AM6)*EO6-M6))</f>
        <v>0.131111542986947</v>
      </c>
      <c r="DP6" s="3" t="n">
        <f aca="false">=IF(OR(ISBLANK(AX6),ISBLANK(AO6)),"",ABS((AX6-AO6)*EO6-M6))</f>
        <v>0.0370066780463763</v>
      </c>
      <c r="DS6" s="0" t="n">
        <f aca="false">IF(OR(ISBLANK(O6),ISBLANK(N6)),"",((O6-N6)*EO6-M6)^2)</f>
        <v>1.006957428489</v>
      </c>
      <c r="DT6" s="0" t="n">
        <f aca="false">IF(OR(ISBLANK(W6),ISBLANK(V6)),"",((W6-V6)*EO6-M6)^2)</f>
        <v>0.0154814175831059</v>
      </c>
      <c r="DU6" s="0" t="n">
        <f aca="false">IF(ISBLANK(BC6),"",(BC6-M6)^2)</f>
        <v>0.730289884900001</v>
      </c>
      <c r="DV6" s="0" t="n">
        <f aca="false">=IF(OR(ISBLANK(X6),ISBLANK(V6)),"",ABS((X6-V6)*EO6-M6)^2)</f>
        <v>11.6096773828081</v>
      </c>
      <c r="DW6" s="0" t="n">
        <f aca="false">=IF(OR(ISBLANK(Z6),ISBLANK(Y6)),"",ABS((Z6-Y6)*EO6-M6)^2)</f>
        <v>0.0368739253764541</v>
      </c>
      <c r="DX6" s="0" t="n">
        <f aca="false">=IF(OR(ISBLANK(AB6),ISBLANK(AA6)),"",ABS((AB6-AA6)*EO6-M6)^2)</f>
        <v>0.00576909960648376</v>
      </c>
      <c r="DY6" s="0" t="n">
        <f aca="false">=IF(OR(ISBLANK(AC6),ISBLANK(AD6)),"",ABS((AD6-AC6)*EO6-M6)^2)</f>
        <v>3.07237535482999</v>
      </c>
      <c r="DZ6" s="0" t="n">
        <f aca="false">=IF(OR(ISBLANK(AF6),ISBLANK(AE6)),"",ABS((AF6-AE6)*EO6-M6)^2)</f>
        <v>4.41535178959448</v>
      </c>
      <c r="EA6" s="3" t="n">
        <f aca="false">=IF(OR(ISBLANK(AI6),ISBLANK(AG6)),"",ABS((AI6-AG6)*EO6-M6)^2)</f>
        <v>8.68127886212558</v>
      </c>
      <c r="EB6" s="3" t="n">
        <f aca="false">=IF(OR(ISBLANK(AJ6),ISBLANK(AH6)),"",ABS((AJ6-AH6)*EO6-M6)^2)</f>
        <v>0.134039722893655</v>
      </c>
      <c r="EC6" s="3" t="n">
        <f aca="false">=IF(OR(ISBLANK(AL6),ISBLANK(AK6)),"",ABS((AL6-AK6)*EO6-M6)^2)</f>
        <v>2.16107009189288</v>
      </c>
      <c r="ED6" s="3" t="n">
        <f aca="false">=IF(OR(ISBLANK(AN6),ISBLANK(AM6)),"",ABS((AN6-AM6)*EO6-M6)^2)</f>
        <v>0.03679945039151</v>
      </c>
      <c r="EE6" s="0" t="n">
        <f aca="false">=IF(OR(ISBLANK(AP6),ISBLANK(AO6)),"",ABS((AP6-AO6)*EO6-M6)^2)</f>
        <v>0.00588350218697582</v>
      </c>
      <c r="EF6" s="0" t="n">
        <f aca="false">=IF(OR(ISBLANK(AQ6),ISBLANK(Y6)),"",ABS((AQ6-Y6)*EO6-M6)^2)</f>
        <v>0.0165184217297596</v>
      </c>
      <c r="EG6" s="0" t="n">
        <f aca="false">=IF(OR(ISBLANK(AR6),ISBLANK(AA6)),"",ABS((AR6-AA6)*EO6-M6)^2)</f>
        <v>2.18447503842026E-005</v>
      </c>
      <c r="EH6" s="0" t="n">
        <f aca="false">=IF(OR(ISBLANK(AC6),ISBLANK(AS6)),"",ABS((AS6-AC6)*EO6-M6)^2)</f>
        <v>1.19144027744342</v>
      </c>
      <c r="EI6" s="0" t="n">
        <f aca="false">=IF(OR(ISBLANK(AE6),ISBLANK(AT6)),"",ABS((AT6-AE6)*EO6-M6)^2)</f>
        <v>5.8029707078206</v>
      </c>
      <c r="EJ6" s="3" t="n">
        <f aca="false">=IF(OR(ISBLANK(AG6),ISBLANK(AU6)),"",ABS((AU6-AG6)*EO6-M6)^2)</f>
        <v>0.0229813479554456</v>
      </c>
      <c r="EK6" s="3" t="n">
        <f aca="false">=IF(OR(ISBLANK(AV6),ISBLANK(AK6)),"",ABS((AV6-AK6)*EO6-M6)^2)</f>
        <v>0.0281081326444402</v>
      </c>
      <c r="EL6" s="3" t="n">
        <f aca="false">=IF(OR(ISBLANK(AW6),ISBLANK(AM6)),"",ABS((AW6-AM6)*EO6-M6)^2)</f>
        <v>0.017190236704418</v>
      </c>
      <c r="EM6" s="3" t="n">
        <f aca="false">=IF(OR(ISBLANK(AX6),ISBLANK(AO6)),"",ABS((AX6-AO6)*EO6-M6)^2)</f>
        <v>0.00136949422002815</v>
      </c>
      <c r="EO6" s="0" t="n">
        <v>27.211386245988</v>
      </c>
    </row>
    <row r="7" customFormat="false" ht="12.8" hidden="false" customHeight="false" outlineLevel="0" collapsed="false">
      <c r="A7" s="1"/>
      <c r="B7" s="0" t="n">
        <v>10</v>
      </c>
      <c r="C7" s="0" t="n">
        <v>2</v>
      </c>
      <c r="D7" s="0" t="n">
        <f aca="false">B7-C7</f>
        <v>8</v>
      </c>
      <c r="E7" s="0" t="s">
        <v>71</v>
      </c>
      <c r="F7" s="0" t="n">
        <v>1</v>
      </c>
      <c r="G7" s="0" t="n">
        <v>13</v>
      </c>
      <c r="H7" s="0" t="s">
        <v>81</v>
      </c>
      <c r="I7" s="0" t="n">
        <v>3</v>
      </c>
      <c r="J7" s="0" t="s">
        <v>73</v>
      </c>
      <c r="K7" s="0" t="s">
        <v>78</v>
      </c>
      <c r="L7" s="0" t="s">
        <v>75</v>
      </c>
      <c r="M7" s="0" t="n">
        <v>9.14</v>
      </c>
      <c r="N7" s="0" t="n">
        <v>-76.0413020296</v>
      </c>
      <c r="O7" s="0" t="n">
        <v>-75.7464737668172</v>
      </c>
      <c r="P7" s="0" t="s">
        <v>76</v>
      </c>
      <c r="Q7" s="0" t="n">
        <f aca="false">=IF(ISBLANK(BC7),"",BC7)</f>
        <v>10.01311</v>
      </c>
      <c r="R7" s="0" t="n">
        <v>2</v>
      </c>
      <c r="S7" s="0" t="n">
        <v>2</v>
      </c>
      <c r="T7" s="0" t="n">
        <v>1</v>
      </c>
      <c r="V7" s="0" t="n">
        <v>-76.25903834</v>
      </c>
      <c r="W7" s="0" t="n">
        <v>-75.92797623</v>
      </c>
      <c r="X7" s="0" t="n">
        <v>-75.7982922</v>
      </c>
      <c r="Y7" s="0" t="n">
        <v>-76.26389764</v>
      </c>
      <c r="Z7" s="0" t="n">
        <v>-75.92056476</v>
      </c>
      <c r="AA7" s="0" t="n">
        <v>-76.27397299</v>
      </c>
      <c r="AB7" s="0" t="n">
        <v>-75.93500975</v>
      </c>
      <c r="AC7" s="0" t="n">
        <v>-76.07431202</v>
      </c>
      <c r="AD7" s="0" t="n">
        <v>-75.67332971</v>
      </c>
      <c r="AE7" s="0" t="n">
        <v>-76.12151939</v>
      </c>
      <c r="AF7" s="0" t="n">
        <v>-75.70803081</v>
      </c>
      <c r="AG7" s="0" t="n">
        <v>-76.25989499</v>
      </c>
      <c r="AH7" s="0" t="n">
        <v>-76.2736924775734</v>
      </c>
      <c r="AI7" s="0" t="n">
        <v>-75.8157978</v>
      </c>
      <c r="AJ7" s="0" t="n">
        <v>-75.924381133633</v>
      </c>
      <c r="AK7" s="0" t="n">
        <v>-76.26332974</v>
      </c>
      <c r="AL7" s="0" t="n">
        <v>-75.87283826</v>
      </c>
      <c r="AM7" s="0" t="n">
        <v>-76.26818149</v>
      </c>
      <c r="AN7" s="0" t="n">
        <v>-75.92487708</v>
      </c>
      <c r="AO7" s="0" t="n">
        <v>-76.27291614</v>
      </c>
      <c r="AP7" s="0" t="n">
        <v>-75.93402032</v>
      </c>
      <c r="AQ7" s="0" t="n">
        <v>-75.93286649</v>
      </c>
      <c r="AR7" s="0" t="n">
        <v>-75.93820907</v>
      </c>
      <c r="AS7" s="0" t="n">
        <v>-75.78018131</v>
      </c>
      <c r="AT7" s="0" t="n">
        <v>-75.87248645</v>
      </c>
      <c r="AU7" s="0" t="n">
        <v>-75.92968702</v>
      </c>
      <c r="AV7" s="0" t="n">
        <v>-75.93354781</v>
      </c>
      <c r="AW7" s="0" t="n">
        <v>-75.93693946</v>
      </c>
      <c r="AX7" s="0" t="n">
        <v>-75.9383342</v>
      </c>
      <c r="BA7" s="0" t="n">
        <f aca="false">IF(OR(ISBLANK(O7),ISBLANK(N7)),"",(O7-N7)*EO7)</f>
        <v>8.02268573481644</v>
      </c>
      <c r="BB7" s="0" t="n">
        <f aca="false">=IF(OR(ISBLANK(W7),ISBLANK(V7)),"",(W7-V7)*EO7)</f>
        <v>9.0086589466219</v>
      </c>
      <c r="BC7" s="0" t="n">
        <v>10.01311</v>
      </c>
      <c r="BD7" s="0" t="n">
        <f aca="false">=IF(OR(ISBLANK(X7),ISBLANK(V7)),"",(X7-V7)*EO7)</f>
        <v>12.537541176888</v>
      </c>
      <c r="BE7" s="0" t="n">
        <f aca="false">=IF(OR(ISBLANK(Z7),ISBLANK(Y7)),"",(Z7-Y7)*EO7)</f>
        <v>9.34256360862721</v>
      </c>
      <c r="BF7" s="0" t="n">
        <f aca="false">=IF(OR(ISBLANK(AB7),ISBLANK(AA7)),"",(AB7-AA7)*EO7)</f>
        <v>9.22365964683148</v>
      </c>
      <c r="BG7" s="3" t="n">
        <f aca="false">=IF(OR(ISBLANK(AC7),ISBLANK(AD7)),"",(AD7-AC7)*EO7)</f>
        <v>10.9112845152182</v>
      </c>
      <c r="BH7" s="3" t="n">
        <f aca="false">=IF(OR(ISBLANK(AF7),ISBLANK(AE7)),"",(AF7-AE7)*EO7)</f>
        <v>11.2515974586853</v>
      </c>
      <c r="BI7" s="3" t="n">
        <f aca="false">=IF(OR(ISBLANK(AI7),ISBLANK(AG7)),"",(AI7-AG7)*EO7)</f>
        <v>12.0845001678481</v>
      </c>
      <c r="BJ7" s="3" t="n">
        <f aca="false">=IF(OR(ISBLANK(AJ7),ISBLANK(AH7)),"",(AJ7-AH7)*EO7)</f>
        <v>9.50524590006738</v>
      </c>
      <c r="BK7" s="3" t="n">
        <f aca="false">=IF(OR(ISBLANK(AL7),ISBLANK(AK7)),"",(AL7-AK7)*EO7)</f>
        <v>10.6258144880477</v>
      </c>
      <c r="BL7" s="3" t="n">
        <f aca="false">=IF(OR(ISBLANK(AN7),ISBLANK(AM7)),"",(AN7-AM7)*EO7)</f>
        <v>9.34178890046107</v>
      </c>
      <c r="BM7" s="3" t="n">
        <f aca="false">=IF(OR(ISBLANK(AP7),ISBLANK(AO7)),"",(AP7-AO7)*EO7)</f>
        <v>9.22182505517095</v>
      </c>
      <c r="BN7" s="0" t="n">
        <f aca="false">=IF(OR(ISBLANK(AQ7),ISBLANK(Y7)),"",(AQ7-Y7)*EO7)</f>
        <v>9.00781648210362</v>
      </c>
      <c r="BO7" s="0" t="n">
        <f aca="false">=IF(OR(ISBLANK(AR7),ISBLANK(AA7)),"",(AR7-AA7)*EO7)</f>
        <v>9.13660171458715</v>
      </c>
      <c r="BP7" s="0" t="n">
        <f aca="false">=IF(OR(ISBLANK(AC7),ISBLANK(AS7)),"",(AS7-AC7)*EO7)</f>
        <v>8.00370435661642</v>
      </c>
      <c r="BQ7" s="0" t="n">
        <f aca="false">=IF(OR(ISBLANK(AE7),ISBLANK(AT7)),"",(AT7-AE7)*EO7)</f>
        <v>6.77653151831413</v>
      </c>
      <c r="BR7" s="3" t="n">
        <f aca="false">=IF(OR(ISBLANK(AG7),ISBLANK(AU7)),"",(AU7-AG7)*EO7)</f>
        <v>8.98541661317372</v>
      </c>
      <c r="BS7" s="3" t="n">
        <f aca="false">=IF(OR(ISBLANK(AV7),ISBLANK(AK7)),"",(AV7-AK7)*EO7)</f>
        <v>8.97382347417765</v>
      </c>
      <c r="BT7" s="3" t="n">
        <f aca="false">=IF(OR(ISBLANK(AW7),ISBLANK(AM7)),"",(AW7-AM7)*EO7)</f>
        <v>9.0135548192351</v>
      </c>
      <c r="BU7" s="3" t="n">
        <f aca="false">=IF(OR(ISBLANK(AX7),ISBLANK(AO7)),"",(AX7-AO7)*EO7)</f>
        <v>9.10443840027217</v>
      </c>
      <c r="BV7" s="0" t="n">
        <f aca="false">M7</f>
        <v>9.14</v>
      </c>
      <c r="BY7" s="0" t="n">
        <f aca="false">IF(OR(ISBLANK(O7),ISBLANK(N7)),"",(O7-N7)*EO7-M7)</f>
        <v>-1.11731426518356</v>
      </c>
      <c r="BZ7" s="0" t="n">
        <f aca="false">IF(OR(ISBLANK(W7),ISBLANK(V7)),"",(W7-V7)*EO7-M7)</f>
        <v>-0.131341053378103</v>
      </c>
      <c r="CA7" s="0" t="n">
        <f aca="false">IF(ISBLANK(BC7),"",BC7-M7)</f>
        <v>0.873109999999999</v>
      </c>
      <c r="CB7" s="0" t="n">
        <f aca="false">=IF(OR(ISBLANK(X7),ISBLANK(V7)),"",(X7-V7)*EO7-M7)</f>
        <v>3.397541176888</v>
      </c>
      <c r="CC7" s="0" t="n">
        <f aca="false">=IF(OR(ISBLANK(Z7),ISBLANK(Y7)),"",(Z7-Y7)*EO7-M7)</f>
        <v>0.20256360862721</v>
      </c>
      <c r="CD7" s="0" t="n">
        <f aca="false">=IF(OR(ISBLANK(AB7),ISBLANK(AA7)),"",(AB7-AA7)*EO7-M7)</f>
        <v>0.0836596468314799</v>
      </c>
      <c r="CE7" s="0" t="n">
        <f aca="false">=IF(OR(ISBLANK(AC7),ISBLANK(AD7)),"",(AD7-AC7)*EO7-M7)</f>
        <v>1.7712845152182</v>
      </c>
      <c r="CF7" s="3" t="n">
        <f aca="false">=IF(OR(ISBLANK(AF7),ISBLANK(AE7)),"",(AF7-AE7)*EO7-M7)</f>
        <v>2.11159745868528</v>
      </c>
      <c r="CG7" s="3" t="n">
        <f aca="false">=IF(OR(ISBLANK(AI7),ISBLANK(AG7)),"",(AI7-AG7)*EO7-M7)</f>
        <v>2.94450016784813</v>
      </c>
      <c r="CH7" s="3" t="n">
        <f aca="false">=IF(OR(ISBLANK(AJ7),ISBLANK(AH7)),"",(AJ7-AH7)*EO7-M7)</f>
        <v>0.36524590006738</v>
      </c>
      <c r="CI7" s="3" t="n">
        <f aca="false">=IF(OR(ISBLANK(AL7),ISBLANK(AK7)),"",(AL7-AK7)*EO7-M7)</f>
        <v>1.48581448804773</v>
      </c>
      <c r="CJ7" s="3" t="n">
        <f aca="false">=IF(OR(ISBLANK(AN7),ISBLANK(AM7)),"",(AN7-AM7)*EO7-M7)</f>
        <v>0.201788900461073</v>
      </c>
      <c r="CK7" s="0" t="n">
        <f aca="false">=IF(OR(ISBLANK(AP7),ISBLANK(AO7)),"",(AP7-AO7)*EO7-M7)</f>
        <v>0.0818250551709525</v>
      </c>
      <c r="CL7" s="0" t="n">
        <f aca="false">=IF(OR(ISBLANK(AQ7),ISBLANK(Y7)),"",(AQ7-Y7)*EO7-M7)</f>
        <v>-0.13218351789638</v>
      </c>
      <c r="CM7" s="0" t="n">
        <f aca="false">=IF(OR(ISBLANK(AR7),ISBLANK(AA7)),"",(AR7-AA7)*EO7-M7)</f>
        <v>-0.00339828541284781</v>
      </c>
      <c r="CN7" s="0" t="n">
        <f aca="false">=IF(OR(ISBLANK(AC7),ISBLANK(AS7)),"",(AS7-AC7)*EO7-M7)</f>
        <v>-1.13629564338358</v>
      </c>
      <c r="CO7" s="0" t="n">
        <f aca="false">=IF(OR(ISBLANK(AE7),ISBLANK(AT7)),"",(AT7-AE7)*EO7-M7)</f>
        <v>-2.36346848168587</v>
      </c>
      <c r="CP7" s="3" t="n">
        <f aca="false">=IF(OR(ISBLANK(AG7),ISBLANK(AU7)),"",(AU7-AG7)*EO7-M7)</f>
        <v>-0.154583386826285</v>
      </c>
      <c r="CQ7" s="3" t="n">
        <f aca="false">=IF(OR(ISBLANK(AV7),ISBLANK(AK7)),"",(AV7-AK7)*EO7-M7)</f>
        <v>-0.166176525822351</v>
      </c>
      <c r="CR7" s="3" t="n">
        <f aca="false">=IF(OR(ISBLANK(AW7),ISBLANK(AM7)),"",(AW7-AM7)*EO7-M7)</f>
        <v>-0.126445180764897</v>
      </c>
      <c r="CS7" s="3" t="n">
        <f aca="false">=IF(OR(ISBLANK(AX7),ISBLANK(AO7)),"",(AX7-AO7)*EO7-M7)</f>
        <v>-0.0355615997278349</v>
      </c>
      <c r="CV7" s="0" t="n">
        <f aca="false">IF(OR(ISBLANK(O7),ISBLANK(N7)),"",ABS((O7-N7)*EO7-M7))</f>
        <v>1.11731426518356</v>
      </c>
      <c r="CW7" s="0" t="n">
        <f aca="false">IF(OR(ISBLANK(W7),ISBLANK(V7)),"",ABS((W7-V7)*EO7-M7))</f>
        <v>0.131341053378103</v>
      </c>
      <c r="CX7" s="0" t="n">
        <f aca="false">IF(ISBLANK(BC7),"",ABS(BC7-M7))</f>
        <v>0.873109999999999</v>
      </c>
      <c r="CY7" s="0" t="n">
        <f aca="false">=IF(OR(ISBLANK(X7),ISBLANK(V7)),"",ABS((X7-V7)*EO7-M7))</f>
        <v>3.397541176888</v>
      </c>
      <c r="CZ7" s="0" t="n">
        <f aca="false">=IF(OR(ISBLANK(Z7),ISBLANK(Y7)),"",ABS((Z7-Y7)*EO7-M7))</f>
        <v>0.20256360862721</v>
      </c>
      <c r="DA7" s="0" t="n">
        <f aca="false">=IF(OR(ISBLANK(AB7),ISBLANK(AA7)),"",ABS((AB7-AA7)*EO7-M7))</f>
        <v>0.0836596468314799</v>
      </c>
      <c r="DB7" s="0" t="n">
        <f aca="false">=IF(OR(ISBLANK(AD7),ISBLANK(AC7)),"",ABS((AD7-AC7)*EO7-M7))</f>
        <v>1.7712845152182</v>
      </c>
      <c r="DC7" s="0" t="n">
        <f aca="false">=IF(OR(ISBLANK(AF7),ISBLANK(AE7)),"",ABS((AF7-AE7)*EO7-M7))</f>
        <v>2.11159745868528</v>
      </c>
      <c r="DD7" s="3" t="n">
        <f aca="false">=IF(OR(ISBLANK(AI7),ISBLANK(AG7)),"",ABS((AI7-AG7)*EO7-M7))</f>
        <v>2.94450016784813</v>
      </c>
      <c r="DE7" s="3" t="n">
        <f aca="false">=IF(OR(ISBLANK(AJ7),ISBLANK(AH7)),"",ABS((AJ7-AH7)*EO7-M7))</f>
        <v>0.36524590006738</v>
      </c>
      <c r="DF7" s="3" t="n">
        <f aca="false">=IF(OR(ISBLANK(AL7),ISBLANK(AK7)),"",ABS((AL7-AK7)*EO7-M7))</f>
        <v>1.48581448804773</v>
      </c>
      <c r="DG7" s="3" t="n">
        <f aca="false">=IF(OR(ISBLANK(AN7),ISBLANK(AM7)),"",ABS((AN7-AM7)*EO7-M7))</f>
        <v>0.201788900461073</v>
      </c>
      <c r="DH7" s="0" t="n">
        <f aca="false">=IF(OR(ISBLANK(AP7),ISBLANK(AO7)),"",ABS((AP7-AO7)*EO7-M7))</f>
        <v>0.0818250551709525</v>
      </c>
      <c r="DI7" s="0" t="n">
        <f aca="false">=IF(OR(ISBLANK(AQ7),ISBLANK(Y7)),"",ABS((AQ7-Y7)*EO7-M7))</f>
        <v>0.13218351789638</v>
      </c>
      <c r="DJ7" s="0" t="n">
        <f aca="false">=IF(OR(ISBLANK(AR7),ISBLANK(AA7)),"",ABS((AR7-AA7)*EO7-M7))</f>
        <v>0.00339828541284781</v>
      </c>
      <c r="DK7" s="0" t="n">
        <f aca="false">=IF(OR(ISBLANK(AC7),ISBLANK(AS7)),"",ABS((AS7-AC7)*EO7-M7))</f>
        <v>1.13629564338358</v>
      </c>
      <c r="DL7" s="0" t="n">
        <f aca="false">=IF(OR(ISBLANK(AE7),ISBLANK(AT7)),"",ABS((AT7-AE7)*EO7-M7))</f>
        <v>2.36346848168587</v>
      </c>
      <c r="DM7" s="3" t="n">
        <f aca="false">=IF(OR(ISBLANK(AG7),ISBLANK(AU7)),"",ABS((AU7-AG7)*EO7-M7))</f>
        <v>0.154583386826285</v>
      </c>
      <c r="DN7" s="3" t="n">
        <f aca="false">=IF(OR(ISBLANK(AV7),ISBLANK(AK7)),"",ABS((AV7-AK7)*EO7-M7))</f>
        <v>0.166176525822351</v>
      </c>
      <c r="DO7" s="3" t="n">
        <f aca="false">=IF(OR(ISBLANK(AW7),ISBLANK(AM7)),"",ABS((AW7-AM7)*EO7-M7))</f>
        <v>0.126445180764897</v>
      </c>
      <c r="DP7" s="3" t="n">
        <f aca="false">=IF(OR(ISBLANK(AX7),ISBLANK(AO7)),"",ABS((AX7-AO7)*EO7-M7))</f>
        <v>0.0355615997278349</v>
      </c>
      <c r="DS7" s="0" t="n">
        <f aca="false">IF(OR(ISBLANK(O7),ISBLANK(N7)),"",((O7-N7)*EO7-M7)^2)</f>
        <v>1.24839116718268</v>
      </c>
      <c r="DT7" s="0" t="n">
        <f aca="false">IF(OR(ISBLANK(W7),ISBLANK(V7)),"",((W7-V7)*EO7-M7)^2)</f>
        <v>0.0172504723024696</v>
      </c>
      <c r="DU7" s="0" t="n">
        <f aca="false">IF(ISBLANK(BC7),"",(BC7-M7)^2)</f>
        <v>0.762321072099998</v>
      </c>
      <c r="DV7" s="0" t="n">
        <f aca="false">=IF(OR(ISBLANK(X7),ISBLANK(V7)),"",ABS((X7-V7)*EO7-M7)^2)</f>
        <v>11.5432860486495</v>
      </c>
      <c r="DW7" s="0" t="n">
        <f aca="false">=IF(OR(ISBLANK(Z7),ISBLANK(Y7)),"",ABS((Z7-Y7)*EO7-M7)^2)</f>
        <v>0.0410320155400777</v>
      </c>
      <c r="DX7" s="0" t="n">
        <f aca="false">=IF(OR(ISBLANK(AB7),ISBLANK(AA7)),"",ABS((AB7-AA7)*EO7-M7)^2)</f>
        <v>0.00699893650796794</v>
      </c>
      <c r="DY7" s="0" t="n">
        <f aca="false">=IF(OR(ISBLANK(AC7),ISBLANK(AD7)),"",ABS((AD7-AC7)*EO7-M7)^2)</f>
        <v>3.13744883385178</v>
      </c>
      <c r="DZ7" s="0" t="n">
        <f aca="false">=IF(OR(ISBLANK(AF7),ISBLANK(AE7)),"",ABS((AF7-AE7)*EO7-M7)^2)</f>
        <v>4.45884382752613</v>
      </c>
      <c r="EA7" s="3" t="n">
        <f aca="false">=IF(OR(ISBLANK(AI7),ISBLANK(AG7)),"",ABS((AI7-AG7)*EO7-M7)^2)</f>
        <v>8.67008123845769</v>
      </c>
      <c r="EB7" s="3" t="n">
        <f aca="false">=IF(OR(ISBLANK(AJ7),ISBLANK(AH7)),"",ABS((AJ7-AH7)*EO7-M7)^2)</f>
        <v>0.133404567516031</v>
      </c>
      <c r="EC7" s="3" t="n">
        <f aca="false">=IF(OR(ISBLANK(AL7),ISBLANK(AK7)),"",ABS((AL7-AK7)*EO7-M7)^2)</f>
        <v>2.20764469289254</v>
      </c>
      <c r="ED7" s="3" t="n">
        <f aca="false">=IF(OR(ISBLANK(AN7),ISBLANK(AM7)),"",ABS((AN7-AM7)*EO7-M7)^2)</f>
        <v>0.040718760349289</v>
      </c>
      <c r="EE7" s="0" t="n">
        <f aca="false">=IF(OR(ISBLANK(AP7),ISBLANK(AO7)),"",ABS((AP7-AO7)*EO7-M7)^2)</f>
        <v>0.00669533965372942</v>
      </c>
      <c r="EF7" s="0" t="n">
        <f aca="false">=IF(OR(ISBLANK(AQ7),ISBLANK(Y7)),"",ABS((AQ7-Y7)*EO7-M7)^2)</f>
        <v>0.0174724824034625</v>
      </c>
      <c r="EG7" s="0" t="n">
        <f aca="false">=IF(OR(ISBLANK(AR7),ISBLANK(AA7)),"",ABS((AR7-AA7)*EO7-M7)^2)</f>
        <v>1.15483437471742E-005</v>
      </c>
      <c r="EH7" s="0" t="n">
        <f aca="false">=IF(OR(ISBLANK(AC7),ISBLANK(AS7)),"",ABS((AS7-AC7)*EO7-M7)^2)</f>
        <v>1.2911677891725</v>
      </c>
      <c r="EI7" s="0" t="n">
        <f aca="false">=IF(OR(ISBLANK(AE7),ISBLANK(AT7)),"",ABS((AT7-AE7)*EO7-M7)^2)</f>
        <v>5.58598326392252</v>
      </c>
      <c r="EJ7" s="3" t="n">
        <f aca="false">=IF(OR(ISBLANK(AG7),ISBLANK(AU7)),"",ABS((AU7-AG7)*EO7-M7)^2)</f>
        <v>0.023896023482685</v>
      </c>
      <c r="EK7" s="3" t="n">
        <f aca="false">=IF(OR(ISBLANK(AV7),ISBLANK(AK7)),"",ABS((AV7-AK7)*EO7-M7)^2)</f>
        <v>0.0276146377343865</v>
      </c>
      <c r="EL7" s="3" t="n">
        <f aca="false">=IF(OR(ISBLANK(AW7),ISBLANK(AM7)),"",ABS((AW7-AM7)*EO7-M7)^2)</f>
        <v>0.0159883837386674</v>
      </c>
      <c r="EM7" s="3" t="n">
        <f aca="false">=IF(OR(ISBLANK(AX7),ISBLANK(AO7)),"",ABS((AX7-AO7)*EO7-M7)^2)</f>
        <v>0.00126462737520275</v>
      </c>
      <c r="EO7" s="0" t="n">
        <v>27.211386245988</v>
      </c>
    </row>
    <row r="8" customFormat="false" ht="12.8" hidden="false" customHeight="false" outlineLevel="0" collapsed="false">
      <c r="A8" s="1"/>
      <c r="B8" s="0" t="n">
        <v>10</v>
      </c>
      <c r="C8" s="0" t="n">
        <v>2</v>
      </c>
      <c r="D8" s="0" t="n">
        <f aca="false">B8-C8</f>
        <v>8</v>
      </c>
      <c r="E8" s="0" t="s">
        <v>71</v>
      </c>
      <c r="F8" s="0" t="n">
        <v>1</v>
      </c>
      <c r="G8" s="0" t="n">
        <v>13</v>
      </c>
      <c r="H8" s="0" t="s">
        <v>82</v>
      </c>
      <c r="I8" s="0" t="n">
        <v>3</v>
      </c>
      <c r="J8" s="0" t="s">
        <v>73</v>
      </c>
      <c r="K8" s="0" t="s">
        <v>74</v>
      </c>
      <c r="L8" s="0" t="s">
        <v>75</v>
      </c>
      <c r="M8" s="0" t="n">
        <v>9.49</v>
      </c>
      <c r="N8" s="0" t="n">
        <v>-76.0413020296</v>
      </c>
      <c r="O8" s="0" t="n">
        <v>-75.7289671759614</v>
      </c>
      <c r="P8" s="0" t="s">
        <v>76</v>
      </c>
      <c r="Q8" s="0" t="n">
        <f aca="false">=IF(ISBLANK(BC8),"",BC8)</f>
        <v>10.13565</v>
      </c>
      <c r="R8" s="0" t="n">
        <v>3</v>
      </c>
      <c r="S8" s="0" t="n">
        <v>2</v>
      </c>
      <c r="T8" s="0" t="n">
        <v>1</v>
      </c>
      <c r="V8" s="0" t="n">
        <v>-76.25903834</v>
      </c>
      <c r="W8" s="0" t="n">
        <v>-75.91445522</v>
      </c>
      <c r="X8" s="0" t="n">
        <v>-75.78530129</v>
      </c>
      <c r="Y8" s="0" t="n">
        <v>-76.26389764</v>
      </c>
      <c r="Z8" s="0" t="n">
        <v>-75.9089084</v>
      </c>
      <c r="AA8" s="0" t="n">
        <v>-76.27397299</v>
      </c>
      <c r="AB8" s="0" t="n">
        <v>-75.92268583</v>
      </c>
      <c r="AC8" s="0" t="n">
        <v>-76.07431202</v>
      </c>
      <c r="AD8" s="0" t="n">
        <v>-75.66882445</v>
      </c>
      <c r="AE8" s="0" t="n">
        <v>-76.12151939</v>
      </c>
      <c r="AF8" s="0" t="n">
        <v>-75.69983493</v>
      </c>
      <c r="AG8" s="0" t="n">
        <v>-76.25989499</v>
      </c>
      <c r="AH8" s="0" t="n">
        <v>-76.2736924775734</v>
      </c>
      <c r="AI8" s="0" t="n">
        <v>-75.80571156</v>
      </c>
      <c r="AJ8" s="0" t="n">
        <v>-75.9131614463289</v>
      </c>
      <c r="AK8" s="0" t="n">
        <v>-76.26332974</v>
      </c>
      <c r="AL8" s="0" t="n">
        <v>-75.8610363</v>
      </c>
      <c r="AM8" s="0" t="n">
        <v>-76.26818149</v>
      </c>
      <c r="AN8" s="0" t="n">
        <v>-75.9131749</v>
      </c>
      <c r="AO8" s="0" t="n">
        <v>-76.27291614</v>
      </c>
      <c r="AP8" s="0" t="n">
        <v>-75.92160505</v>
      </c>
      <c r="AQ8" s="0" t="n">
        <v>-75.91977626</v>
      </c>
      <c r="AR8" s="0" t="n">
        <v>-75.92561847</v>
      </c>
      <c r="AS8" s="0" t="n">
        <v>-75.76663368</v>
      </c>
      <c r="AT8" s="0" t="n">
        <v>-75.86226966</v>
      </c>
      <c r="AU8" s="0" t="n">
        <v>-75.91670521</v>
      </c>
      <c r="AV8" s="0" t="n">
        <v>-75.92093996</v>
      </c>
      <c r="AW8" s="0" t="n">
        <v>-75.9244818</v>
      </c>
      <c r="AX8" s="0" t="n">
        <v>-75.92578619</v>
      </c>
      <c r="BA8" s="0" t="n">
        <f aca="false">IF(OR(ISBLANK(O8),ISBLANK(N8)),"",(O8-N8)*EO8)</f>
        <v>8.49906434044416</v>
      </c>
      <c r="BB8" s="0" t="n">
        <f aca="false">=IF(OR(ISBLANK(W8),ISBLANK(V8)),"",(W8-V8)*EO8)</f>
        <v>9.37658437216791</v>
      </c>
      <c r="BC8" s="0" t="n">
        <v>10.13565</v>
      </c>
      <c r="BD8" s="0" t="n">
        <f aca="false">=IF(OR(ISBLANK(X8),ISBLANK(V8)),"",(X8-V8)*EO8)</f>
        <v>12.8910418465848</v>
      </c>
      <c r="BE8" s="0" t="n">
        <f aca="false">=IF(OR(ISBLANK(Z8),ISBLANK(Y8)),"",(Z8-Y8)*EO8)</f>
        <v>9.65974932280959</v>
      </c>
      <c r="BF8" s="0" t="n">
        <f aca="false">=IF(OR(ISBLANK(AB8),ISBLANK(AA8)),"",(AB8-AA8)*EO8)</f>
        <v>9.55901059401614</v>
      </c>
      <c r="BG8" s="3" t="n">
        <f aca="false">=IF(OR(ISBLANK(AC8),ISBLANK(AD8)),"",(AD8-AC8)*EO8)</f>
        <v>11.0338788852169</v>
      </c>
      <c r="BH8" s="3" t="n">
        <f aca="false">=IF(OR(ISBLANK(AF8),ISBLANK(AE8)),"",(AF8-AE8)*EO8)</f>
        <v>11.4746187149911</v>
      </c>
      <c r="BI8" s="3" t="n">
        <f aca="false">=IF(OR(ISBLANK(AI8),ISBLANK(AG8)),"",(AI8-AG8)*EO8)</f>
        <v>12.3589607402577</v>
      </c>
      <c r="BJ8" s="3" t="n">
        <f aca="false">=IF(OR(ISBLANK(AJ8),ISBLANK(AH8)),"",(AJ8-AH8)*EO8)</f>
        <v>9.81054914485861</v>
      </c>
      <c r="BK8" s="3" t="n">
        <f aca="false">=IF(OR(ISBLANK(AL8),ISBLANK(AK8)),"",(AL8-AK8)*EO8)</f>
        <v>10.9469621800674</v>
      </c>
      <c r="BL8" s="3" t="n">
        <f aca="false">=IF(OR(ISBLANK(AN8),ISBLANK(AM8)),"",(AN8-AM8)*EO8)</f>
        <v>9.66022144036116</v>
      </c>
      <c r="BM8" s="3" t="n">
        <f aca="false">=IF(OR(ISBLANK(AP8),ISBLANK(AO8)),"",(AP8-AO8)*EO8)</f>
        <v>9.55966176248933</v>
      </c>
      <c r="BN8" s="0" t="n">
        <f aca="false">=IF(OR(ISBLANK(AQ8),ISBLANK(Y8)),"",(AQ8-Y8)*EO8)</f>
        <v>9.36401978668214</v>
      </c>
      <c r="BO8" s="0" t="n">
        <f aca="false">=IF(OR(ISBLANK(AR8),ISBLANK(AA8)),"",(AR8-AA8)*EO8)</f>
        <v>9.47920939425578</v>
      </c>
      <c r="BP8" s="0" t="n">
        <f aca="false">=IF(OR(ISBLANK(AC8),ISBLANK(AS8)),"",(AS8-AC8)*EO8)</f>
        <v>8.37235414926429</v>
      </c>
      <c r="BQ8" s="0" t="n">
        <f aca="false">=IF(OR(ISBLANK(AE8),ISBLANK(AT8)),"",(AT8-AE8)*EO8)</f>
        <v>7.05454453719831</v>
      </c>
      <c r="BR8" s="3" t="n">
        <f aca="false">=IF(OR(ISBLANK(AG8),ISBLANK(AU8)),"",(AU8-AG8)*EO8)</f>
        <v>9.33866965925573</v>
      </c>
      <c r="BS8" s="3" t="n">
        <f aca="false">=IF(OR(ISBLANK(AV8),ISBLANK(AK8)),"",(AV8-AK8)*EO8)</f>
        <v>9.31690055025899</v>
      </c>
      <c r="BT8" s="3" t="n">
        <f aca="false">=IF(OR(ISBLANK(AW8),ISBLANK(AM8)),"",(AW8-AM8)*EO8)</f>
        <v>9.35254501721656</v>
      </c>
      <c r="BU8" s="0" t="n">
        <f aca="false">=IF(OR(ISBLANK(AX8),ISBLANK(AO8)),"",(AX8-AO8)*EO8)</f>
        <v>9.44588714700078</v>
      </c>
      <c r="BV8" s="0" t="n">
        <f aca="false">M8</f>
        <v>9.49</v>
      </c>
      <c r="BY8" s="0" t="n">
        <f aca="false">IF(OR(ISBLANK(O8),ISBLANK(N8)),"",(O8-N8)*EO8-M8)</f>
        <v>-0.990935659555838</v>
      </c>
      <c r="BZ8" s="0" t="n">
        <f aca="false">IF(OR(ISBLANK(W8),ISBLANK(V8)),"",(W8-V8)*EO8-M8)</f>
        <v>-0.113415627832095</v>
      </c>
      <c r="CA8" s="0" t="n">
        <f aca="false">IF(ISBLANK(BC8),"",BC8-M8)</f>
        <v>0.64565</v>
      </c>
      <c r="CB8" s="0" t="n">
        <f aca="false">=IF(OR(ISBLANK(X8),ISBLANK(V8)),"",(X8-V8)*EO8-M8)</f>
        <v>3.40104184658484</v>
      </c>
      <c r="CC8" s="0" t="n">
        <f aca="false">=IF(OR(ISBLANK(Z8),ISBLANK(Y8)),"",(Z8-Y8)*EO8-M8)</f>
        <v>0.16974932280959</v>
      </c>
      <c r="CD8" s="0" t="n">
        <f aca="false">=IF(OR(ISBLANK(AB8),ISBLANK(AA8)),"",(AB8-AA8)*EO8-M8)</f>
        <v>0.0690105940161381</v>
      </c>
      <c r="CE8" s="0" t="n">
        <f aca="false">=IF(OR(ISBLANK(AC8),ISBLANK(AD8)),"",(AD8-AC8)*EO8-M8)</f>
        <v>1.54387888521685</v>
      </c>
      <c r="CF8" s="3" t="n">
        <f aca="false">=IF(OR(ISBLANK(AF8),ISBLANK(AE8)),"",(AF8-AE8)*EO8-M8)</f>
        <v>1.98461871499111</v>
      </c>
      <c r="CG8" s="3" t="n">
        <f aca="false">=IF(OR(ISBLANK(AI8),ISBLANK(AG8)),"",(AI8-AG8)*EO8-M8)</f>
        <v>2.86896074025767</v>
      </c>
      <c r="CH8" s="3" t="n">
        <f aca="false">=IF(OR(ISBLANK(AJ8),ISBLANK(AH8)),"",(AJ8-AH8)*EO8-M8)</f>
        <v>0.320549144858608</v>
      </c>
      <c r="CI8" s="3" t="n">
        <f aca="false">=IF(OR(ISBLANK(AL8),ISBLANK(AK8)),"",(AL8-AK8)*EO8-M8)</f>
        <v>1.45696218006742</v>
      </c>
      <c r="CJ8" s="3" t="n">
        <f aca="false">=IF(OR(ISBLANK(AN8),ISBLANK(AM8)),"",(AN8-AM8)*EO8-M8)</f>
        <v>0.170221440361159</v>
      </c>
      <c r="CK8" s="0" t="n">
        <f aca="false">=IF(OR(ISBLANK(AP8),ISBLANK(AO8)),"",(AP8-AO8)*EO8-M8)</f>
        <v>0.069661762489325</v>
      </c>
      <c r="CL8" s="0" t="n">
        <f aca="false">=IF(OR(ISBLANK(AQ8),ISBLANK(Y8)),"",(AQ8-Y8)*EO8-M8)</f>
        <v>-0.125980213317861</v>
      </c>
      <c r="CM8" s="0" t="n">
        <f aca="false">=IF(OR(ISBLANK(AR8),ISBLANK(AA8)),"",(AR8-AA8)*EO8-M8)</f>
        <v>-0.0107906057442246</v>
      </c>
      <c r="CN8" s="0" t="n">
        <f aca="false">=IF(OR(ISBLANK(AC8),ISBLANK(AS8)),"",(AS8-AC8)*EO8-M8)</f>
        <v>-1.11764585073571</v>
      </c>
      <c r="CO8" s="0" t="n">
        <f aca="false">=IF(OR(ISBLANK(AE8),ISBLANK(AT8)),"",(AT8-AE8)*EO8-M8)</f>
        <v>-2.43545546280169</v>
      </c>
      <c r="CP8" s="3" t="n">
        <f aca="false">=IF(OR(ISBLANK(AG8),ISBLANK(AU8)),"",(AU8-AG8)*EO8-M8)</f>
        <v>-0.151330340744272</v>
      </c>
      <c r="CQ8" s="3" t="n">
        <f aca="false">=IF(OR(ISBLANK(AV8),ISBLANK(AK8)),"",(AV8-AK8)*EO8-M8)</f>
        <v>-0.173099449741011</v>
      </c>
      <c r="CR8" s="3" t="n">
        <f aca="false">=IF(OR(ISBLANK(AW8),ISBLANK(AM8)),"",(AW8-AM8)*EO8-M8)</f>
        <v>-0.137454982783437</v>
      </c>
      <c r="CS8" s="0" t="n">
        <f aca="false">=IF(OR(ISBLANK(AX8),ISBLANK(AO8)),"",(AX8-AO8)*EO8-M8)</f>
        <v>-0.0441128529992252</v>
      </c>
      <c r="CV8" s="0" t="n">
        <f aca="false">IF(OR(ISBLANK(O8),ISBLANK(N8)),"",ABS((O8-N8)*EO8-M8))</f>
        <v>0.990935659555838</v>
      </c>
      <c r="CW8" s="0" t="n">
        <f aca="false">IF(OR(ISBLANK(W8),ISBLANK(V8)),"",ABS((W8-V8)*EO8-M8))</f>
        <v>0.113415627832095</v>
      </c>
      <c r="CX8" s="0" t="n">
        <f aca="false">IF(ISBLANK(BC8),"",ABS(BC8-M8))</f>
        <v>0.64565</v>
      </c>
      <c r="CY8" s="0" t="n">
        <f aca="false">=IF(OR(ISBLANK(X8),ISBLANK(V8)),"",ABS((X8-V8)*EO8-M8))</f>
        <v>3.40104184658484</v>
      </c>
      <c r="CZ8" s="0" t="n">
        <f aca="false">=IF(OR(ISBLANK(Z8),ISBLANK(Y8)),"",ABS((Z8-Y8)*EO8-M8))</f>
        <v>0.16974932280959</v>
      </c>
      <c r="DA8" s="0" t="n">
        <f aca="false">=IF(OR(ISBLANK(AB8),ISBLANK(AA8)),"",ABS((AB8-AA8)*EO8-M8))</f>
        <v>0.0690105940161381</v>
      </c>
      <c r="DB8" s="0" t="n">
        <f aca="false">=IF(OR(ISBLANK(AD8),ISBLANK(AC8)),"",ABS((AD8-AC8)*EO8-M8))</f>
        <v>1.54387888521685</v>
      </c>
      <c r="DC8" s="0" t="n">
        <f aca="false">=IF(OR(ISBLANK(AF8),ISBLANK(AE8)),"",ABS((AF8-AE8)*EO8-M8))</f>
        <v>1.98461871499111</v>
      </c>
      <c r="DD8" s="3" t="n">
        <f aca="false">=IF(OR(ISBLANK(AI8),ISBLANK(AG8)),"",ABS((AI8-AG8)*EO8-M8))</f>
        <v>2.86896074025767</v>
      </c>
      <c r="DE8" s="3" t="n">
        <f aca="false">=IF(OR(ISBLANK(AJ8),ISBLANK(AH8)),"",ABS((AJ8-AH8)*EO8-M8))</f>
        <v>0.320549144858608</v>
      </c>
      <c r="DF8" s="3" t="n">
        <f aca="false">=IF(OR(ISBLANK(AL8),ISBLANK(AK8)),"",ABS((AL8-AK8)*EO8-M8))</f>
        <v>1.45696218006742</v>
      </c>
      <c r="DG8" s="3" t="n">
        <f aca="false">=IF(OR(ISBLANK(AN8),ISBLANK(AM8)),"",ABS((AN8-AM8)*EO8-M8))</f>
        <v>0.170221440361159</v>
      </c>
      <c r="DH8" s="0" t="n">
        <f aca="false">=IF(OR(ISBLANK(AP8),ISBLANK(AO8)),"",ABS((AP8-AO8)*EO8-M8))</f>
        <v>0.069661762489325</v>
      </c>
      <c r="DI8" s="0" t="n">
        <f aca="false">=IF(OR(ISBLANK(AQ8),ISBLANK(Y8)),"",ABS((AQ8-Y8)*EO8-M8))</f>
        <v>0.125980213317861</v>
      </c>
      <c r="DJ8" s="0" t="n">
        <f aca="false">=IF(OR(ISBLANK(AR8),ISBLANK(AA8)),"",ABS((AR8-AA8)*EO8-M8))</f>
        <v>0.0107906057442246</v>
      </c>
      <c r="DK8" s="0" t="n">
        <f aca="false">=IF(OR(ISBLANK(AC8),ISBLANK(AS8)),"",ABS((AS8-AC8)*EO8-M8))</f>
        <v>1.11764585073571</v>
      </c>
      <c r="DL8" s="0" t="n">
        <f aca="false">=IF(OR(ISBLANK(AE8),ISBLANK(AT8)),"",ABS((AT8-AE8)*EO8-M8))</f>
        <v>2.43545546280169</v>
      </c>
      <c r="DM8" s="3" t="n">
        <f aca="false">=IF(OR(ISBLANK(AG8),ISBLANK(AU8)),"",ABS((AU8-AG8)*EO8-M8))</f>
        <v>0.151330340744272</v>
      </c>
      <c r="DN8" s="3" t="n">
        <f aca="false">=IF(OR(ISBLANK(AV8),ISBLANK(AK8)),"",ABS((AV8-AK8)*EO8-M8))</f>
        <v>0.173099449741011</v>
      </c>
      <c r="DO8" s="3" t="n">
        <f aca="false">=IF(OR(ISBLANK(AW8),ISBLANK(AM8)),"",ABS((AW8-AM8)*EO8-M8))</f>
        <v>0.137454982783437</v>
      </c>
      <c r="DP8" s="0" t="n">
        <f aca="false">=IF(OR(ISBLANK(AX8),ISBLANK(AO8)),"",ABS((AX8-AO8)*EO8-M8))</f>
        <v>0.0441128529992252</v>
      </c>
      <c r="DS8" s="0" t="n">
        <f aca="false">IF(OR(ISBLANK(O8),ISBLANK(N8)),"",((O8-N8)*EO8-M8)^2)</f>
        <v>0.981953481379363</v>
      </c>
      <c r="DT8" s="0" t="n">
        <f aca="false">IF(OR(ISBLANK(W8),ISBLANK(V8)),"",((W8-V8)*EO8-M8)^2)</f>
        <v>0.0128631046365484</v>
      </c>
      <c r="DU8" s="0" t="n">
        <f aca="false">IF(ISBLANK(BC8),"",(BC8-M8)^2)</f>
        <v>0.4168639225</v>
      </c>
      <c r="DV8" s="0" t="n">
        <f aca="false">=IF(OR(ISBLANK(X8),ISBLANK(V8)),"",ABS((X8-V8)*EO8-M8)^2)</f>
        <v>11.5670856422212</v>
      </c>
      <c r="DW8" s="0" t="n">
        <f aca="false">=IF(OR(ISBLANK(Z8),ISBLANK(Y8)),"",ABS((Z8-Y8)*EO8-M8)^2)</f>
        <v>0.0288148325943144</v>
      </c>
      <c r="DX8" s="0" t="n">
        <f aca="false">=IF(OR(ISBLANK(AB8),ISBLANK(AA8)),"",ABS((AB8-AA8)*EO8-M8)^2)</f>
        <v>0.00476246208646023</v>
      </c>
      <c r="DY8" s="0" t="n">
        <f aca="false">=IF(OR(ISBLANK(AC8),ISBLANK(AD8)),"",ABS((AD8-AC8)*EO8-M8)^2)</f>
        <v>2.38356201221844</v>
      </c>
      <c r="DZ8" s="0" t="n">
        <f aca="false">=IF(OR(ISBLANK(AF8),ISBLANK(AE8)),"",ABS((AF8-AE8)*EO8-M8)^2)</f>
        <v>3.93871144389298</v>
      </c>
      <c r="EA8" s="3" t="n">
        <f aca="false">=IF(OR(ISBLANK(AI8),ISBLANK(AG8)),"",ABS((AI8-AG8)*EO8-M8)^2)</f>
        <v>8.23093572913982</v>
      </c>
      <c r="EB8" s="3" t="n">
        <f aca="false">=IF(OR(ISBLANK(AJ8),ISBLANK(AH8)),"",ABS((AJ8-AH8)*EO8-M8)^2)</f>
        <v>0.102751754269585</v>
      </c>
      <c r="EC8" s="3" t="n">
        <f aca="false">=IF(OR(ISBLANK(AL8),ISBLANK(AK8)),"",ABS((AL8-AK8)*EO8-M8)^2)</f>
        <v>2.12273879414681</v>
      </c>
      <c r="ED8" s="3" t="n">
        <f aca="false">=IF(OR(ISBLANK(AN8),ISBLANK(AM8)),"",ABS((AN8-AM8)*EO8-M8)^2)</f>
        <v>0.0289753387586276</v>
      </c>
      <c r="EE8" s="0" t="n">
        <f aca="false">=IF(OR(ISBLANK(AP8),ISBLANK(AO8)),"",ABS((AP8-AO8)*EO8-M8)^2)</f>
        <v>0.00485276115311913</v>
      </c>
      <c r="EF8" s="0" t="n">
        <f aca="false">=IF(OR(ISBLANK(AQ8),ISBLANK(Y8)),"",ABS((AQ8-Y8)*EO8-M8)^2)</f>
        <v>0.0158710141476139</v>
      </c>
      <c r="EG8" s="0" t="n">
        <f aca="false">=IF(OR(ISBLANK(AR8),ISBLANK(AA8)),"",ABS((AR8-AA8)*EO8-M8)^2)</f>
        <v>0.000116437172327294</v>
      </c>
      <c r="EH8" s="0" t="n">
        <f aca="false">=IF(OR(ISBLANK(AC8),ISBLANK(AS8)),"",ABS((AS8-AC8)*EO8-M8)^2)</f>
        <v>1.24913224766674</v>
      </c>
      <c r="EI8" s="0" t="n">
        <f aca="false">=IF(OR(ISBLANK(AE8),ISBLANK(AT8)),"",ABS((AT8-AE8)*EO8-M8)^2)</f>
        <v>5.9314433112906</v>
      </c>
      <c r="EJ8" s="3" t="n">
        <f aca="false">=IF(OR(ISBLANK(AG8),ISBLANK(AU8)),"",ABS((AU8-AG8)*EO8-M8)^2)</f>
        <v>0.0229008720297774</v>
      </c>
      <c r="EK8" s="3" t="n">
        <f aca="false">=IF(OR(ISBLANK(AV8),ISBLANK(AK8)),"",ABS((AV8-AK8)*EO8-M8)^2)</f>
        <v>0.0299634195006409</v>
      </c>
      <c r="EL8" s="3" t="n">
        <f aca="false">=IF(OR(ISBLANK(AW8),ISBLANK(AM8)),"",ABS((AW8-AM8)*EO8-M8)^2)</f>
        <v>0.0188938722919949</v>
      </c>
      <c r="EM8" s="0" t="n">
        <f aca="false">=IF(OR(ISBLANK(AX8),ISBLANK(AO8)),"",ABS((AX8-AO8)*EO8-M8)^2)</f>
        <v>0.00194594379973125</v>
      </c>
      <c r="EO8" s="0" t="n">
        <v>27.211386245988</v>
      </c>
    </row>
    <row r="9" customFormat="false" ht="12.8" hidden="false" customHeight="false" outlineLevel="0" collapsed="false">
      <c r="A9" s="1" t="s">
        <v>135</v>
      </c>
      <c r="B9" s="0" t="n">
        <v>14</v>
      </c>
      <c r="C9" s="0" t="n">
        <v>4</v>
      </c>
      <c r="D9" s="0" t="n">
        <f aca="false">B9-C9</f>
        <v>10</v>
      </c>
      <c r="E9" s="0" t="s">
        <v>71</v>
      </c>
      <c r="F9" s="0" t="n">
        <v>2</v>
      </c>
      <c r="G9" s="0" t="n">
        <v>13</v>
      </c>
      <c r="H9" s="0" t="s">
        <v>89</v>
      </c>
      <c r="I9" s="0" t="n">
        <v>1</v>
      </c>
      <c r="J9" s="0" t="s">
        <v>95</v>
      </c>
      <c r="K9" s="0" t="s">
        <v>127</v>
      </c>
      <c r="L9" s="0" t="s">
        <v>75</v>
      </c>
      <c r="M9" s="0" t="n">
        <v>6.485</v>
      </c>
      <c r="N9" s="0" t="n">
        <v>-124.114994277</v>
      </c>
      <c r="O9" s="0" t="n">
        <v>-123.894039704336</v>
      </c>
      <c r="P9" s="0" t="s">
        <v>76</v>
      </c>
      <c r="Q9" s="0" t="n">
        <f aca="false">=IF(ISBLANK(BC9),"",BC9)</f>
        <v>6.569</v>
      </c>
      <c r="R9" s="0" t="n">
        <v>1</v>
      </c>
      <c r="S9" s="0" t="n">
        <v>2</v>
      </c>
      <c r="T9" s="0" t="n">
        <v>2</v>
      </c>
      <c r="V9" s="0" t="n">
        <v>-124.377320478818</v>
      </c>
      <c r="W9" s="0" t="n">
        <v>-124.1433444</v>
      </c>
      <c r="X9" s="0" t="n">
        <v>-123.94365164</v>
      </c>
      <c r="Y9" s="0" t="n">
        <v>-124.38361669</v>
      </c>
      <c r="Z9" s="0" t="n">
        <v>-124.14189343</v>
      </c>
      <c r="AA9" s="0" t="n">
        <v>-124.40267532</v>
      </c>
      <c r="AB9" s="0" t="n">
        <v>-124.1567191</v>
      </c>
      <c r="AC9" s="0" t="n">
        <v>-124.15987401</v>
      </c>
      <c r="AD9" s="0" t="n">
        <v>-123.87358787</v>
      </c>
      <c r="AE9" s="0" t="n">
        <v>-124.23196664</v>
      </c>
      <c r="AF9" s="0" t="n">
        <v>-123.91750657</v>
      </c>
      <c r="AG9" s="0" t="n">
        <v>-124.37881018</v>
      </c>
      <c r="AH9" s="0" t="n">
        <v>-124.401116733557</v>
      </c>
      <c r="AI9" s="0" t="n">
        <v>-123.97330695</v>
      </c>
      <c r="AJ9" s="0" t="n">
        <v>-124.166075060506</v>
      </c>
      <c r="AK9" s="0" t="n">
        <v>-124.38400398</v>
      </c>
      <c r="AL9" s="0" t="n">
        <v>-124.02685919</v>
      </c>
      <c r="AM9" s="0" t="n">
        <v>-124.39297679</v>
      </c>
      <c r="AN9" s="0" t="n">
        <v>-124.14632399</v>
      </c>
      <c r="AO9" s="0" t="n">
        <v>-124.40131559</v>
      </c>
      <c r="AP9" s="0" t="n">
        <v>-124.15589253</v>
      </c>
      <c r="AQ9" s="0" t="n">
        <v>-124.15084552</v>
      </c>
      <c r="AR9" s="0" t="n">
        <v>-124.16471783</v>
      </c>
      <c r="AS9" s="0" t="n">
        <v>-123.9529503</v>
      </c>
      <c r="AT9" s="0" t="n">
        <v>-124.02916211</v>
      </c>
      <c r="AU9" s="0" t="n">
        <v>-124.14690249</v>
      </c>
      <c r="AV9" s="0" t="n">
        <v>-124.15273438</v>
      </c>
      <c r="AW9" s="0" t="n">
        <v>-124.16033839</v>
      </c>
      <c r="AX9" s="0" t="n">
        <v>-124.1644704</v>
      </c>
      <c r="BA9" s="0" t="n">
        <f aca="false">IF(OR(ISBLANK(O9),ISBLANK(N9)),"",(O9-N9)*EO9)</f>
        <v>6.01248021957729</v>
      </c>
      <c r="BB9" s="0" t="n">
        <f aca="false">=IF(OR(ISBLANK(W9),ISBLANK(V9)),"",(W9-V9)*EO9)</f>
        <v>6.36681345303841</v>
      </c>
      <c r="BC9" s="0" t="n">
        <v>6.569</v>
      </c>
      <c r="BD9" s="0" t="n">
        <f aca="false">=IF(OR(ISBLANK(X9),ISBLANK(V9)),"",(X9-V9)*EO9)</f>
        <v>11.8007302759259</v>
      </c>
      <c r="BE9" s="0" t="n">
        <f aca="false">=IF(OR(ISBLANK(Z9),ISBLANK(Y9)),"",(Z9-Y9)*EO9)</f>
        <v>6.5776249924994</v>
      </c>
      <c r="BF9" s="0" t="n">
        <f aca="false">=IF(OR(ISBLANK(AB9),ISBLANK(AA9)),"",(AB9-AA9)*EO9)</f>
        <v>6.6928097020231</v>
      </c>
      <c r="BG9" s="3" t="n">
        <f aca="false">=IF(OR(ISBLANK(AC9),ISBLANK(AD9)),"",(AD9-AC9)*EO9)</f>
        <v>7.79024273241303</v>
      </c>
      <c r="BH9" s="3" t="n">
        <f aca="false">=IF(OR(ISBLANK(AF9),ISBLANK(AE9)),"",(AF9-AE9)*EO9)</f>
        <v>8.5568944237103</v>
      </c>
      <c r="BI9" s="3" t="n">
        <f aca="false">=IF(OR(ISBLANK(AI9),ISBLANK(AG9)),"",(AI9-AG9)*EO9)</f>
        <v>11.0343050155259</v>
      </c>
      <c r="BJ9" s="3" t="n">
        <f aca="false">=IF(OR(ISBLANK(AJ9),ISBLANK(AH9)),"",(AJ9-AH9)*EO9)</f>
        <v>6.395809749294</v>
      </c>
      <c r="BK9" s="3" t="n">
        <f aca="false">=IF(OR(ISBLANK(AL9),ISBLANK(AK9)),"",(AL9-AK9)*EO9)</f>
        <v>9.71840482643245</v>
      </c>
      <c r="BL9" s="3" t="n">
        <f aca="false">=IF(OR(ISBLANK(AN9),ISBLANK(AM9)),"",(AN9-AM9)*EO9)</f>
        <v>6.71176460945461</v>
      </c>
      <c r="BM9" s="3" t="n">
        <f aca="false">=IF(OR(ISBLANK(AP9),ISBLANK(AO9)),"",(AP9-AO9)*EO9)</f>
        <v>6.6783016793321</v>
      </c>
      <c r="BN9" s="0" t="n">
        <f aca="false">=IF(OR(ISBLANK(AQ9),ISBLANK(Y9)),"",(AQ9-Y9)*EO9)</f>
        <v>6.33402621380033</v>
      </c>
      <c r="BO9" s="0" t="n">
        <f aca="false">=IF(OR(ISBLANK(AR9),ISBLANK(AA9)),"",(AR9-AA9)*EO9)</f>
        <v>6.47515317051581</v>
      </c>
      <c r="BP9" s="0" t="n">
        <f aca="false">=IF(OR(ISBLANK(AC9),ISBLANK(AS9)),"",(AS9-AC9)*EO9)</f>
        <v>5.63068099626276</v>
      </c>
      <c r="BQ9" s="0" t="n">
        <f aca="false">=IF(OR(ISBLANK(AE9),ISBLANK(AT9)),"",(AT9-AE9)*EO9)</f>
        <v>5.51859239826591</v>
      </c>
      <c r="BR9" s="3" t="n">
        <f aca="false">=IF(OR(ISBLANK(AG9),ISBLANK(AU9)),"",(AU9-AG9)*EO9)</f>
        <v>6.31052972600485</v>
      </c>
      <c r="BS9" s="3" t="n">
        <f aca="false">=IF(OR(ISBLANK(AV9),ISBLANK(AK9)),"",(AV9-AK9)*EO9)</f>
        <v>6.29316641255527</v>
      </c>
      <c r="BT9" s="3" t="n">
        <f aca="false">=IF(OR(ISBLANK(AW9),ISBLANK(AM9)),"",(AW9-AM9)*EO9)</f>
        <v>6.33041335804863</v>
      </c>
      <c r="BU9" s="3" t="n">
        <f aca="false">=IF(OR(ISBLANK(AX9),ISBLANK(AO9)),"",(AX9-AO9)*EO9)</f>
        <v>6.44488594559433</v>
      </c>
      <c r="BV9" s="0" t="n">
        <f aca="false">M9</f>
        <v>6.485</v>
      </c>
      <c r="BY9" s="0" t="n">
        <f aca="false">IF(OR(ISBLANK(O9),ISBLANK(N9)),"",(O9-N9)*EO9-M9)</f>
        <v>-0.472519780422709</v>
      </c>
      <c r="BZ9" s="0" t="n">
        <f aca="false">IF(OR(ISBLANK(W9),ISBLANK(V9)),"",(W9-V9)*EO9-M9)</f>
        <v>-0.11818654696159</v>
      </c>
      <c r="CA9" s="0" t="n">
        <f aca="false">IF(ISBLANK(BC9),"",BC9-M9)</f>
        <v>0.0839999999999996</v>
      </c>
      <c r="CB9" s="0" t="n">
        <f aca="false">=IF(OR(ISBLANK(X9),ISBLANK(V9)),"",(X9-V9)*EO9-M9)</f>
        <v>5.31573027592593</v>
      </c>
      <c r="CC9" s="0" t="n">
        <f aca="false">=IF(OR(ISBLANK(Z9),ISBLANK(Y9)),"",(Z9-Y9)*EO9-M9)</f>
        <v>0.0926249924993954</v>
      </c>
      <c r="CD9" s="0" t="n">
        <f aca="false">=IF(OR(ISBLANK(AB9),ISBLANK(AA9)),"",(AB9-AA9)*EO9-M9)</f>
        <v>0.207809702023103</v>
      </c>
      <c r="CE9" s="0" t="n">
        <f aca="false">=IF(OR(ISBLANK(AC9),ISBLANK(AD9)),"",(AD9-AC9)*EO9-M9)</f>
        <v>1.30524273241303</v>
      </c>
      <c r="CF9" s="3" t="n">
        <f aca="false">=IF(OR(ISBLANK(AF9),ISBLANK(AE9)),"",(AF9-AE9)*EO9-M9)</f>
        <v>2.0718944237103</v>
      </c>
      <c r="CG9" s="3" t="n">
        <f aca="false">=IF(OR(ISBLANK(AI9),ISBLANK(AG9)),"",(AI9-AG9)*EO9-M9)</f>
        <v>4.54930501552592</v>
      </c>
      <c r="CH9" s="3" t="n">
        <f aca="false">=IF(OR(ISBLANK(AJ9),ISBLANK(AH9)),"",(AJ9-AH9)*EO9-M9)</f>
        <v>-0.0891902507059958</v>
      </c>
      <c r="CI9" s="3" t="n">
        <f aca="false">=IF(OR(ISBLANK(AL9),ISBLANK(AK9)),"",(AL9-AK9)*EO9-M9)</f>
        <v>3.23340482643245</v>
      </c>
      <c r="CJ9" s="3" t="n">
        <f aca="false">=IF(OR(ISBLANK(AN9),ISBLANK(AM9)),"",(AN9-AM9)*EO9-M9)</f>
        <v>0.226764609454613</v>
      </c>
      <c r="CK9" s="0" t="n">
        <f aca="false">=IF(OR(ISBLANK(AP9),ISBLANK(AO9)),"",(AP9-AO9)*EO9-M9)</f>
        <v>0.193301679332101</v>
      </c>
      <c r="CL9" s="0" t="n">
        <f aca="false">=IF(OR(ISBLANK(AQ9),ISBLANK(Y9)),"",(AQ9-Y9)*EO9-M9)</f>
        <v>-0.150973786199674</v>
      </c>
      <c r="CM9" s="0" t="n">
        <f aca="false">=IF(OR(ISBLANK(AR9),ISBLANK(AA9)),"",(AR9-AA9)*EO9-M9)</f>
        <v>-0.00984682948418847</v>
      </c>
      <c r="CN9" s="0" t="n">
        <f aca="false">=IF(OR(ISBLANK(AC9),ISBLANK(AS9)),"",(AS9-AC9)*EO9-M9)</f>
        <v>-0.854319003737243</v>
      </c>
      <c r="CO9" s="0" t="n">
        <f aca="false">=IF(OR(ISBLANK(AE9),ISBLANK(AT9)),"",(AT9-AE9)*EO9-M9)</f>
        <v>-0.966407601734089</v>
      </c>
      <c r="CP9" s="3" t="n">
        <f aca="false">=IF(OR(ISBLANK(AG9),ISBLANK(AU9)),"",(AU9-AG9)*EO9-M9)</f>
        <v>-0.174470273995155</v>
      </c>
      <c r="CQ9" s="3" t="n">
        <f aca="false">=IF(OR(ISBLANK(AV9),ISBLANK(AK9)),"",(AV9-AK9)*EO9-M9)</f>
        <v>-0.191833587444731</v>
      </c>
      <c r="CR9" s="3" t="n">
        <f aca="false">=IF(OR(ISBLANK(AW9),ISBLANK(AM9)),"",(AW9-AM9)*EO9-M9)</f>
        <v>-0.154586641951372</v>
      </c>
      <c r="CS9" s="3" t="n">
        <f aca="false">=IF(OR(ISBLANK(AX9),ISBLANK(AO9)),"",(AX9-AO9)*EO9-M9)</f>
        <v>-0.0401140544056728</v>
      </c>
      <c r="CV9" s="0" t="n">
        <f aca="false">IF(OR(ISBLANK(O9),ISBLANK(N9)),"",ABS((O9-N9)*EO9-M9))</f>
        <v>0.472519780422709</v>
      </c>
      <c r="CW9" s="0" t="n">
        <f aca="false">IF(OR(ISBLANK(W9),ISBLANK(V9)),"",ABS((W9-V9)*EO9-M9))</f>
        <v>0.11818654696159</v>
      </c>
      <c r="CX9" s="0" t="n">
        <f aca="false">IF(ISBLANK(BC9),"",ABS(BC9-M9))</f>
        <v>0.0839999999999996</v>
      </c>
      <c r="CY9" s="0" t="n">
        <f aca="false">=IF(OR(ISBLANK(X9),ISBLANK(V9)),"",ABS((X9-V9)*EO9-M9))</f>
        <v>5.31573027592593</v>
      </c>
      <c r="CZ9" s="0" t="n">
        <f aca="false">=IF(OR(ISBLANK(Z9),ISBLANK(Y9)),"",ABS((Z9-Y9)*EO9-M9))</f>
        <v>0.0926249924993954</v>
      </c>
      <c r="DA9" s="0" t="n">
        <f aca="false">=IF(OR(ISBLANK(AB9),ISBLANK(AA9)),"",ABS((AB9-AA9)*EO9-M9))</f>
        <v>0.207809702023103</v>
      </c>
      <c r="DB9" s="0" t="n">
        <f aca="false">=IF(OR(ISBLANK(AD9),ISBLANK(AC9)),"",ABS((AD9-AC9)*EO9-M9))</f>
        <v>1.30524273241303</v>
      </c>
      <c r="DC9" s="0" t="n">
        <f aca="false">=IF(OR(ISBLANK(AF9),ISBLANK(AE9)),"",ABS((AF9-AE9)*EO9-M9))</f>
        <v>2.0718944237103</v>
      </c>
      <c r="DD9" s="3" t="n">
        <f aca="false">=IF(OR(ISBLANK(AI9),ISBLANK(AG9)),"",ABS((AI9-AG9)*EO9-M9))</f>
        <v>4.54930501552592</v>
      </c>
      <c r="DE9" s="3" t="n">
        <f aca="false">=IF(OR(ISBLANK(AJ9),ISBLANK(AH9)),"",ABS((AJ9-AH9)*EO9-M9))</f>
        <v>0.0891902507059958</v>
      </c>
      <c r="DF9" s="3" t="n">
        <f aca="false">=IF(OR(ISBLANK(AL9),ISBLANK(AK9)),"",ABS((AL9-AK9)*EO9-M9))</f>
        <v>3.23340482643245</v>
      </c>
      <c r="DG9" s="3" t="n">
        <f aca="false">=IF(OR(ISBLANK(AN9),ISBLANK(AM9)),"",ABS((AN9-AM9)*EO9-M9))</f>
        <v>0.226764609454613</v>
      </c>
      <c r="DH9" s="0" t="n">
        <f aca="false">=IF(OR(ISBLANK(AP9),ISBLANK(AO9)),"",ABS((AP9-AO9)*EO9-M9))</f>
        <v>0.193301679332101</v>
      </c>
      <c r="DI9" s="0" t="n">
        <f aca="false">=IF(OR(ISBLANK(AQ9),ISBLANK(Y9)),"",ABS((AQ9-Y9)*EO9-M9))</f>
        <v>0.150973786199674</v>
      </c>
      <c r="DJ9" s="0" t="n">
        <f aca="false">=IF(OR(ISBLANK(AR9),ISBLANK(AA9)),"",ABS((AR9-AA9)*EO9-M9))</f>
        <v>0.00984682948418847</v>
      </c>
      <c r="DK9" s="0" t="n">
        <f aca="false">=IF(OR(ISBLANK(AC9),ISBLANK(AS9)),"",ABS((AS9-AC9)*EO9-M9))</f>
        <v>0.854319003737243</v>
      </c>
      <c r="DL9" s="0" t="n">
        <f aca="false">=IF(OR(ISBLANK(AE9),ISBLANK(AT9)),"",ABS((AT9-AE9)*EO9-M9))</f>
        <v>0.966407601734089</v>
      </c>
      <c r="DM9" s="3" t="n">
        <f aca="false">=IF(OR(ISBLANK(AG9),ISBLANK(AU9)),"",ABS((AU9-AG9)*EO9-M9))</f>
        <v>0.174470273995155</v>
      </c>
      <c r="DN9" s="3" t="n">
        <f aca="false">=IF(OR(ISBLANK(AV9),ISBLANK(AK9)),"",ABS((AV9-AK9)*EO9-M9))</f>
        <v>0.191833587444731</v>
      </c>
      <c r="DO9" s="3" t="n">
        <f aca="false">=IF(OR(ISBLANK(AW9),ISBLANK(AM9)),"",ABS((AW9-AM9)*EO9-M9))</f>
        <v>0.154586641951372</v>
      </c>
      <c r="DP9" s="3" t="n">
        <f aca="false">=IF(OR(ISBLANK(AX9),ISBLANK(AO9)),"",ABS((AX9-AO9)*EO9-M9))</f>
        <v>0.0401140544056728</v>
      </c>
      <c r="DS9" s="0" t="n">
        <f aca="false">IF(OR(ISBLANK(O9),ISBLANK(N9)),"",((O9-N9)*EO9-M9)^2)</f>
        <v>0.223274942890725</v>
      </c>
      <c r="DT9" s="0" t="n">
        <f aca="false">IF(OR(ISBLANK(W9),ISBLANK(V9)),"",((W9-V9)*EO9-M9)^2)</f>
        <v>0.0139680598827042</v>
      </c>
      <c r="DU9" s="0" t="n">
        <f aca="false">IF(ISBLANK(BC9),"",(BC9-M9)^2)</f>
        <v>0.00705599999999994</v>
      </c>
      <c r="DV9" s="0" t="n">
        <f aca="false">=IF(OR(ISBLANK(X9),ISBLANK(V9)),"",ABS((X9-V9)*EO9-M9)^2)</f>
        <v>28.2569883663955</v>
      </c>
      <c r="DW9" s="0" t="n">
        <f aca="false">=IF(OR(ISBLANK(Z9),ISBLANK(Y9)),"",ABS((Z9-Y9)*EO9-M9)^2)</f>
        <v>0.00857938923551305</v>
      </c>
      <c r="DX9" s="0" t="n">
        <f aca="false">=IF(OR(ISBLANK(AB9),ISBLANK(AA9)),"",ABS((AB9-AA9)*EO9-M9)^2)</f>
        <v>0.0431848722549308</v>
      </c>
      <c r="DY9" s="0" t="n">
        <f aca="false">=IF(OR(ISBLANK(AC9),ISBLANK(AD9)),"",ABS((AD9-AC9)*EO9-M9)^2)</f>
        <v>1.70365859051704</v>
      </c>
      <c r="DZ9" s="0" t="n">
        <f aca="false">=IF(OR(ISBLANK(AF9),ISBLANK(AE9)),"",ABS((AF9-AE9)*EO9-M9)^2)</f>
        <v>4.29274650300184</v>
      </c>
      <c r="EA9" s="3" t="n">
        <f aca="false">=IF(OR(ISBLANK(AI9),ISBLANK(AG9)),"",ABS((AI9-AG9)*EO9-M9)^2)</f>
        <v>20.6961761242893</v>
      </c>
      <c r="EB9" s="3" t="n">
        <f aca="false">=IF(OR(ISBLANK(AJ9),ISBLANK(AH9)),"",ABS((AJ9-AH9)*EO9-M9)^2)</f>
        <v>0.00795490082099839</v>
      </c>
      <c r="EC9" s="3" t="n">
        <f aca="false">=IF(OR(ISBLANK(AL9),ISBLANK(AK9)),"",ABS((AL9-AK9)*EO9-M9)^2)</f>
        <v>10.4549067715967</v>
      </c>
      <c r="ED9" s="3" t="n">
        <f aca="false">=IF(OR(ISBLANK(AN9),ISBLANK(AM9)),"",ABS((AN9-AM9)*EO9-M9)^2)</f>
        <v>0.0514221881011032</v>
      </c>
      <c r="EE9" s="0" t="n">
        <f aca="false">=IF(OR(ISBLANK(AP9),ISBLANK(AO9)),"",ABS((AP9-AO9)*EO9-M9)^2)</f>
        <v>0.0373655392326103</v>
      </c>
      <c r="EF9" s="0" t="n">
        <f aca="false">=IF(OR(ISBLANK(AQ9),ISBLANK(Y9)),"",ABS((AQ9-Y9)*EO9-M9)^2)</f>
        <v>0.0227930841194648</v>
      </c>
      <c r="EG9" s="0" t="n">
        <f aca="false">=IF(OR(ISBLANK(AR9),ISBLANK(AA9)),"",ABS((AR9-AA9)*EO9-M9)^2)</f>
        <v>9.69600508906833E-005</v>
      </c>
      <c r="EH9" s="0" t="n">
        <f aca="false">=IF(OR(ISBLANK(AC9),ISBLANK(AS9)),"",ABS((AS9-AC9)*EO9-M9)^2)</f>
        <v>0.729860960146595</v>
      </c>
      <c r="EI9" s="0" t="n">
        <f aca="false">=IF(OR(ISBLANK(AE9),ISBLANK(AT9)),"",ABS((AT9-AE9)*EO9-M9)^2)</f>
        <v>0.933943652689433</v>
      </c>
      <c r="EJ9" s="3" t="n">
        <f aca="false">=IF(OR(ISBLANK(AG9),ISBLANK(AU9)),"",ABS((AU9-AG9)*EO9-M9)^2)</f>
        <v>0.0304398765079444</v>
      </c>
      <c r="EK9" s="3" t="n">
        <f aca="false">=IF(OR(ISBLANK(AV9),ISBLANK(AK9)),"",ABS((AV9-AK9)*EO9-M9)^2)</f>
        <v>0.0368001252719153</v>
      </c>
      <c r="EL9" s="3" t="n">
        <f aca="false">=IF(OR(ISBLANK(AW9),ISBLANK(AM9)),"",ABS((AW9-AM9)*EO9-M9)^2)</f>
        <v>0.0238970298698017</v>
      </c>
      <c r="EM9" s="3" t="n">
        <f aca="false">=IF(OR(ISBLANK(AX9),ISBLANK(AO9)),"",ABS((AX9-AO9)*EO9-M9)^2)</f>
        <v>0.00160913736086128</v>
      </c>
      <c r="EO9" s="0" t="n">
        <v>27.211386245988</v>
      </c>
    </row>
    <row r="10" customFormat="false" ht="12.8" hidden="false" customHeight="false" outlineLevel="0" collapsed="false">
      <c r="A10" s="1" t="s">
        <v>129</v>
      </c>
      <c r="B10" s="0" t="n">
        <v>16</v>
      </c>
      <c r="C10" s="0" t="n">
        <v>4</v>
      </c>
      <c r="D10" s="0" t="n">
        <f aca="false">B10-C10</f>
        <v>12</v>
      </c>
      <c r="E10" s="0" t="s">
        <v>71</v>
      </c>
      <c r="F10" s="0" t="n">
        <v>2</v>
      </c>
      <c r="G10" s="0" t="n">
        <v>13</v>
      </c>
      <c r="H10" s="0" t="s">
        <v>104</v>
      </c>
      <c r="I10" s="0" t="n">
        <v>1</v>
      </c>
      <c r="J10" s="0" t="s">
        <v>95</v>
      </c>
      <c r="K10" s="0" t="s">
        <v>127</v>
      </c>
      <c r="L10" s="0" t="s">
        <v>93</v>
      </c>
      <c r="M10" s="0" t="n">
        <v>2.533</v>
      </c>
      <c r="N10" s="0" t="n">
        <v>-137.775687957</v>
      </c>
      <c r="O10" s="0" t="n">
        <v>-137.688219501859</v>
      </c>
      <c r="P10" s="0" t="s">
        <v>76</v>
      </c>
      <c r="Q10" s="0" t="n">
        <f aca="false">=IF(ISBLANK(BC10),"",BC10)</f>
        <v>2.58226</v>
      </c>
      <c r="R10" s="0" t="n">
        <v>1</v>
      </c>
      <c r="S10" s="0" t="n">
        <v>2</v>
      </c>
      <c r="T10" s="0" t="n">
        <v>1</v>
      </c>
      <c r="V10" s="0" t="n">
        <v>-138.090304055983</v>
      </c>
      <c r="W10" s="0" t="n">
        <v>-137.99955784</v>
      </c>
      <c r="X10" s="0" t="n">
        <v>-137.77705016</v>
      </c>
      <c r="Y10" s="0" t="n">
        <v>-138.098682</v>
      </c>
      <c r="Z10" s="0" t="n">
        <v>-138.0029161</v>
      </c>
      <c r="AA10" s="0" t="n">
        <v>-138.12399983</v>
      </c>
      <c r="AB10" s="0" t="n">
        <v>-138.02040766</v>
      </c>
      <c r="AC10" s="0" t="n">
        <v>-137.80873607</v>
      </c>
      <c r="AD10" s="0" t="n">
        <v>-137.68079184</v>
      </c>
      <c r="AE10" s="0" t="n">
        <v>-137.8855634</v>
      </c>
      <c r="AF10" s="0" t="n">
        <v>-137.70754876</v>
      </c>
      <c r="AG10" s="0" t="n">
        <v>-138.09131347</v>
      </c>
      <c r="AH10" s="0" t="n">
        <v>-138.121001092046</v>
      </c>
      <c r="AI10" s="0" t="n">
        <v>-137.803445</v>
      </c>
      <c r="AJ10" s="0" t="n">
        <v>-138.016282558001</v>
      </c>
      <c r="AK10" s="0" t="n">
        <v>-138.09665941</v>
      </c>
      <c r="AL10" s="0" t="n">
        <v>-137.87452459</v>
      </c>
      <c r="AM10" s="0" t="n">
        <v>-138.1070056</v>
      </c>
      <c r="AN10" s="0" t="n">
        <v>-138.00669516</v>
      </c>
      <c r="AO10" s="0" t="n">
        <v>-138.11866841</v>
      </c>
      <c r="AP10" s="0" t="n">
        <v>-138.01653694</v>
      </c>
      <c r="AQ10" s="0" t="n">
        <v>-138.01284711</v>
      </c>
      <c r="AR10" s="0" t="n">
        <v>-138.03139992</v>
      </c>
      <c r="AS10" s="0" t="n">
        <v>-137.7613206</v>
      </c>
      <c r="AT10" s="0" t="n">
        <v>-137.87534906</v>
      </c>
      <c r="AU10" s="0" t="n">
        <v>-138.00397563</v>
      </c>
      <c r="AV10" s="0" t="n">
        <v>-138.014164</v>
      </c>
      <c r="AW10" s="0" t="n">
        <v>-138.02407061</v>
      </c>
      <c r="AX10" s="0" t="n">
        <v>-138.03053332</v>
      </c>
      <c r="BA10" s="0" t="n">
        <f aca="false">IF(OR(ISBLANK(O10),ISBLANK(N10)),"",(O10-N10)*EO10)</f>
        <v>2.38013791718143</v>
      </c>
      <c r="BB10" s="0" t="n">
        <f aca="false">=IF(OR(ISBLANK(W10),ISBLANK(V10)),"",(W10-V10)*EO10)</f>
        <v>2.46933033347574</v>
      </c>
      <c r="BC10" s="0" t="n">
        <v>2.58226</v>
      </c>
      <c r="BD10" s="0" t="n">
        <f aca="false">=IF(OR(ISBLANK(X10),ISBLANK(V10)),"",(X10-V10)*EO10)</f>
        <v>8.52407275665462</v>
      </c>
      <c r="BE10" s="0" t="n">
        <f aca="false">=IF(OR(ISBLANK(Z10),ISBLANK(Y10)),"",(Z10-Y10)*EO10)</f>
        <v>2.60592289409476</v>
      </c>
      <c r="BF10" s="0" t="n">
        <f aca="false">=IF(OR(ISBLANK(AB10),ISBLANK(AA10)),"",(AB10-AA10)*EO10)</f>
        <v>2.81888654993041</v>
      </c>
      <c r="BG10" s="3" t="n">
        <f aca="false">=IF(OR(ISBLANK(AC10),ISBLANK(AD10)),"",(AD10-AC10)*EO10)</f>
        <v>3.48153986047545</v>
      </c>
      <c r="BH10" s="3" t="n">
        <f aca="false">=IF(OR(ISBLANK(AF10),ISBLANK(AE10)),"",(AF10-AE10)*EO10)</f>
        <v>4.84402512648014</v>
      </c>
      <c r="BI10" s="3" t="n">
        <f aca="false">=IF(OR(ISBLANK(AI10),ISBLANK(AG10)),"",(AI10-AG10)*EO10)</f>
        <v>7.83330012521101</v>
      </c>
      <c r="BJ10" s="3" t="n">
        <f aca="false">=IF(OR(ISBLANK(AJ10),ISBLANK(AH10)),"",(AJ10-AH10)*EO10)</f>
        <v>2.84953647701191</v>
      </c>
      <c r="BK10" s="3" t="n">
        <f aca="false">=IF(OR(ISBLANK(AL10),ISBLANK(AK10)),"",(AL10-AK10)*EO10)</f>
        <v>6.04459638570324</v>
      </c>
      <c r="BL10" s="3" t="n">
        <f aca="false">=IF(OR(ISBLANK(AN10),ISBLANK(AM10)),"",(AN10-AM10)*EO10)</f>
        <v>2.72958612734542</v>
      </c>
      <c r="BM10" s="3" t="n">
        <f aca="false">=IF(OR(ISBLANK(AP10),ISBLANK(AO10)),"",(AP10-AO10)*EO10)</f>
        <v>2.77913887804024</v>
      </c>
      <c r="BN10" s="0" t="n">
        <f aca="false">=IF(OR(ISBLANK(AQ10),ISBLANK(Y10)),"",(AQ10-Y10)*EO10)</f>
        <v>2.33568634517192</v>
      </c>
      <c r="BO10" s="0" t="n">
        <f aca="false">=IF(OR(ISBLANK(AR10),ISBLANK(AA10)),"",(AR10-AA10)*EO10)</f>
        <v>2.51977191735345</v>
      </c>
      <c r="BP10" s="0" t="n">
        <f aca="false">=IF(OR(ISBLANK(AC10),ISBLANK(AS10)),"",(AS10-AC10)*EO10)</f>
        <v>1.29024066820517</v>
      </c>
      <c r="BQ10" s="0" t="n">
        <f aca="false">=IF(OR(ISBLANK(AE10),ISBLANK(AT10)),"",(AT10-AE10)*EO10)</f>
        <v>0.277946350987969</v>
      </c>
      <c r="BR10" s="3" t="n">
        <f aca="false">=IF(OR(ISBLANK(AG10),ISBLANK(AU10)),"",(AU10-AG10)*EO10)</f>
        <v>2.37658369812962</v>
      </c>
      <c r="BS10" s="3" t="n">
        <f aca="false">=IF(OR(ISBLANK(AV10),ISBLANK(AK10)),"",(AV10-AK10)*EO10)</f>
        <v>2.24481446503133</v>
      </c>
      <c r="BT10" s="3" t="n">
        <f aca="false">=IF(OR(ISBLANK(AW10),ISBLANK(AM10)),"",(AW10-AM10)*EO10)</f>
        <v>2.25677604619749</v>
      </c>
      <c r="BU10" s="3" t="n">
        <f aca="false">=IF(OR(ISBLANK(AX10),ISBLANK(AO10)),"",(AX10-AO10)*EO10)</f>
        <v>2.39827797581515</v>
      </c>
      <c r="BV10" s="0" t="n">
        <f aca="false">M10</f>
        <v>2.533</v>
      </c>
      <c r="BY10" s="0" t="n">
        <f aca="false">IF(OR(ISBLANK(O10),ISBLANK(N10)),"",(O10-N10)*EO10-M10)</f>
        <v>-0.152862082818571</v>
      </c>
      <c r="BZ10" s="0" t="n">
        <f aca="false">IF(OR(ISBLANK(W10),ISBLANK(V10)),"",(W10-V10)*EO10-M10)</f>
        <v>-0.063669666524262</v>
      </c>
      <c r="CA10" s="0" t="n">
        <f aca="false">IF(ISBLANK(BC10),"",BC10-M10)</f>
        <v>0.0492599999999999</v>
      </c>
      <c r="CB10" s="0" t="n">
        <f aca="false">=IF(OR(ISBLANK(X10),ISBLANK(V10)),"",(X10-V10)*EO10-M10)</f>
        <v>5.99107275665462</v>
      </c>
      <c r="CC10" s="0" t="n">
        <f aca="false">=IF(OR(ISBLANK(Z10),ISBLANK(Y10)),"",(Z10-Y10)*EO10-M10)</f>
        <v>0.0729228940947579</v>
      </c>
      <c r="CD10" s="0" t="n">
        <f aca="false">=IF(OR(ISBLANK(AB10),ISBLANK(AA10)),"",(AB10-AA10)*EO10-M10)</f>
        <v>0.285886549930407</v>
      </c>
      <c r="CE10" s="0" t="n">
        <f aca="false">=IF(OR(ISBLANK(AC10),ISBLANK(AD10)),"",(AD10-AC10)*EO10-M10)</f>
        <v>0.948539860475446</v>
      </c>
      <c r="CF10" s="3" t="n">
        <f aca="false">=IF(OR(ISBLANK(AF10),ISBLANK(AE10)),"",(AF10-AE10)*EO10-M10)</f>
        <v>2.31102512648014</v>
      </c>
      <c r="CG10" s="3" t="n">
        <f aca="false">=IF(OR(ISBLANK(AI10),ISBLANK(AG10)),"",(AI10-AG10)*EO10-M10)</f>
        <v>5.30030012521101</v>
      </c>
      <c r="CH10" s="3" t="n">
        <f aca="false">=IF(OR(ISBLANK(AJ10),ISBLANK(AH10)),"",(AJ10-AH10)*EO10-M10)</f>
        <v>0.316536477011906</v>
      </c>
      <c r="CI10" s="3" t="n">
        <f aca="false">=IF(OR(ISBLANK(AL10),ISBLANK(AK10)),"",(AL10-AK10)*EO10-M10)</f>
        <v>3.51159638570324</v>
      </c>
      <c r="CJ10" s="3" t="n">
        <f aca="false">=IF(OR(ISBLANK(AN10),ISBLANK(AM10)),"",(AN10-AM10)*EO10-M10)</f>
        <v>0.196586127345424</v>
      </c>
      <c r="CK10" s="3" t="n">
        <f aca="false">=IF(OR(ISBLANK(AP10),ISBLANK(AO10)),"",(AP10-AO10)*EO10-M10)</f>
        <v>0.24613887804024</v>
      </c>
      <c r="CL10" s="0" t="n">
        <f aca="false">=IF(OR(ISBLANK(AQ10),ISBLANK(Y10)),"",(AQ10-Y10)*EO10-M10)</f>
        <v>-0.19731365482808</v>
      </c>
      <c r="CM10" s="0" t="n">
        <f aca="false">=IF(OR(ISBLANK(AR10),ISBLANK(AA10)),"",(AR10-AA10)*EO10-M10)</f>
        <v>-0.0132280826465481</v>
      </c>
      <c r="CN10" s="0" t="n">
        <f aca="false">=IF(OR(ISBLANK(AC10),ISBLANK(AS10)),"",(AS10-AC10)*EO10-M10)</f>
        <v>-1.24275933179483</v>
      </c>
      <c r="CO10" s="0" t="n">
        <f aca="false">=IF(OR(ISBLANK(AE10),ISBLANK(AT10)),"",(AT10-AE10)*EO10-M10)</f>
        <v>-2.25505364901203</v>
      </c>
      <c r="CP10" s="3" t="n">
        <f aca="false">=IF(OR(ISBLANK(AG10),ISBLANK(AU10)),"",(AU10-AG10)*EO10-M10)</f>
        <v>-0.156416301870376</v>
      </c>
      <c r="CQ10" s="3" t="n">
        <f aca="false">=IF(OR(ISBLANK(AV10),ISBLANK(AK10)),"",(AV10-AK10)*EO10-M10)</f>
        <v>-0.288185534968667</v>
      </c>
      <c r="CR10" s="3" t="n">
        <f aca="false">=IF(OR(ISBLANK(AW10),ISBLANK(AM10)),"",(AW10-AM10)*EO10-M10)</f>
        <v>-0.276223953802508</v>
      </c>
      <c r="CS10" s="3" t="n">
        <f aca="false">=IF(OR(ISBLANK(AX10),ISBLANK(AO10)),"",(AX10-AO10)*EO10-M10)</f>
        <v>-0.134722024184851</v>
      </c>
      <c r="CV10" s="0" t="n">
        <f aca="false">IF(OR(ISBLANK(O10),ISBLANK(N10)),"",ABS((O10-N10)*EO10-M10))</f>
        <v>0.152862082818571</v>
      </c>
      <c r="CW10" s="0" t="n">
        <f aca="false">IF(OR(ISBLANK(W10),ISBLANK(V10)),"",ABS((W10-V10)*EO10-M10))</f>
        <v>0.063669666524262</v>
      </c>
      <c r="CX10" s="0" t="n">
        <f aca="false">IF(ISBLANK(BC10),"",ABS(BC10-M10))</f>
        <v>0.0492599999999999</v>
      </c>
      <c r="CY10" s="0" t="n">
        <f aca="false">=IF(OR(ISBLANK(X10),ISBLANK(V10)),"",ABS((X10-V10)*EO10-M10))</f>
        <v>5.99107275665462</v>
      </c>
      <c r="CZ10" s="0" t="n">
        <f aca="false">=IF(OR(ISBLANK(Z10),ISBLANK(Y10)),"",ABS((Z10-Y10)*EO10-M10))</f>
        <v>0.0729228940947579</v>
      </c>
      <c r="DA10" s="0" t="n">
        <f aca="false">=IF(OR(ISBLANK(AB10),ISBLANK(AA10)),"",ABS((AB10-AA10)*EO10-M10))</f>
        <v>0.285886549930407</v>
      </c>
      <c r="DB10" s="0" t="n">
        <f aca="false">=IF(OR(ISBLANK(AD10),ISBLANK(AC10)),"",ABS((AD10-AC10)*EO10-M10))</f>
        <v>0.948539860475446</v>
      </c>
      <c r="DC10" s="0" t="n">
        <f aca="false">=IF(OR(ISBLANK(AF10),ISBLANK(AE10)),"",ABS((AF10-AE10)*EO10-M10))</f>
        <v>2.31102512648014</v>
      </c>
      <c r="DD10" s="3" t="n">
        <f aca="false">=IF(OR(ISBLANK(AI10),ISBLANK(AG10)),"",ABS((AI10-AG10)*EO10-M10))</f>
        <v>5.30030012521101</v>
      </c>
      <c r="DE10" s="3" t="n">
        <f aca="false">=IF(OR(ISBLANK(AJ10),ISBLANK(AH10)),"",ABS((AJ10-AH10)*EO10-M10))</f>
        <v>0.316536477011906</v>
      </c>
      <c r="DF10" s="3" t="n">
        <f aca="false">=IF(OR(ISBLANK(AL10),ISBLANK(AK10)),"",ABS((AL10-AK10)*EO10-M10))</f>
        <v>3.51159638570324</v>
      </c>
      <c r="DG10" s="3" t="n">
        <f aca="false">=IF(OR(ISBLANK(AN10),ISBLANK(AM10)),"",ABS((AN10-AM10)*EO10-M10))</f>
        <v>0.196586127345424</v>
      </c>
      <c r="DH10" s="3" t="n">
        <f aca="false">=IF(OR(ISBLANK(AP10),ISBLANK(AO10)),"",ABS((AP10-AO10)*EO10-M10))</f>
        <v>0.24613887804024</v>
      </c>
      <c r="DI10" s="0" t="n">
        <f aca="false">=IF(OR(ISBLANK(AQ10),ISBLANK(Y10)),"",ABS((AQ10-Y10)*EO10-M10))</f>
        <v>0.19731365482808</v>
      </c>
      <c r="DJ10" s="0" t="n">
        <f aca="false">=IF(OR(ISBLANK(AR10),ISBLANK(AA10)),"",ABS((AR10-AA10)*EO10-M10))</f>
        <v>0.0132280826465481</v>
      </c>
      <c r="DK10" s="0" t="n">
        <f aca="false">=IF(OR(ISBLANK(AC10),ISBLANK(AS10)),"",ABS((AS10-AC10)*EO10-M10))</f>
        <v>1.24275933179483</v>
      </c>
      <c r="DL10" s="0" t="n">
        <f aca="false">=IF(OR(ISBLANK(AE10),ISBLANK(AT10)),"",ABS((AT10-AE10)*EO10-M10))</f>
        <v>2.25505364901203</v>
      </c>
      <c r="DM10" s="3" t="n">
        <f aca="false">=IF(OR(ISBLANK(AG10),ISBLANK(AU10)),"",ABS((AU10-AG10)*EO10-M10))</f>
        <v>0.156416301870376</v>
      </c>
      <c r="DN10" s="3" t="n">
        <f aca="false">=IF(OR(ISBLANK(AV10),ISBLANK(AK10)),"",ABS((AV10-AK10)*EO10-M10))</f>
        <v>0.288185534968667</v>
      </c>
      <c r="DO10" s="3" t="n">
        <f aca="false">=IF(OR(ISBLANK(AW10),ISBLANK(AM10)),"",ABS((AW10-AM10)*EO10-M10))</f>
        <v>0.276223953802508</v>
      </c>
      <c r="DP10" s="3" t="n">
        <f aca="false">=IF(OR(ISBLANK(AX10),ISBLANK(AO10)),"",ABS((AX10-AO10)*EO10-M10))</f>
        <v>0.134722024184851</v>
      </c>
      <c r="DS10" s="0" t="n">
        <f aca="false">IF(OR(ISBLANK(O10),ISBLANK(N10)),"",((O10-N10)*EO10-M10)^2)</f>
        <v>0.0233668163636316</v>
      </c>
      <c r="DT10" s="0" t="n">
        <f aca="false">IF(OR(ISBLANK(W10),ISBLANK(V10)),"",((W10-V10)*EO10-M10)^2)</f>
        <v>0.00405382643531073</v>
      </c>
      <c r="DU10" s="0" t="n">
        <f aca="false">IF(ISBLANK(BC10),"",(BC10-M10)^2)</f>
        <v>0.00242654759999999</v>
      </c>
      <c r="DV10" s="0" t="n">
        <f aca="false">=IF(OR(ISBLANK(X10),ISBLANK(V10)),"",ABS((X10-V10)*EO10-M10)^2)</f>
        <v>35.8929527755292</v>
      </c>
      <c r="DW10" s="0" t="n">
        <f aca="false">=IF(OR(ISBLANK(Z10),ISBLANK(Y10)),"",ABS((Z10-Y10)*EO10-M10)^2)</f>
        <v>0.00531774848315528</v>
      </c>
      <c r="DX10" s="0" t="n">
        <f aca="false">=IF(OR(ISBLANK(AB10),ISBLANK(AA10)),"",ABS((AB10-AA10)*EO10-M10)^2)</f>
        <v>0.0817311194311109</v>
      </c>
      <c r="DY10" s="0" t="n">
        <f aca="false">=IF(OR(ISBLANK(AC10),ISBLANK(AD10)),"",ABS((AD10-AC10)*EO10-M10)^2)</f>
        <v>0.899727866910779</v>
      </c>
      <c r="DZ10" s="0" t="n">
        <f aca="false">=IF(OR(ISBLANK(AF10),ISBLANK(AE10)),"",ABS((AF10-AE10)*EO10-M10)^2)</f>
        <v>5.34083713522253</v>
      </c>
      <c r="EA10" s="3" t="n">
        <f aca="false">=IF(OR(ISBLANK(AI10),ISBLANK(AG10)),"",ABS((AI10-AG10)*EO10-M10)^2)</f>
        <v>28.0931814173119</v>
      </c>
      <c r="EB10" s="3" t="n">
        <f aca="false">=IF(OR(ISBLANK(AJ10),ISBLANK(AH10)),"",ABS((AJ10-AH10)*EO10-M10)^2)</f>
        <v>0.100195341279109</v>
      </c>
      <c r="EC10" s="3" t="n">
        <f aca="false">=IF(OR(ISBLANK(AL10),ISBLANK(AK10)),"",ABS((AL10-AK10)*EO10-M10)^2)</f>
        <v>12.331309176084</v>
      </c>
      <c r="ED10" s="3" t="n">
        <f aca="false">=IF(OR(ISBLANK(AN10),ISBLANK(AM10)),"",ABS((AN10-AM10)*EO10-M10)^2)</f>
        <v>0.0386461054646714</v>
      </c>
      <c r="EE10" s="3" t="n">
        <f aca="false">=IF(OR(ISBLANK(AP10),ISBLANK(AO10)),"",ABS((AP10-AO10)*EO10-M10)^2)</f>
        <v>0.060584347282908</v>
      </c>
      <c r="EF10" s="0" t="n">
        <f aca="false">=IF(OR(ISBLANK(AQ10),ISBLANK(Y10)),"",ABS((AQ10-Y10)*EO10-M10)^2)</f>
        <v>0.0389326783816147</v>
      </c>
      <c r="EG10" s="0" t="n">
        <f aca="false">=IF(OR(ISBLANK(AR10),ISBLANK(AA10)),"",ABS((AR10-AA10)*EO10-M10)^2)</f>
        <v>0.000174982170503906</v>
      </c>
      <c r="EH10" s="0" t="n">
        <f aca="false">=IF(OR(ISBLANK(AC10),ISBLANK(AS10)),"",ABS((AS10-AC10)*EO10-M10)^2)</f>
        <v>1.54445075676313</v>
      </c>
      <c r="EI10" s="0" t="n">
        <f aca="false">=IF(OR(ISBLANK(AE10),ISBLANK(AT10)),"",ABS((AT10-AE10)*EO10-M10)^2)</f>
        <v>5.08526695992248</v>
      </c>
      <c r="EJ10" s="3" t="n">
        <f aca="false">=IF(OR(ISBLANK(AG10),ISBLANK(AU10)),"",ABS((AU10-AG10)*EO10-M10)^2)</f>
        <v>0.0244660594908047</v>
      </c>
      <c r="EK10" s="3" t="n">
        <f aca="false">=IF(OR(ISBLANK(AV10),ISBLANK(AK10)),"",ABS((AV10-AK10)*EO10-M10)^2)</f>
        <v>0.0830509025651771</v>
      </c>
      <c r="EL10" s="3" t="n">
        <f aca="false">=IF(OR(ISBLANK(AW10),ISBLANK(AM10)),"",ABS((AW10-AM10)*EO10-M10)^2)</f>
        <v>0.0762996726542901</v>
      </c>
      <c r="EM10" s="3" t="n">
        <f aca="false">=IF(OR(ISBLANK(AX10),ISBLANK(AO10)),"",ABS((AX10-AO10)*EO10-M10)^2)</f>
        <v>0.0181500238004635</v>
      </c>
      <c r="EO10" s="0" t="n">
        <v>27.211386245988</v>
      </c>
    </row>
    <row r="11" customFormat="false" ht="12.8" hidden="false" customHeight="false" outlineLevel="0" collapsed="false">
      <c r="A11" s="1" t="s">
        <v>109</v>
      </c>
      <c r="B11" s="0" t="n">
        <v>14</v>
      </c>
      <c r="C11" s="0" t="n">
        <v>4</v>
      </c>
      <c r="D11" s="0" t="n">
        <f aca="false">B11-C11</f>
        <v>10</v>
      </c>
      <c r="E11" s="0" t="s">
        <v>71</v>
      </c>
      <c r="F11" s="0" t="n">
        <v>2</v>
      </c>
      <c r="G11" s="0" t="n">
        <v>13</v>
      </c>
      <c r="H11" s="0" t="s">
        <v>110</v>
      </c>
      <c r="I11" s="0" t="n">
        <v>1</v>
      </c>
      <c r="J11" s="0" t="s">
        <v>95</v>
      </c>
      <c r="K11" s="0" t="s">
        <v>105</v>
      </c>
      <c r="L11" s="0" t="s">
        <v>75</v>
      </c>
      <c r="M11" s="0" t="n">
        <v>9.409</v>
      </c>
      <c r="N11" s="0" t="n">
        <v>-108.960221624</v>
      </c>
      <c r="O11" s="0" t="n">
        <v>-108.596441853108</v>
      </c>
      <c r="P11" s="0" t="s">
        <v>76</v>
      </c>
      <c r="Q11" s="0" t="n">
        <f aca="false">=IF(ISBLANK(BC11),"",BC11)</f>
        <v>9.9685</v>
      </c>
      <c r="R11" s="0" t="n">
        <v>45</v>
      </c>
      <c r="S11" s="0" t="n">
        <v>2</v>
      </c>
      <c r="T11" s="0" t="n">
        <v>4</v>
      </c>
      <c r="V11" s="0" t="n">
        <v>-109.257892539824</v>
      </c>
      <c r="W11" s="0" t="n">
        <v>-108.90506963</v>
      </c>
      <c r="X11" s="0" t="n">
        <v>-108.73994021</v>
      </c>
      <c r="Y11" s="0" t="n">
        <v>-109.26926769</v>
      </c>
      <c r="Z11" s="0" t="n">
        <v>-108.91334314</v>
      </c>
      <c r="AA11" s="0" t="n">
        <v>-109.29365394</v>
      </c>
      <c r="AB11" s="0" t="n">
        <v>-108.93990199</v>
      </c>
      <c r="AC11" s="0" t="n">
        <v>-109.00469197</v>
      </c>
      <c r="AD11" s="0" t="n">
        <v>-108.593885</v>
      </c>
      <c r="AE11" s="0" t="n">
        <v>-109.07167368</v>
      </c>
      <c r="AF11" s="0" t="n">
        <v>-108.62357012</v>
      </c>
      <c r="AG11" s="0" t="n">
        <v>-109.25920988</v>
      </c>
      <c r="AH11" s="0" t="n">
        <v>-109.293515129258</v>
      </c>
      <c r="AI11" s="0" t="n">
        <v>-108.75468556</v>
      </c>
      <c r="AJ11" s="0" t="n">
        <v>-108.897140892913</v>
      </c>
      <c r="AK11" s="0" t="n">
        <v>-109.26814811</v>
      </c>
      <c r="AL11" s="0" t="n">
        <v>-108.83673294</v>
      </c>
      <c r="AM11" s="0" t="n">
        <v>-109.27977287</v>
      </c>
      <c r="AN11" s="0" t="n">
        <v>-108.92174762</v>
      </c>
      <c r="AO11" s="0" t="n">
        <v>-109.29032898</v>
      </c>
      <c r="AP11" s="0" t="n">
        <v>-108.93639227</v>
      </c>
      <c r="AQ11" s="0" t="n">
        <v>-108.92708749</v>
      </c>
      <c r="AR11" s="0" t="n">
        <v>-108.94791527</v>
      </c>
      <c r="AS11" s="0" t="n">
        <v>-108.70981807</v>
      </c>
      <c r="AT11" s="0" t="n">
        <v>-108.84160536</v>
      </c>
      <c r="AU11" s="0" t="n">
        <v>-108.91549338</v>
      </c>
      <c r="AV11" s="0" t="n">
        <v>-108.93380488</v>
      </c>
      <c r="AW11" s="0" t="n">
        <v>-108.94471513</v>
      </c>
      <c r="AX11" s="0" t="n">
        <v>-108.9490667</v>
      </c>
      <c r="BA11" s="0" t="n">
        <f aca="false">IF(OR(ISBLANK(O11),ISBLANK(N11)),"",(O11-N11)*EO11)</f>
        <v>9.89895185421909</v>
      </c>
      <c r="BB11" s="0" t="n">
        <f aca="false">=IF(OR(ISBLANK(W11),ISBLANK(V11)),"",(W11-V11)*EO11)</f>
        <v>9.60080047565423</v>
      </c>
      <c r="BC11" s="0" t="n">
        <v>9.9685</v>
      </c>
      <c r="BD11" s="0" t="n">
        <f aca="false">=IF(OR(ISBLANK(X11),ISBLANK(V11)),"",(X11-V11)*EO11)</f>
        <v>14.0942009038502</v>
      </c>
      <c r="BE11" s="0" t="n">
        <f aca="false">=IF(OR(ISBLANK(Z11),ISBLANK(Y11)),"",(Z11-Y11)*EO11)</f>
        <v>9.68520040447979</v>
      </c>
      <c r="BF11" s="0" t="n">
        <f aca="false">=IF(OR(ISBLANK(AB11),ISBLANK(AA11)),"",(AB11-AA11)*EO11)</f>
        <v>9.62608094672152</v>
      </c>
      <c r="BG11" s="3" t="n">
        <f aca="false">=IF(OR(ISBLANK(AC11),ISBLANK(AD11)),"",(AD11-AC11)*EO11)</f>
        <v>11.1786271332139</v>
      </c>
      <c r="BH11" s="3" t="n">
        <f aca="false">=IF(OR(ISBLANK(AF11),ISBLANK(AE11)),"",(AF11-AE11)*EO11)</f>
        <v>12.1935190493624</v>
      </c>
      <c r="BI11" s="3" t="n">
        <f aca="false">=IF(OR(ISBLANK(AI11),ISBLANK(AG11)),"",(AI11-AG11)*EO11)</f>
        <v>13.7288061420145</v>
      </c>
      <c r="BJ11" s="3" t="n">
        <f aca="false">=IF(OR(ISBLANK(AJ11),ISBLANK(AH11)),"",(AJ11-AH11)*EO11)</f>
        <v>10.7858924431422</v>
      </c>
      <c r="BK11" s="3" t="n">
        <f aca="false">=IF(OR(ISBLANK(AL11),ISBLANK(AK11)),"",(AL11-AK11)*EO11)</f>
        <v>11.7394048232484</v>
      </c>
      <c r="BL11" s="3" t="n">
        <f aca="false">=IF(OR(ISBLANK(AN11),ISBLANK(AM11)),"",(AN11-AM11)*EO11)</f>
        <v>9.74236336356634</v>
      </c>
      <c r="BM11" s="3" t="n">
        <f aca="false">=IF(OR(ISBLANK(AP11),ISBLANK(AO11)),"",(AP11-AO11)*EO11)</f>
        <v>9.63110852244422</v>
      </c>
      <c r="BN11" s="0" t="n">
        <f aca="false">=IF(OR(ISBLANK(AQ11),ISBLANK(Y11)),"",(AQ11-Y11)*EO11)</f>
        <v>9.31119758792946</v>
      </c>
      <c r="BO11" s="3" t="n">
        <f aca="false">=IF(OR(ISBLANK(AR11),ISBLANK(AA11)),"",(AR11-AA11)*EO11)</f>
        <v>9.40802848954426</v>
      </c>
      <c r="BP11" s="0" t="n">
        <f aca="false">=IF(OR(ISBLANK(AC11),ISBLANK(AS11)),"",(AS11-AC11)*EO11)</f>
        <v>8.02392758676081</v>
      </c>
      <c r="BQ11" s="0" t="n">
        <f aca="false">=IF(OR(ISBLANK(AE11),ISBLANK(AT11)),"",(AT11-AE11)*EO11)</f>
        <v>6.26047791848559</v>
      </c>
      <c r="BR11" s="3" t="n">
        <f aca="false">=IF(OR(ISBLANK(AG11),ISBLANK(AU11)),"",(AU11-AG11)*EO11)</f>
        <v>9.35300244061911</v>
      </c>
      <c r="BS11" s="3" t="n">
        <f aca="false">=IF(OR(ISBLANK(AV11),ISBLANK(AK11)),"",(AV11-AK11)*EO11)</f>
        <v>9.09794277026125</v>
      </c>
      <c r="BT11" s="3" t="n">
        <f aca="false">=IF(OR(ISBLANK(AW11),ISBLANK(AM11)),"",(AW11-AM11)*EO11)</f>
        <v>9.11738557784772</v>
      </c>
      <c r="BU11" s="3" t="n">
        <f aca="false">=IF(OR(ISBLANK(AX11),ISBLANK(AO11)),"",(AX11-AO11)*EO11)</f>
        <v>9.28621971226637</v>
      </c>
      <c r="BV11" s="0" t="n">
        <f aca="false">M11</f>
        <v>9.409</v>
      </c>
      <c r="BY11" s="0" t="n">
        <f aca="false">IF(OR(ISBLANK(O11),ISBLANK(N11)),"",(O11-N11)*EO11-M11)</f>
        <v>0.489951854219092</v>
      </c>
      <c r="BZ11" s="0" t="n">
        <f aca="false">IF(OR(ISBLANK(W11),ISBLANK(V11)),"",(W11-V11)*EO11-M11)</f>
        <v>0.19180047565423</v>
      </c>
      <c r="CA11" s="0" t="n">
        <f aca="false">IF(ISBLANK(BC11),"",BC11-M11)</f>
        <v>0.5595</v>
      </c>
      <c r="CB11" s="0" t="n">
        <f aca="false">=IF(OR(ISBLANK(X11),ISBLANK(V11)),"",(X11-V11)*EO11-M11)</f>
        <v>4.68520090385019</v>
      </c>
      <c r="CC11" s="3" t="n">
        <f aca="false">=IF(OR(ISBLANK(Z11),ISBLANK(Y11)),"",(Z11-Y11)*EO11-M11)</f>
        <v>0.276200404479784</v>
      </c>
      <c r="CD11" s="3" t="n">
        <f aca="false">=IF(OR(ISBLANK(AB11),ISBLANK(AA11)),"",(AB11-AA11)*EO11-M11)</f>
        <v>0.217080946721516</v>
      </c>
      <c r="CE11" s="0" t="n">
        <f aca="false">=IF(OR(ISBLANK(AC11),ISBLANK(AD11)),"",(AD11-AC11)*EO11-M11)</f>
        <v>1.76962713321389</v>
      </c>
      <c r="CF11" s="3" t="n">
        <f aca="false">=IF(OR(ISBLANK(AF11),ISBLANK(AE11)),"",(AF11-AE11)*EO11-M11)</f>
        <v>2.78451904936245</v>
      </c>
      <c r="CG11" s="3" t="n">
        <f aca="false">=IF(OR(ISBLANK(AI11),ISBLANK(AG11)),"",(AI11-AG11)*EO11-M11)</f>
        <v>4.31980614201449</v>
      </c>
      <c r="CH11" s="3" t="n">
        <f aca="false">=IF(OR(ISBLANK(AJ11),ISBLANK(AH11)),"",(AJ11-AH11)*EO11-M11)</f>
        <v>1.37689244314224</v>
      </c>
      <c r="CI11" s="3" t="n">
        <f aca="false">=IF(OR(ISBLANK(AL11),ISBLANK(AK11)),"",(AL11-AK11)*EO11-M11)</f>
        <v>2.33040482324841</v>
      </c>
      <c r="CJ11" s="3" t="n">
        <f aca="false">=IF(OR(ISBLANK(AN11),ISBLANK(AM11)),"",(AN11-AM11)*EO11-M11)</f>
        <v>0.333363363566338</v>
      </c>
      <c r="CK11" s="3" t="n">
        <f aca="false">=IF(OR(ISBLANK(AP11),ISBLANK(AO11)),"",(AP11-AO11)*EO11-M11)</f>
        <v>0.222108522444222</v>
      </c>
      <c r="CL11" s="0" t="n">
        <f aca="false">=IF(OR(ISBLANK(AQ11),ISBLANK(Y11)),"",(AQ11-Y11)*EO11-M11)</f>
        <v>-0.097802412070541</v>
      </c>
      <c r="CM11" s="3" t="n">
        <f aca="false">=IF(OR(ISBLANK(AR11),ISBLANK(AA11)),"",(AR11-AA11)*EO11-M11)</f>
        <v>-0.000971510455737956</v>
      </c>
      <c r="CN11" s="0" t="n">
        <f aca="false">=IF(OR(ISBLANK(AC11),ISBLANK(AS11)),"",(AS11-AC11)*EO11-M11)</f>
        <v>-1.38507241323919</v>
      </c>
      <c r="CO11" s="0" t="n">
        <f aca="false">=IF(OR(ISBLANK(AE11),ISBLANK(AT11)),"",(AT11-AE11)*EO11-M11)</f>
        <v>-3.14852208151441</v>
      </c>
      <c r="CP11" s="3" t="n">
        <f aca="false">=IF(OR(ISBLANK(AG11),ISBLANK(AU11)),"",(AU11-AG11)*EO11-M11)</f>
        <v>-0.0559975593808861</v>
      </c>
      <c r="CQ11" s="3" t="n">
        <f aca="false">=IF(OR(ISBLANK(AV11),ISBLANK(AK11)),"",(AV11-AK11)*EO11-M11)</f>
        <v>-0.311057229738751</v>
      </c>
      <c r="CR11" s="3" t="n">
        <f aca="false">=IF(OR(ISBLANK(AW11),ISBLANK(AM11)),"",(AW11-AM11)*EO11-M11)</f>
        <v>-0.291614422152277</v>
      </c>
      <c r="CS11" s="3" t="n">
        <f aca="false">=IF(OR(ISBLANK(AX11),ISBLANK(AO11)),"",(AX11-AO11)*EO11-M11)</f>
        <v>-0.122780287733628</v>
      </c>
      <c r="CV11" s="0" t="n">
        <f aca="false">IF(OR(ISBLANK(O11),ISBLANK(N11)),"",ABS((O11-N11)*EO11-M11))</f>
        <v>0.489951854219092</v>
      </c>
      <c r="CW11" s="0" t="n">
        <f aca="false">IF(OR(ISBLANK(W11),ISBLANK(V11)),"",ABS((W11-V11)*EO11-M11))</f>
        <v>0.19180047565423</v>
      </c>
      <c r="CX11" s="0" t="n">
        <f aca="false">IF(ISBLANK(BC11),"",ABS(BC11-M11))</f>
        <v>0.5595</v>
      </c>
      <c r="CY11" s="0" t="n">
        <f aca="false">=IF(OR(ISBLANK(X11),ISBLANK(V11)),"",ABS((X11-V11)*EO11-M11))</f>
        <v>4.68520090385019</v>
      </c>
      <c r="CZ11" s="3" t="n">
        <f aca="false">=IF(OR(ISBLANK(Z11),ISBLANK(Y11)),"",ABS((Z11-Y11)*EO11-M11))</f>
        <v>0.276200404479784</v>
      </c>
      <c r="DA11" s="3" t="n">
        <f aca="false">=IF(OR(ISBLANK(AB11),ISBLANK(AA11)),"",ABS((AB11-AA11)*EO11-M11))</f>
        <v>0.217080946721516</v>
      </c>
      <c r="DB11" s="0" t="n">
        <f aca="false">=IF(OR(ISBLANK(AD11),ISBLANK(AC11)),"",ABS((AD11-AC11)*EO11-M11))</f>
        <v>1.76962713321389</v>
      </c>
      <c r="DC11" s="0" t="n">
        <f aca="false">=IF(OR(ISBLANK(AF11),ISBLANK(AE11)),"",ABS((AF11-AE11)*EO11-M11))</f>
        <v>2.78451904936245</v>
      </c>
      <c r="DD11" s="3" t="n">
        <f aca="false">=IF(OR(ISBLANK(AI11),ISBLANK(AG11)),"",ABS((AI11-AG11)*EO11-M11))</f>
        <v>4.31980614201449</v>
      </c>
      <c r="DE11" s="3" t="n">
        <f aca="false">=IF(OR(ISBLANK(AJ11),ISBLANK(AH11)),"",ABS((AJ11-AH11)*EO11-M11))</f>
        <v>1.37689244314224</v>
      </c>
      <c r="DF11" s="3" t="n">
        <f aca="false">=IF(OR(ISBLANK(AL11),ISBLANK(AK11)),"",ABS((AL11-AK11)*EO11-M11))</f>
        <v>2.33040482324841</v>
      </c>
      <c r="DG11" s="3" t="n">
        <f aca="false">=IF(OR(ISBLANK(AN11),ISBLANK(AM11)),"",ABS((AN11-AM11)*EO11-M11))</f>
        <v>0.333363363566338</v>
      </c>
      <c r="DH11" s="3" t="n">
        <f aca="false">=IF(OR(ISBLANK(AP11),ISBLANK(AO11)),"",ABS((AP11-AO11)*EO11-M11))</f>
        <v>0.222108522444222</v>
      </c>
      <c r="DI11" s="0" t="n">
        <f aca="false">=IF(OR(ISBLANK(AQ11),ISBLANK(Y11)),"",ABS((AQ11-Y11)*EO11-M11))</f>
        <v>0.097802412070541</v>
      </c>
      <c r="DJ11" s="3" t="n">
        <f aca="false">=IF(OR(ISBLANK(AR11),ISBLANK(AA11)),"",ABS((AR11-AA11)*EO11-M11))</f>
        <v>0.000971510455737956</v>
      </c>
      <c r="DK11" s="0" t="n">
        <f aca="false">=IF(OR(ISBLANK(AC11),ISBLANK(AS11)),"",ABS((AS11-AC11)*EO11-M11))</f>
        <v>1.38507241323919</v>
      </c>
      <c r="DL11" s="0" t="n">
        <f aca="false">=IF(OR(ISBLANK(AE11),ISBLANK(AT11)),"",ABS((AT11-AE11)*EO11-M11))</f>
        <v>3.14852208151441</v>
      </c>
      <c r="DM11" s="3" t="n">
        <f aca="false">=IF(OR(ISBLANK(AG11),ISBLANK(AU11)),"",ABS((AU11-AG11)*EO11-M11))</f>
        <v>0.0559975593808861</v>
      </c>
      <c r="DN11" s="3" t="n">
        <f aca="false">=IF(OR(ISBLANK(AV11),ISBLANK(AK11)),"",ABS((AV11-AK11)*EO11-M11))</f>
        <v>0.311057229738751</v>
      </c>
      <c r="DO11" s="3" t="n">
        <f aca="false">=IF(OR(ISBLANK(AW11),ISBLANK(AM11)),"",ABS((AW11-AM11)*EO11-M11))</f>
        <v>0.291614422152277</v>
      </c>
      <c r="DP11" s="3" t="n">
        <f aca="false">=IF(OR(ISBLANK(AX11),ISBLANK(AO11)),"",ABS((AX11-AO11)*EO11-M11))</f>
        <v>0.122780287733628</v>
      </c>
      <c r="DS11" s="0" t="n">
        <f aca="false">IF(OR(ISBLANK(O11),ISBLANK(N11)),"",((O11-N11)*EO11-M11)^2)</f>
        <v>0.240052819452726</v>
      </c>
      <c r="DT11" s="0" t="n">
        <f aca="false">IF(OR(ISBLANK(W11),ISBLANK(V11)),"",((W11-V11)*EO11-M11)^2)</f>
        <v>0.0367874224611887</v>
      </c>
      <c r="DU11" s="0" t="n">
        <f aca="false">IF(ISBLANK(BC11),"",(BC11-M11)^2)</f>
        <v>0.31304025</v>
      </c>
      <c r="DV11" s="0" t="n">
        <f aca="false">=IF(OR(ISBLANK(X11),ISBLANK(V11)),"",ABS((X11-V11)*EO11-M11)^2)</f>
        <v>21.9511075094387</v>
      </c>
      <c r="DW11" s="0" t="n">
        <f aca="false">=IF(OR(ISBLANK(Z11),ISBLANK(Y11)),"",ABS((Z11-Y11)*EO11-M11)^2)</f>
        <v>0.0762866634347963</v>
      </c>
      <c r="DX11" s="0" t="n">
        <f aca="false">=IF(OR(ISBLANK(AB11),ISBLANK(AA11)),"",ABS((AB11-AA11)*EO11-M11)^2)</f>
        <v>0.0471241374295099</v>
      </c>
      <c r="DY11" s="0" t="n">
        <f aca="false">=IF(OR(ISBLANK(AC11),ISBLANK(AD11)),"",ABS((AD11-AC11)*EO11-M11)^2)</f>
        <v>3.13158019060682</v>
      </c>
      <c r="DZ11" s="0" t="n">
        <f aca="false">=IF(OR(ISBLANK(AF11),ISBLANK(AE11)),"",ABS((AF11-AE11)*EO11-M11)^2)</f>
        <v>7.75354633626234</v>
      </c>
      <c r="EA11" s="3" t="n">
        <f aca="false">=IF(OR(ISBLANK(AI11),ISBLANK(AG11)),"",ABS((AI11-AG11)*EO11-M11)^2)</f>
        <v>18.6607251045861</v>
      </c>
      <c r="EB11" s="3" t="n">
        <f aca="false">=IF(OR(ISBLANK(AJ11),ISBLANK(AH11)),"",ABS((AJ11-AH11)*EO11-M11)^2)</f>
        <v>1.8958327999822</v>
      </c>
      <c r="EC11" s="3" t="n">
        <f aca="false">=IF(OR(ISBLANK(AL11),ISBLANK(AK11)),"",ABS((AL11-AK11)*EO11-M11)^2)</f>
        <v>5.43078664021945</v>
      </c>
      <c r="ED11" s="3" t="n">
        <f aca="false">=IF(OR(ISBLANK(AN11),ISBLANK(AM11)),"",ABS((AN11-AM11)*EO11-M11)^2)</f>
        <v>0.111131132168263</v>
      </c>
      <c r="EE11" s="3" t="n">
        <f aca="false">=IF(OR(ISBLANK(AP11),ISBLANK(AO11)),"",ABS((AP11-AO11)*EO11-M11)^2)</f>
        <v>0.0493321957423553</v>
      </c>
      <c r="EF11" s="0" t="n">
        <f aca="false">=IF(OR(ISBLANK(AQ11),ISBLANK(Y11)),"",ABS((AQ11-Y11)*EO11-M11)^2)</f>
        <v>0.0095653118068159</v>
      </c>
      <c r="EG11" s="0" t="n">
        <f aca="false">=IF(OR(ISBLANK(AR11),ISBLANK(AA11)),"",ABS((AR11-AA11)*EO11-M11)^2)</f>
        <v>9.43832565608171E-007</v>
      </c>
      <c r="EH11" s="0" t="n">
        <f aca="false">=IF(OR(ISBLANK(AC11),ISBLANK(AS11)),"",ABS((AS11-AC11)*EO11-M11)^2)</f>
        <v>1.91842558991623</v>
      </c>
      <c r="EI11" s="0" t="n">
        <f aca="false">=IF(OR(ISBLANK(AE11),ISBLANK(AT11)),"",ABS((AT11-AE11)*EO11-M11)^2)</f>
        <v>9.91319129778384</v>
      </c>
      <c r="EJ11" s="3" t="n">
        <f aca="false">=IF(OR(ISBLANK(AG11),ISBLANK(AU11)),"",ABS((AU11-AG11)*EO11-M11)^2)</f>
        <v>0.00313572665661587</v>
      </c>
      <c r="EK11" s="3" t="n">
        <f aca="false">=IF(OR(ISBLANK(AV11),ISBLANK(AK11)),"",ABS((AV11-AK11)*EO11-M11)^2)</f>
        <v>0.0967566001727459</v>
      </c>
      <c r="EL11" s="3" t="n">
        <f aca="false">=IF(OR(ISBLANK(AW11),ISBLANK(AM11)),"",ABS((AW11-AM11)*EO11-M11)^2)</f>
        <v>0.0850389712072063</v>
      </c>
      <c r="EM11" s="3" t="n">
        <f aca="false">=IF(OR(ISBLANK(AX11),ISBLANK(AO11)),"",ABS((AX11-AO11)*EO11-M11)^2)</f>
        <v>0.0150749990559524</v>
      </c>
      <c r="EO11" s="0" t="n">
        <v>27.211386245988</v>
      </c>
    </row>
    <row r="12" customFormat="false" ht="12.8" hidden="false" customHeight="false" outlineLevel="0" collapsed="false">
      <c r="A12" s="1"/>
      <c r="B12" s="0" t="n">
        <v>14</v>
      </c>
      <c r="C12" s="0" t="n">
        <v>4</v>
      </c>
      <c r="D12" s="0" t="n">
        <f aca="false">B12-C12</f>
        <v>10</v>
      </c>
      <c r="E12" s="0" t="s">
        <v>71</v>
      </c>
      <c r="F12" s="0" t="n">
        <v>2</v>
      </c>
      <c r="G12" s="0" t="n">
        <v>13</v>
      </c>
      <c r="H12" s="0" t="s">
        <v>111</v>
      </c>
      <c r="I12" s="0" t="n">
        <v>1</v>
      </c>
      <c r="J12" s="0" t="s">
        <v>95</v>
      </c>
      <c r="K12" s="0" t="s">
        <v>96</v>
      </c>
      <c r="L12" s="0" t="s">
        <v>75</v>
      </c>
      <c r="M12" s="0" t="n">
        <v>10.054</v>
      </c>
      <c r="N12" s="0" t="n">
        <v>-108.960221624</v>
      </c>
      <c r="O12" s="0" t="n">
        <v>-108.65286257382</v>
      </c>
      <c r="P12" s="0" t="s">
        <v>76</v>
      </c>
      <c r="Q12" s="0" t="n">
        <f aca="false">=IF(ISBLANK(BC12),"",BC12)</f>
        <v>8.45075</v>
      </c>
      <c r="R12" s="0" t="n">
        <v>1</v>
      </c>
      <c r="S12" s="0" t="n">
        <v>4</v>
      </c>
      <c r="T12" s="0" t="n">
        <v>0</v>
      </c>
      <c r="V12" s="0" t="n">
        <v>-109.257892539824</v>
      </c>
      <c r="W12" s="0" t="n">
        <v>-108.90444573</v>
      </c>
      <c r="X12" s="0" t="n">
        <v>-108.73121666</v>
      </c>
      <c r="Y12" s="0" t="n">
        <v>-109.26926769</v>
      </c>
      <c r="Z12" s="0" t="n">
        <v>-108.90626679</v>
      </c>
      <c r="AA12" s="0" t="n">
        <v>-109.29365393</v>
      </c>
      <c r="AB12" s="0" t="n">
        <v>-108.91841728</v>
      </c>
      <c r="AC12" s="0" t="n">
        <v>-109.00469197</v>
      </c>
      <c r="AD12" s="0" t="n">
        <v>-108.6496615</v>
      </c>
      <c r="AE12" s="0" t="n">
        <v>-109.07167368</v>
      </c>
      <c r="AF12" s="0" t="n">
        <v>-108.66484256</v>
      </c>
      <c r="AG12" s="0" t="n">
        <v>-109.25920988</v>
      </c>
      <c r="AH12" s="0" t="n">
        <v>-109.293515129258</v>
      </c>
      <c r="AI12" s="0" t="n">
        <v>-108.75723852</v>
      </c>
      <c r="AJ12" s="0" t="n">
        <v>-108.90947261111</v>
      </c>
      <c r="AK12" s="0" t="n">
        <v>-109.26814811</v>
      </c>
      <c r="AL12" s="0" t="n">
        <v>-108.83301219</v>
      </c>
      <c r="AM12" s="0" t="n">
        <v>-109.27977287</v>
      </c>
      <c r="AN12" s="0" t="n">
        <v>-108.9093763</v>
      </c>
      <c r="AO12" s="0" t="n">
        <v>-109.29032898</v>
      </c>
      <c r="AP12" s="0" t="n">
        <v>-108.91744474</v>
      </c>
      <c r="AQ12" s="0" t="n">
        <v>-108.91513209</v>
      </c>
      <c r="AR12" s="0" t="n">
        <v>-108.92594562</v>
      </c>
      <c r="AS12" s="0" t="n">
        <v>-108.72601707</v>
      </c>
      <c r="AT12" s="0" t="n">
        <v>-108.84218442</v>
      </c>
      <c r="AU12" s="0" t="n">
        <v>-108.90879537</v>
      </c>
      <c r="AV12" s="0" t="n">
        <v>-108.91682263</v>
      </c>
      <c r="AW12" s="0" t="n">
        <v>-108.92340384</v>
      </c>
      <c r="AX12" s="0" t="n">
        <v>-108.92605811</v>
      </c>
      <c r="BA12" s="0" t="n">
        <f aca="false">IF(OR(ISBLANK(O12),ISBLANK(N12)),"",(O12-N12)*EO12)</f>
        <v>8.36366583064791</v>
      </c>
      <c r="BB12" s="0" t="n">
        <f aca="false">=IF(OR(ISBLANK(W12),ISBLANK(V12)),"",(W12-V12)*EO12)</f>
        <v>9.61777765953293</v>
      </c>
      <c r="BC12" s="3" t="n">
        <v>8.45075</v>
      </c>
      <c r="BD12" s="0" t="n">
        <f aca="false">=IF(OR(ISBLANK(X12),ISBLANK(V12)),"",(X12-V12)*EO12)</f>
        <v>14.3315807923364</v>
      </c>
      <c r="BE12" s="0" t="n">
        <f aca="false">=IF(OR(ISBLANK(Z12),ISBLANK(Y12)),"",(Z12-Y12)*EO12)</f>
        <v>9.87775769754135</v>
      </c>
      <c r="BF12" s="0" t="n">
        <f aca="false">=IF(OR(ISBLANK(AB12),ISBLANK(AA12)),"",(AB12-AA12)*EO12)</f>
        <v>10.2107094168008</v>
      </c>
      <c r="BG12" s="3" t="n">
        <f aca="false">=IF(OR(ISBLANK(AC12),ISBLANK(AD12)),"",(AD12-AC12)*EO12)</f>
        <v>9.66087124826473</v>
      </c>
      <c r="BH12" s="3" t="n">
        <f aca="false">=IF(OR(ISBLANK(AF12),ISBLANK(AE12)),"",(AF12-AE12)*EO12)</f>
        <v>11.0704387432081</v>
      </c>
      <c r="BI12" s="3" t="n">
        <f aca="false">=IF(OR(ISBLANK(AI12),ISBLANK(AG12)),"",(AI12-AG12)*EO12)</f>
        <v>13.6593365613839</v>
      </c>
      <c r="BJ12" s="3" t="n">
        <f aca="false">=IF(OR(ISBLANK(AJ12),ISBLANK(AH12)),"",(AJ12-AH12)*EO12)</f>
        <v>10.4503292962069</v>
      </c>
      <c r="BK12" s="3" t="n">
        <f aca="false">=IF(OR(ISBLANK(AL12),ISBLANK(AK12)),"",(AL12-AK12)*EO12)</f>
        <v>11.8406515886232</v>
      </c>
      <c r="BL12" s="3" t="n">
        <f aca="false">=IF(OR(ISBLANK(AN12),ISBLANK(AM12)),"",(AN12-AM12)*EO12)</f>
        <v>10.079004130459</v>
      </c>
      <c r="BM12" s="3" t="n">
        <f aca="false">=IF(OR(ISBLANK(AP12),ISBLANK(AO12)),"",(AP12-AO12)*EO12)</f>
        <v>10.1466970796818</v>
      </c>
      <c r="BN12" s="0" t="n">
        <f aca="false">=IF(OR(ISBLANK(AQ12),ISBLANK(Y12)),"",(AQ12-Y12)*EO12)</f>
        <v>9.63652059505488</v>
      </c>
      <c r="BO12" s="0" t="n">
        <f aca="false">=IF(OR(ISBLANK(AR12),ISBLANK(AA12)),"",(AR12-AA12)*EO12)</f>
        <v>10.0058528492698</v>
      </c>
      <c r="BP12" s="0" t="n">
        <f aca="false">=IF(OR(ISBLANK(AC12),ISBLANK(AS12)),"",(AS12-AC12)*EO12)</f>
        <v>7.58313034096204</v>
      </c>
      <c r="BQ12" s="0" t="n">
        <f aca="false">=IF(OR(ISBLANK(AE12),ISBLANK(AT12)),"",(AT12-AE12)*EO12)</f>
        <v>6.24472089316619</v>
      </c>
      <c r="BR12" s="3" t="n">
        <f aca="false">=IF(OR(ISBLANK(AG12),ISBLANK(AU12)),"",(AU12-AG12)*EO12)</f>
        <v>9.53526457780844</v>
      </c>
      <c r="BS12" s="3" t="n">
        <f aca="false">=IF(OR(ISBLANK(AV12),ISBLANK(AK12)),"",(AV12-AK12)*EO12)</f>
        <v>9.56005333433713</v>
      </c>
      <c r="BT12" s="3" t="n">
        <f aca="false">=IF(OR(ISBLANK(AW12),ISBLANK(AM12)),"",(AW12-AM12)*EO12)</f>
        <v>9.69729532143798</v>
      </c>
      <c r="BU12" s="3" t="n">
        <f aca="false">=IF(OR(ISBLANK(AX12),ISBLANK(AO12)),"",(AX12-AO12)*EO12)</f>
        <v>9.91231534173204</v>
      </c>
      <c r="BV12" s="0" t="n">
        <f aca="false">M12</f>
        <v>10.054</v>
      </c>
      <c r="BY12" s="0" t="n">
        <f aca="false">IF(OR(ISBLANK(O12),ISBLANK(N12)),"",(O12-N12)*EO12-M12)</f>
        <v>-1.6903341693521</v>
      </c>
      <c r="BZ12" s="0" t="n">
        <f aca="false">IF(OR(ISBLANK(W12),ISBLANK(V12)),"",(W12-V12)*EO12-M12)</f>
        <v>-0.43622234046707</v>
      </c>
      <c r="CA12" s="0" t="n">
        <f aca="false">IF(ISBLANK(BC12),"",BC12-M12)</f>
        <v>-1.60325</v>
      </c>
      <c r="CB12" s="0" t="n">
        <f aca="false">=IF(OR(ISBLANK(X12),ISBLANK(V12)),"",(X12-V12)*EO12-M12)</f>
        <v>4.27758079233636</v>
      </c>
      <c r="CC12" s="0" t="n">
        <f aca="false">=IF(OR(ISBLANK(Z12),ISBLANK(Y12)),"",(Z12-Y12)*EO12-M12)</f>
        <v>-0.176242302458654</v>
      </c>
      <c r="CD12" s="3" t="n">
        <f aca="false">=IF(OR(ISBLANK(AB12),ISBLANK(AA12)),"",(AB12-AA12)*EO12-M12)</f>
        <v>0.15670941680075</v>
      </c>
      <c r="CE12" s="0" t="n">
        <f aca="false">=IF(OR(ISBLANK(AC12),ISBLANK(AD12)),"",(AD12-AC12)*EO12-M12)</f>
        <v>-0.393128751735274</v>
      </c>
      <c r="CF12" s="3" t="n">
        <f aca="false">=IF(OR(ISBLANK(AF12),ISBLANK(AE12)),"",(AF12-AE12)*EO12-M12)</f>
        <v>1.01643874320808</v>
      </c>
      <c r="CG12" s="3" t="n">
        <f aca="false">=IF(OR(ISBLANK(AI12),ISBLANK(AG12)),"",(AI12-AG12)*EO12-M12)</f>
        <v>3.60533656138386</v>
      </c>
      <c r="CH12" s="3" t="n">
        <f aca="false">=IF(OR(ISBLANK(AJ12),ISBLANK(AH12)),"",(AJ12-AH12)*EO12-M12)</f>
        <v>0.396329296206892</v>
      </c>
      <c r="CI12" s="3" t="n">
        <f aca="false">=IF(OR(ISBLANK(AL12),ISBLANK(AK12)),"",(AL12-AK12)*EO12-M12)</f>
        <v>1.78665158862315</v>
      </c>
      <c r="CJ12" s="3" t="n">
        <f aca="false">=IF(OR(ISBLANK(AN12),ISBLANK(AM12)),"",(AN12-AM12)*EO12-M12)</f>
        <v>0.0250041304590471</v>
      </c>
      <c r="CK12" s="3" t="n">
        <f aca="false">=IF(OR(ISBLANK(AP12),ISBLANK(AO12)),"",(AP12-AO12)*EO12-M12)</f>
        <v>0.0926970796818178</v>
      </c>
      <c r="CL12" s="0" t="n">
        <f aca="false">=IF(OR(ISBLANK(AQ12),ISBLANK(Y12)),"",(AQ12-Y12)*EO12-M12)</f>
        <v>-0.417479404945118</v>
      </c>
      <c r="CM12" s="0" t="n">
        <f aca="false">=IF(OR(ISBLANK(AR12),ISBLANK(AA12)),"",(AR12-AA12)*EO12-M12)</f>
        <v>-0.0481471507301876</v>
      </c>
      <c r="CN12" s="0" t="n">
        <f aca="false">=IF(OR(ISBLANK(AC12),ISBLANK(AS12)),"",(AS12-AC12)*EO12-M12)</f>
        <v>-2.47086965903796</v>
      </c>
      <c r="CO12" s="0" t="n">
        <f aca="false">=IF(OR(ISBLANK(AE12),ISBLANK(AT12)),"",(AT12-AE12)*EO12-M12)</f>
        <v>-3.80927910683381</v>
      </c>
      <c r="CP12" s="3" t="n">
        <f aca="false">=IF(OR(ISBLANK(AG12),ISBLANK(AU12)),"",(AU12-AG12)*EO12-M12)</f>
        <v>-0.518735422191563</v>
      </c>
      <c r="CQ12" s="3" t="n">
        <f aca="false">=IF(OR(ISBLANK(AV12),ISBLANK(AK12)),"",(AV12-AK12)*EO12-M12)</f>
        <v>-0.493946665662872</v>
      </c>
      <c r="CR12" s="3" t="n">
        <f aca="false">=IF(OR(ISBLANK(AW12),ISBLANK(AM12)),"",(AW12-AM12)*EO12-M12)</f>
        <v>-0.35670467856202</v>
      </c>
      <c r="CS12" s="3" t="n">
        <f aca="false">=IF(OR(ISBLANK(AX12),ISBLANK(AO12)),"",(AX12-AO12)*EO12-M12)</f>
        <v>-0.141684658267957</v>
      </c>
      <c r="CV12" s="0" t="n">
        <f aca="false">IF(OR(ISBLANK(O12),ISBLANK(N12)),"",ABS((O12-N12)*EO12-M12))</f>
        <v>1.6903341693521</v>
      </c>
      <c r="CW12" s="0" t="n">
        <f aca="false">IF(OR(ISBLANK(W12),ISBLANK(V12)),"",ABS((W12-V12)*EO12-M12))</f>
        <v>0.43622234046707</v>
      </c>
      <c r="CX12" s="0" t="n">
        <f aca="false">IF(ISBLANK(BC12),"",ABS(BC12-M12))</f>
        <v>1.60325</v>
      </c>
      <c r="CY12" s="0" t="n">
        <f aca="false">=IF(OR(ISBLANK(X12),ISBLANK(V12)),"",ABS((X12-V12)*EO12-M12))</f>
        <v>4.27758079233636</v>
      </c>
      <c r="CZ12" s="0" t="n">
        <f aca="false">=IF(OR(ISBLANK(Z12),ISBLANK(Y12)),"",ABS((Z12-Y12)*EO12-M12))</f>
        <v>0.176242302458654</v>
      </c>
      <c r="DA12" s="3" t="n">
        <f aca="false">=IF(OR(ISBLANK(AB12),ISBLANK(AA12)),"",ABS((AB12-AA12)*EO12-M12))</f>
        <v>0.15670941680075</v>
      </c>
      <c r="DB12" s="0" t="n">
        <f aca="false">=IF(OR(ISBLANK(AD12),ISBLANK(AC12)),"",ABS((AD12-AC12)*EO12-M12))</f>
        <v>0.393128751735274</v>
      </c>
      <c r="DC12" s="0" t="n">
        <f aca="false">=IF(OR(ISBLANK(AF12),ISBLANK(AE12)),"",ABS((AF12-AE12)*EO12-M12))</f>
        <v>1.01643874320808</v>
      </c>
      <c r="DD12" s="3" t="n">
        <f aca="false">=IF(OR(ISBLANK(AI12),ISBLANK(AG12)),"",ABS((AI12-AG12)*EO12-M12))</f>
        <v>3.60533656138386</v>
      </c>
      <c r="DE12" s="3" t="n">
        <f aca="false">=IF(OR(ISBLANK(AJ12),ISBLANK(AH12)),"",ABS((AJ12-AH12)*EO12-M12))</f>
        <v>0.396329296206892</v>
      </c>
      <c r="DF12" s="3" t="n">
        <f aca="false">=IF(OR(ISBLANK(AL12),ISBLANK(AK12)),"",ABS((AL12-AK12)*EO12-M12))</f>
        <v>1.78665158862315</v>
      </c>
      <c r="DG12" s="3" t="n">
        <f aca="false">=IF(OR(ISBLANK(AN12),ISBLANK(AM12)),"",ABS((AN12-AM12)*EO12-M12))</f>
        <v>0.0250041304590471</v>
      </c>
      <c r="DH12" s="3" t="n">
        <f aca="false">=IF(OR(ISBLANK(AP12),ISBLANK(AO12)),"",ABS((AP12-AO12)*EO12-M12))</f>
        <v>0.0926970796818178</v>
      </c>
      <c r="DI12" s="0" t="n">
        <f aca="false">=IF(OR(ISBLANK(AQ12),ISBLANK(Y12)),"",ABS((AQ12-Y12)*EO12-M12))</f>
        <v>0.417479404945118</v>
      </c>
      <c r="DJ12" s="0" t="n">
        <f aca="false">=IF(OR(ISBLANK(AR12),ISBLANK(AA12)),"",ABS((AR12-AA12)*EO12-M12))</f>
        <v>0.0481471507301876</v>
      </c>
      <c r="DK12" s="0" t="n">
        <f aca="false">=IF(OR(ISBLANK(AC12),ISBLANK(AS12)),"",ABS((AS12-AC12)*EO12-M12))</f>
        <v>2.47086965903796</v>
      </c>
      <c r="DL12" s="0" t="n">
        <f aca="false">=IF(OR(ISBLANK(AE12),ISBLANK(AT12)),"",ABS((AT12-AE12)*EO12-M12))</f>
        <v>3.80927910683381</v>
      </c>
      <c r="DM12" s="3" t="n">
        <f aca="false">=IF(OR(ISBLANK(AG12),ISBLANK(AU12)),"",ABS((AU12-AG12)*EO12-M12))</f>
        <v>0.518735422191563</v>
      </c>
      <c r="DN12" s="3" t="n">
        <f aca="false">=IF(OR(ISBLANK(AV12),ISBLANK(AK12)),"",ABS((AV12-AK12)*EO12-M12))</f>
        <v>0.493946665662872</v>
      </c>
      <c r="DO12" s="3" t="n">
        <f aca="false">=IF(OR(ISBLANK(AW12),ISBLANK(AM12)),"",ABS((AW12-AM12)*EO12-M12))</f>
        <v>0.35670467856202</v>
      </c>
      <c r="DP12" s="3" t="n">
        <f aca="false">=IF(OR(ISBLANK(AX12),ISBLANK(AO12)),"",ABS((AX12-AO12)*EO12-M12))</f>
        <v>0.141684658267957</v>
      </c>
      <c r="DS12" s="0" t="n">
        <f aca="false">IF(OR(ISBLANK(O12),ISBLANK(N12)),"",((O12-N12)*EO12-M12)^2)</f>
        <v>2.85722960407924</v>
      </c>
      <c r="DT12" s="0" t="n">
        <f aca="false">IF(OR(ISBLANK(W12),ISBLANK(V12)),"",((W12-V12)*EO12-M12)^2)</f>
        <v>0.190289930322569</v>
      </c>
      <c r="DU12" s="0" t="n">
        <f aca="false">IF(ISBLANK(BC12),"",(BC12-M12)^2)</f>
        <v>2.5704105625</v>
      </c>
      <c r="DV12" s="0" t="n">
        <f aca="false">=IF(OR(ISBLANK(X12),ISBLANK(V12)),"",ABS((X12-V12)*EO12-M12)^2)</f>
        <v>18.2976974349649</v>
      </c>
      <c r="DW12" s="0" t="n">
        <f aca="false">=IF(OR(ISBLANK(Z12),ISBLANK(Y12)),"",ABS((Z12-Y12)*EO12-M12)^2)</f>
        <v>0.0310613491759276</v>
      </c>
      <c r="DX12" s="0" t="n">
        <f aca="false">=IF(OR(ISBLANK(AB12),ISBLANK(AA12)),"",ABS((AB12-AA12)*EO12-M12)^2)</f>
        <v>0.0245578413140311</v>
      </c>
      <c r="DY12" s="0" t="n">
        <f aca="false">=IF(OR(ISBLANK(AC12),ISBLANK(AD12)),"",ABS((AD12-AC12)*EO12-M12)^2)</f>
        <v>0.154550215440935</v>
      </c>
      <c r="DZ12" s="0" t="n">
        <f aca="false">=IF(OR(ISBLANK(AF12),ISBLANK(AE12)),"",ABS((AF12-AE12)*EO12-M12)^2)</f>
        <v>1.03314771869442</v>
      </c>
      <c r="EA12" s="3" t="n">
        <f aca="false">=IF(OR(ISBLANK(AI12),ISBLANK(AG12)),"",ABS((AI12-AG12)*EO12-M12)^2)</f>
        <v>12.9984517208512</v>
      </c>
      <c r="EB12" s="3" t="n">
        <f aca="false">=IF(OR(ISBLANK(AJ12),ISBLANK(AH12)),"",ABS((AJ12-AH12)*EO12-M12)^2)</f>
        <v>0.15707691103185</v>
      </c>
      <c r="EC12" s="3" t="n">
        <f aca="false">=IF(OR(ISBLANK(AL12),ISBLANK(AK12)),"",ABS((AL12-AK12)*EO12-M12)^2)</f>
        <v>3.19212389912964</v>
      </c>
      <c r="ED12" s="3" t="n">
        <f aca="false">=IF(OR(ISBLANK(AN12),ISBLANK(AM12)),"",ABS((AN12-AM12)*EO12-M12)^2)</f>
        <v>0.000625206540013049</v>
      </c>
      <c r="EE12" s="3" t="n">
        <f aca="false">=IF(OR(ISBLANK(AP12),ISBLANK(AO12)),"",ABS((AP12-AO12)*EO12-M12)^2)</f>
        <v>0.00859274858153729</v>
      </c>
      <c r="EF12" s="0" t="n">
        <f aca="false">=IF(OR(ISBLANK(AQ12),ISBLANK(Y12)),"",ABS((AQ12-Y12)*EO12-M12)^2)</f>
        <v>0.174289053553329</v>
      </c>
      <c r="EG12" s="0" t="n">
        <f aca="false">=IF(OR(ISBLANK(AR12),ISBLANK(AA12)),"",ABS((AR12-AA12)*EO12-M12)^2)</f>
        <v>0.0023181481234354</v>
      </c>
      <c r="EH12" s="0" t="n">
        <f aca="false">=IF(OR(ISBLANK(AC12),ISBLANK(AS12)),"",ABS((AS12-AC12)*EO12-M12)^2)</f>
        <v>6.10519687195435</v>
      </c>
      <c r="EI12" s="0" t="n">
        <f aca="false">=IF(OR(ISBLANK(AE12),ISBLANK(AT12)),"",ABS((AT12-AE12)*EO12-M12)^2)</f>
        <v>14.5106073137606</v>
      </c>
      <c r="EJ12" s="3" t="n">
        <f aca="false">=IF(OR(ISBLANK(AG12),ISBLANK(AU12)),"",ABS((AU12-AG12)*EO12-M12)^2)</f>
        <v>0.269086438236259</v>
      </c>
      <c r="EK12" s="3" t="n">
        <f aca="false">=IF(OR(ISBLANK(AV12),ISBLANK(AK12)),"",ABS((AV12-AK12)*EO12-M12)^2)</f>
        <v>0.243983308519469</v>
      </c>
      <c r="EL12" s="3" t="n">
        <f aca="false">=IF(OR(ISBLANK(AW12),ISBLANK(AM12)),"",ABS((AW12-AM12)*EO12-M12)^2)</f>
        <v>0.127238227708034</v>
      </c>
      <c r="EM12" s="3" t="n">
        <f aca="false">=IF(OR(ISBLANK(AX12),ISBLANK(AO12)),"",ABS((AX12-AO12)*EO12-M12)^2)</f>
        <v>0.0200745423885078</v>
      </c>
      <c r="EO12" s="0" t="n">
        <v>27.211386245988</v>
      </c>
    </row>
    <row r="13" customFormat="false" ht="12.8" hidden="false" customHeight="false" outlineLevel="0" collapsed="false">
      <c r="A13" s="1"/>
      <c r="B13" s="0" t="n">
        <v>14</v>
      </c>
      <c r="C13" s="0" t="n">
        <v>4</v>
      </c>
      <c r="D13" s="0" t="n">
        <f aca="false">B13-C13</f>
        <v>10</v>
      </c>
      <c r="E13" s="0" t="s">
        <v>71</v>
      </c>
      <c r="F13" s="0" t="n">
        <v>2</v>
      </c>
      <c r="G13" s="0" t="n">
        <v>13</v>
      </c>
      <c r="H13" s="0" t="s">
        <v>112</v>
      </c>
      <c r="I13" s="0" t="n">
        <v>1</v>
      </c>
      <c r="J13" s="0" t="s">
        <v>95</v>
      </c>
      <c r="K13" s="0" t="s">
        <v>96</v>
      </c>
      <c r="L13" s="0" t="s">
        <v>75</v>
      </c>
      <c r="M13" s="0" t="n">
        <v>10.428</v>
      </c>
      <c r="N13" s="0" t="n">
        <v>-108.960221624</v>
      </c>
      <c r="O13" s="0" t="n">
        <v>-108.631713710912</v>
      </c>
      <c r="P13" s="0" t="s">
        <v>76</v>
      </c>
      <c r="Q13" s="0" t="n">
        <f aca="false">=IF(ISBLANK(BC13),"",BC13)</f>
        <v>9.01093</v>
      </c>
      <c r="R13" s="0" t="n">
        <v>23</v>
      </c>
      <c r="S13" s="0" t="n">
        <v>4</v>
      </c>
      <c r="T13" s="0" t="n">
        <v>0</v>
      </c>
      <c r="V13" s="0" t="n">
        <v>-109.257892539824</v>
      </c>
      <c r="W13" s="0" t="n">
        <v>-108.88809826</v>
      </c>
      <c r="X13" s="0" t="n">
        <v>-108.71690451</v>
      </c>
      <c r="Y13" s="0" t="n">
        <v>-109.26926769</v>
      </c>
      <c r="Z13" s="0" t="n">
        <v>-108.890915</v>
      </c>
      <c r="AA13" s="0" t="n">
        <v>-109.29365393</v>
      </c>
      <c r="AB13" s="0" t="n">
        <v>-108.90443587</v>
      </c>
      <c r="AC13" s="0" t="n">
        <v>-109.00469197</v>
      </c>
      <c r="AD13" s="0" t="n">
        <v>-108.62907562</v>
      </c>
      <c r="AE13" s="0" t="n">
        <v>-109.07167368</v>
      </c>
      <c r="AF13" s="0" t="n">
        <v>-108.64437946</v>
      </c>
      <c r="AG13" s="0" t="n">
        <v>-109.25920988</v>
      </c>
      <c r="AH13" s="0" t="n">
        <v>-109.293515129258</v>
      </c>
      <c r="AI13" s="0" t="n">
        <v>-108.74356037</v>
      </c>
      <c r="AJ13" s="0" t="n">
        <v>-108.895610542907</v>
      </c>
      <c r="AK13" s="0" t="n">
        <v>-109.26814811</v>
      </c>
      <c r="AL13" s="0" t="n">
        <v>-108.82027076</v>
      </c>
      <c r="AM13" s="0" t="n">
        <v>-109.27977287</v>
      </c>
      <c r="AN13" s="0" t="n">
        <v>-108.8945367</v>
      </c>
      <c r="AO13" s="0" t="n">
        <v>-109.29032898</v>
      </c>
      <c r="AP13" s="0" t="n">
        <v>-108.9045647</v>
      </c>
      <c r="AQ13" s="0" t="n">
        <v>-108.89984003</v>
      </c>
      <c r="AR13" s="0" t="n">
        <v>-108.91206261</v>
      </c>
      <c r="AS13" s="0" t="n">
        <v>-108.74470296</v>
      </c>
      <c r="AT13" s="0" t="n">
        <v>-108.82651474</v>
      </c>
      <c r="AU13" s="0" t="n">
        <v>-108.8950035</v>
      </c>
      <c r="AV13" s="0" t="n">
        <v>-108.90419776</v>
      </c>
      <c r="AW13" s="0" t="n">
        <v>-108.91019947</v>
      </c>
      <c r="AX13" s="0" t="n">
        <v>-108.91232718</v>
      </c>
      <c r="BA13" s="0" t="n">
        <f aca="false">IF(OR(ISBLANK(O13),ISBLANK(N13)),"",(O13-N13)*EO13)</f>
        <v>8.93915570790112</v>
      </c>
      <c r="BB13" s="0" t="n">
        <f aca="false">=IF(OR(ISBLANK(W13),ISBLANK(V13)),"",(W13-V13)*EO13)</f>
        <v>10.0626149798476</v>
      </c>
      <c r="BC13" s="0" t="n">
        <v>9.01093</v>
      </c>
      <c r="BD13" s="0" t="n">
        <f aca="false">=IF(OR(ISBLANK(X13),ISBLANK(V13)),"",(X13-V13)*EO13)</f>
        <v>14.7210342339967</v>
      </c>
      <c r="BE13" s="0" t="n">
        <f aca="false">=IF(OR(ISBLANK(Z13),ISBLANK(Y13)),"",(Z13-Y13)*EO13)</f>
        <v>10.2955011847986</v>
      </c>
      <c r="BF13" s="0" t="n">
        <f aca="false">=IF(OR(ISBLANK(AB13),ISBLANK(AA13)),"",(AB13-AA13)*EO13)</f>
        <v>10.5911629645743</v>
      </c>
      <c r="BG13" s="3" t="n">
        <f aca="false">=IF(OR(ISBLANK(AC13),ISBLANK(AD13)),"",(AD13-AC13)*EO13)</f>
        <v>10.2210415801583</v>
      </c>
      <c r="BH13" s="3" t="n">
        <f aca="false">=IF(OR(ISBLANK(AF13),ISBLANK(AE13)),"",(AF13-AE13)*EO13)</f>
        <v>11.6272680610984</v>
      </c>
      <c r="BI13" s="3" t="n">
        <f aca="false">=IF(OR(ISBLANK(AI13),ISBLANK(AG13)),"",(AI13-AG13)*EO13)</f>
        <v>14.0315379841645</v>
      </c>
      <c r="BJ13" s="3" t="n">
        <f aca="false">=IF(OR(ISBLANK(AJ13),ISBLANK(AH13)),"",(AJ13-AH13)*EO13)</f>
        <v>10.8275353882473</v>
      </c>
      <c r="BK13" s="3" t="n">
        <f aca="false">=IF(OR(ISBLANK(AL13),ISBLANK(AK13)),"",(AL13-AK13)*EO13)</f>
        <v>12.1873635616795</v>
      </c>
      <c r="BL13" s="3" t="n">
        <f aca="false">=IF(OR(ISBLANK(AN13),ISBLANK(AM13)),"",(AN13-AM13)*EO13)</f>
        <v>10.4828102177951</v>
      </c>
      <c r="BM13" s="3" t="n">
        <f aca="false">=IF(OR(ISBLANK(AP13),ISBLANK(AO13)),"",(AP13-AO13)*EO13)</f>
        <v>10.4971808229856</v>
      </c>
      <c r="BN13" s="0" t="n">
        <f aca="false">=IF(OR(ISBLANK(AQ13),ISBLANK(Y13)),"",(AQ13-Y13)*EO13)</f>
        <v>10.0526387462115</v>
      </c>
      <c r="BO13" s="0" t="n">
        <f aca="false">=IF(OR(ISBLANK(AR13),ISBLANK(AA13)),"",(AR13-AA13)*EO13)</f>
        <v>10.3836287966364</v>
      </c>
      <c r="BP13" s="0" t="n">
        <f aca="false">=IF(OR(ISBLANK(AC13),ISBLANK(AS13)),"",(AS13-AC13)*EO13)</f>
        <v>7.07466137082199</v>
      </c>
      <c r="BQ13" s="0" t="n">
        <f aca="false">=IF(OR(ISBLANK(AE13),ISBLANK(AT13)),"",(AT13-AE13)*EO13)</f>
        <v>6.67111460799728</v>
      </c>
      <c r="BR13" s="3" t="n">
        <f aca="false">=IF(OR(ISBLANK(AG13),ISBLANK(AU13)),"",(AU13-AG13)*EO13)</f>
        <v>9.91056047943305</v>
      </c>
      <c r="BS13" s="3" t="n">
        <f aca="false">=IF(OR(ISBLANK(AV13),ISBLANK(AK13)),"",(AV13-AK13)*EO13)</f>
        <v>9.90359354821241</v>
      </c>
      <c r="BT13" s="3" t="n">
        <f aca="false">=IF(OR(ISBLANK(AW13),ISBLANK(AM13)),"",(AW13-AM13)*EO13)</f>
        <v>10.0566045336432</v>
      </c>
      <c r="BU13" s="3" t="n">
        <f aca="false">=IF(OR(ISBLANK(AX13),ISBLANK(AO13)),"",(AX13-AO13)*EO13)</f>
        <v>10.2859529814785</v>
      </c>
      <c r="BV13" s="0" t="n">
        <f aca="false">M13</f>
        <v>10.428</v>
      </c>
      <c r="BY13" s="0" t="n">
        <f aca="false">IF(OR(ISBLANK(O13),ISBLANK(N13)),"",(O13-N13)*EO13-M13)</f>
        <v>-1.48884429209888</v>
      </c>
      <c r="BZ13" s="0" t="n">
        <f aca="false">IF(OR(ISBLANK(W13),ISBLANK(V13)),"",(W13-V13)*EO13-M13)</f>
        <v>-0.365385020152383</v>
      </c>
      <c r="CA13" s="0" t="n">
        <f aca="false">IF(ISBLANK(BC13),"",BC13-M13)</f>
        <v>-1.41707</v>
      </c>
      <c r="CB13" s="0" t="n">
        <f aca="false">=IF(OR(ISBLANK(X13),ISBLANK(V13)),"",(X13-V13)*EO13-M13)</f>
        <v>4.29303423399674</v>
      </c>
      <c r="CC13" s="0" t="n">
        <f aca="false">=IF(OR(ISBLANK(Z13),ISBLANK(Y13)),"",(Z13-Y13)*EO13-M13)</f>
        <v>-0.132498815201444</v>
      </c>
      <c r="CD13" s="3" t="n">
        <f aca="false">=IF(OR(ISBLANK(AB13),ISBLANK(AA13)),"",(AB13-AA13)*EO13-M13)</f>
        <v>0.163162964574255</v>
      </c>
      <c r="CE13" s="0" t="n">
        <f aca="false">=IF(OR(ISBLANK(AC13),ISBLANK(AD13)),"",(AD13-AC13)*EO13-M13)</f>
        <v>-0.206958419841749</v>
      </c>
      <c r="CF13" s="3" t="n">
        <f aca="false">=IF(OR(ISBLANK(AF13),ISBLANK(AE13)),"",(AF13-AE13)*EO13-M13)</f>
        <v>1.19926806109837</v>
      </c>
      <c r="CG13" s="3" t="n">
        <f aca="false">=IF(OR(ISBLANK(AI13),ISBLANK(AG13)),"",(AI13-AG13)*EO13-M13)</f>
        <v>3.60353798416453</v>
      </c>
      <c r="CH13" s="3" t="n">
        <f aca="false">=IF(OR(ISBLANK(AJ13),ISBLANK(AH13)),"",(AJ13-AH13)*EO13-M13)</f>
        <v>0.399535388247248</v>
      </c>
      <c r="CI13" s="3" t="n">
        <f aca="false">=IF(OR(ISBLANK(AL13),ISBLANK(AK13)),"",(AL13-AK13)*EO13-M13)</f>
        <v>1.75936356167952</v>
      </c>
      <c r="CJ13" s="3" t="n">
        <f aca="false">=IF(OR(ISBLANK(AN13),ISBLANK(AM13)),"",(AN13-AM13)*EO13-M13)</f>
        <v>0.0548102177950636</v>
      </c>
      <c r="CK13" s="3" t="n">
        <f aca="false">=IF(OR(ISBLANK(AP13),ISBLANK(AO13)),"",(AP13-AO13)*EO13-M13)</f>
        <v>0.0691808229855617</v>
      </c>
      <c r="CL13" s="0" t="n">
        <f aca="false">=IF(OR(ISBLANK(AQ13),ISBLANK(Y13)),"",(AQ13-Y13)*EO13-M13)</f>
        <v>-0.375361253788483</v>
      </c>
      <c r="CM13" s="0" t="n">
        <f aca="false">=IF(OR(ISBLANK(AR13),ISBLANK(AA13)),"",(AR13-AA13)*EO13-M13)</f>
        <v>-0.0443712033636423</v>
      </c>
      <c r="CN13" s="0" t="n">
        <f aca="false">=IF(OR(ISBLANK(AC13),ISBLANK(AS13)),"",(AS13-AC13)*EO13-M13)</f>
        <v>-3.35333862917801</v>
      </c>
      <c r="CO13" s="0" t="n">
        <f aca="false">=IF(OR(ISBLANK(AE13),ISBLANK(AT13)),"",(AT13-AE13)*EO13-M13)</f>
        <v>-3.75688539200272</v>
      </c>
      <c r="CP13" s="3" t="n">
        <f aca="false">=IF(OR(ISBLANK(AG13),ISBLANK(AU13)),"",(AU13-AG13)*EO13-M13)</f>
        <v>-0.517439520566954</v>
      </c>
      <c r="CQ13" s="3" t="n">
        <f aca="false">=IF(OR(ISBLANK(AV13),ISBLANK(AK13)),"",(AV13-AK13)*EO13-M13)</f>
        <v>-0.52440645178759</v>
      </c>
      <c r="CR13" s="3" t="n">
        <f aca="false">=IF(OR(ISBLANK(AW13),ISBLANK(AM13)),"",(AW13-AM13)*EO13-M13)</f>
        <v>-0.371395466356782</v>
      </c>
      <c r="CS13" s="3" t="n">
        <f aca="false">=IF(OR(ISBLANK(AX13),ISBLANK(AO13)),"",(AX13-AO13)*EO13-M13)</f>
        <v>-0.142047018521492</v>
      </c>
      <c r="CV13" s="0" t="n">
        <f aca="false">IF(OR(ISBLANK(O13),ISBLANK(N13)),"",ABS((O13-N13)*EO13-M13))</f>
        <v>1.48884429209888</v>
      </c>
      <c r="CW13" s="0" t="n">
        <f aca="false">IF(OR(ISBLANK(W13),ISBLANK(V13)),"",ABS((W13-V13)*EO13-M13))</f>
        <v>0.365385020152383</v>
      </c>
      <c r="CX13" s="0" t="n">
        <f aca="false">IF(ISBLANK(BC13),"",ABS(BC13-M13))</f>
        <v>1.41707</v>
      </c>
      <c r="CY13" s="0" t="n">
        <f aca="false">=IF(OR(ISBLANK(X13),ISBLANK(V13)),"",ABS((X13-V13)*EO13-M13))</f>
        <v>4.29303423399674</v>
      </c>
      <c r="CZ13" s="0" t="n">
        <f aca="false">=IF(OR(ISBLANK(Z13),ISBLANK(Y13)),"",ABS((Z13-Y13)*EO13-M13))</f>
        <v>0.132498815201444</v>
      </c>
      <c r="DA13" s="3" t="n">
        <f aca="false">=IF(OR(ISBLANK(AB13),ISBLANK(AA13)),"",ABS((AB13-AA13)*EO13-M13))</f>
        <v>0.163162964574255</v>
      </c>
      <c r="DB13" s="0" t="n">
        <f aca="false">=IF(OR(ISBLANK(AD13),ISBLANK(AC13)),"",ABS((AD13-AC13)*EO13-M13))</f>
        <v>0.206958419841749</v>
      </c>
      <c r="DC13" s="0" t="n">
        <f aca="false">=IF(OR(ISBLANK(AF13),ISBLANK(AE13)),"",ABS((AF13-AE13)*EO13-M13))</f>
        <v>1.19926806109837</v>
      </c>
      <c r="DD13" s="3" t="n">
        <f aca="false">=IF(OR(ISBLANK(AI13),ISBLANK(AG13)),"",ABS((AI13-AG13)*EO13-M13))</f>
        <v>3.60353798416453</v>
      </c>
      <c r="DE13" s="3" t="n">
        <f aca="false">=IF(OR(ISBLANK(AJ13),ISBLANK(AH13)),"",ABS((AJ13-AH13)*EO13-M13))</f>
        <v>0.399535388247248</v>
      </c>
      <c r="DF13" s="3" t="n">
        <f aca="false">=IF(OR(ISBLANK(AL13),ISBLANK(AK13)),"",ABS((AL13-AK13)*EO13-M13))</f>
        <v>1.75936356167952</v>
      </c>
      <c r="DG13" s="3" t="n">
        <f aca="false">=IF(OR(ISBLANK(AN13),ISBLANK(AM13)),"",ABS((AN13-AM13)*EO13-M13))</f>
        <v>0.0548102177950636</v>
      </c>
      <c r="DH13" s="3" t="n">
        <f aca="false">=IF(OR(ISBLANK(AP13),ISBLANK(AO13)),"",ABS((AP13-AO13)*EO13-M13))</f>
        <v>0.0691808229855617</v>
      </c>
      <c r="DI13" s="0" t="n">
        <f aca="false">=IF(OR(ISBLANK(AQ13),ISBLANK(Y13)),"",ABS((AQ13-Y13)*EO13-M13))</f>
        <v>0.375361253788483</v>
      </c>
      <c r="DJ13" s="0" t="n">
        <f aca="false">=IF(OR(ISBLANK(AR13),ISBLANK(AA13)),"",ABS((AR13-AA13)*EO13-M13))</f>
        <v>0.0443712033636423</v>
      </c>
      <c r="DK13" s="0" t="n">
        <f aca="false">=IF(OR(ISBLANK(AC13),ISBLANK(AS13)),"",ABS((AS13-AC13)*EO13-M13))</f>
        <v>3.35333862917801</v>
      </c>
      <c r="DL13" s="0" t="n">
        <f aca="false">=IF(OR(ISBLANK(AE13),ISBLANK(AT13)),"",ABS((AT13-AE13)*EO13-M13))</f>
        <v>3.75688539200272</v>
      </c>
      <c r="DM13" s="3" t="n">
        <f aca="false">=IF(OR(ISBLANK(AG13),ISBLANK(AU13)),"",ABS((AU13-AG13)*EO13-M13))</f>
        <v>0.517439520566954</v>
      </c>
      <c r="DN13" s="3" t="n">
        <f aca="false">=IF(OR(ISBLANK(AV13),ISBLANK(AK13)),"",ABS((AV13-AK13)*EO13-M13))</f>
        <v>0.52440645178759</v>
      </c>
      <c r="DO13" s="3" t="n">
        <f aca="false">=IF(OR(ISBLANK(AW13),ISBLANK(AM13)),"",ABS((AW13-AM13)*EO13-M13))</f>
        <v>0.371395466356782</v>
      </c>
      <c r="DP13" s="3" t="n">
        <f aca="false">=IF(OR(ISBLANK(AX13),ISBLANK(AO13)),"",ABS((AX13-AO13)*EO13-M13))</f>
        <v>0.142047018521492</v>
      </c>
      <c r="DS13" s="0" t="n">
        <f aca="false">IF(OR(ISBLANK(O13),ISBLANK(N13)),"",((O13-N13)*EO13-M13)^2)</f>
        <v>2.21665732611542</v>
      </c>
      <c r="DT13" s="0" t="n">
        <f aca="false">IF(OR(ISBLANK(W13),ISBLANK(V13)),"",((W13-V13)*EO13-M13)^2)</f>
        <v>0.133506212951757</v>
      </c>
      <c r="DU13" s="0" t="n">
        <f aca="false">IF(ISBLANK(BC13),"",(BC13-M13)^2)</f>
        <v>2.0080873849</v>
      </c>
      <c r="DV13" s="0" t="n">
        <f aca="false">=IF(OR(ISBLANK(X13),ISBLANK(V13)),"",ABS((X13-V13)*EO13-M13)^2)</f>
        <v>18.430142934268</v>
      </c>
      <c r="DW13" s="0" t="n">
        <f aca="false">=IF(OR(ISBLANK(Z13),ISBLANK(Y13)),"",ABS((Z13-Y13)*EO13-M13)^2)</f>
        <v>0.0175559360297864</v>
      </c>
      <c r="DX13" s="0" t="n">
        <f aca="false">=IF(OR(ISBLANK(AB13),ISBLANK(AA13)),"",ABS((AB13-AA13)*EO13-M13)^2)</f>
        <v>0.0266221530086596</v>
      </c>
      <c r="DY13" s="0" t="n">
        <f aca="false">=IF(OR(ISBLANK(AC13),ISBLANK(AD13)),"",ABS((AD13-AC13)*EO13-M13)^2)</f>
        <v>0.0428317875433937</v>
      </c>
      <c r="DZ13" s="0" t="n">
        <f aca="false">=IF(OR(ISBLANK(AF13),ISBLANK(AE13)),"",ABS((AF13-AE13)*EO13-M13)^2)</f>
        <v>1.43824388237065</v>
      </c>
      <c r="EA13" s="3" t="n">
        <f aca="false">=IF(OR(ISBLANK(AI13),ISBLANK(AG13)),"",ABS((AI13-AG13)*EO13-M13)^2)</f>
        <v>12.9854860033166</v>
      </c>
      <c r="EB13" s="3" t="n">
        <f aca="false">=IF(OR(ISBLANK(AJ13),ISBLANK(AH13)),"",ABS((AJ13-AH13)*EO13-M13)^2)</f>
        <v>0.159628526461879</v>
      </c>
      <c r="EC13" s="3" t="n">
        <f aca="false">=IF(OR(ISBLANK(AL13),ISBLANK(AK13)),"",ABS((AL13-AK13)*EO13-M13)^2)</f>
        <v>3.09536014216565</v>
      </c>
      <c r="ED13" s="3" t="n">
        <f aca="false">=IF(OR(ISBLANK(AN13),ISBLANK(AM13)),"",ABS((AN13-AM13)*EO13-M13)^2)</f>
        <v>0.0030041599747423</v>
      </c>
      <c r="EE13" s="3" t="n">
        <f aca="false">=IF(OR(ISBLANK(AP13),ISBLANK(AO13)),"",ABS((AP13-AO13)*EO13-M13)^2)</f>
        <v>0.00478598626895962</v>
      </c>
      <c r="EF13" s="0" t="n">
        <f aca="false">=IF(OR(ISBLANK(AQ13),ISBLANK(Y13)),"",ABS((AQ13-Y13)*EO13-M13)^2)</f>
        <v>0.140896070845662</v>
      </c>
      <c r="EG13" s="0" t="n">
        <f aca="false">=IF(OR(ISBLANK(AR13),ISBLANK(AA13)),"",ABS((AR13-AA13)*EO13-M13)^2)</f>
        <v>0.0019688036879377</v>
      </c>
      <c r="EH13" s="0" t="n">
        <f aca="false">=IF(OR(ISBLANK(AC13),ISBLANK(AS13)),"",ABS((AS13-AC13)*EO13-M13)^2)</f>
        <v>11.2448799619375</v>
      </c>
      <c r="EI13" s="0" t="n">
        <f aca="false">=IF(OR(ISBLANK(AE13),ISBLANK(AT13)),"",ABS((AT13-AE13)*EO13-M13)^2)</f>
        <v>14.1141878486435</v>
      </c>
      <c r="EJ13" s="3" t="n">
        <f aca="false">=IF(OR(ISBLANK(AG13),ISBLANK(AU13)),"",ABS((AU13-AG13)*EO13-M13)^2)</f>
        <v>0.26774365744456</v>
      </c>
      <c r="EK13" s="3" t="n">
        <f aca="false">=IF(OR(ISBLANK(AV13),ISBLANK(AK13)),"",ABS((AV13-AK13)*EO13-M13)^2)</f>
        <v>0.275002126676449</v>
      </c>
      <c r="EL13" s="3" t="n">
        <f aca="false">=IF(OR(ISBLANK(AW13),ISBLANK(AM13)),"",ABS((AW13-AM13)*EO13-M13)^2)</f>
        <v>0.137934592430372</v>
      </c>
      <c r="EM13" s="3" t="n">
        <f aca="false">=IF(OR(ISBLANK(AX13),ISBLANK(AO13)),"",ABS((AX13-AO13)*EO13-M13)^2)</f>
        <v>0.020177355470845</v>
      </c>
      <c r="EO13" s="0" t="n">
        <v>27.211386245988</v>
      </c>
    </row>
    <row r="14" customFormat="false" ht="12.8" hidden="false" customHeight="false" outlineLevel="0" collapsed="false">
      <c r="A14" s="1"/>
      <c r="B14" s="0" t="n">
        <v>14</v>
      </c>
      <c r="C14" s="0" t="n">
        <v>4</v>
      </c>
      <c r="D14" s="0" t="n">
        <f aca="false">B14-C14</f>
        <v>10</v>
      </c>
      <c r="E14" s="0" t="s">
        <v>71</v>
      </c>
      <c r="F14" s="0" t="n">
        <v>2</v>
      </c>
      <c r="G14" s="0" t="n">
        <v>13</v>
      </c>
      <c r="H14" s="0" t="s">
        <v>113</v>
      </c>
      <c r="I14" s="0" t="n">
        <v>3</v>
      </c>
      <c r="J14" s="0" t="s">
        <v>95</v>
      </c>
      <c r="K14" s="0" t="s">
        <v>96</v>
      </c>
      <c r="L14" s="0" t="s">
        <v>75</v>
      </c>
      <c r="M14" s="0" t="n">
        <v>7.7</v>
      </c>
      <c r="N14" s="0" t="n">
        <v>-108.960221624</v>
      </c>
      <c r="O14" s="0" t="n">
        <v>-108.730032751535</v>
      </c>
      <c r="P14" s="0" t="s">
        <v>76</v>
      </c>
      <c r="Q14" s="0" t="n">
        <f aca="false">=IF(ISBLANK(BC14),"",BC14)</f>
        <v>6.18927</v>
      </c>
      <c r="R14" s="0" t="n">
        <v>1</v>
      </c>
      <c r="S14" s="0" t="n">
        <v>4</v>
      </c>
      <c r="T14" s="0" t="n">
        <v>0</v>
      </c>
      <c r="V14" s="0" t="n">
        <v>-109.257892539824</v>
      </c>
      <c r="W14" s="0" t="n">
        <v>-108.98914714</v>
      </c>
      <c r="X14" s="0" t="n">
        <v>-108.80000192</v>
      </c>
      <c r="Y14" s="0" t="n">
        <v>-109.26926769</v>
      </c>
      <c r="Z14" s="0" t="n">
        <v>-108.99077555</v>
      </c>
      <c r="AA14" s="0" t="n">
        <v>-109.29365393</v>
      </c>
      <c r="AB14" s="0" t="n">
        <v>-109.00350178</v>
      </c>
      <c r="AC14" s="0" t="n">
        <v>-109.00469197</v>
      </c>
      <c r="AD14" s="0" t="n">
        <v>-108.73276955</v>
      </c>
      <c r="AE14" s="0" t="n">
        <v>-109.07167368</v>
      </c>
      <c r="AF14" s="0" t="n">
        <v>-108.74097509</v>
      </c>
      <c r="AG14" s="0" t="n">
        <v>-109.25920988</v>
      </c>
      <c r="AH14" s="0" t="n">
        <v>-109.293515129258</v>
      </c>
      <c r="AI14" s="0" t="n">
        <v>-108.8299342</v>
      </c>
      <c r="AJ14" s="0" t="n">
        <v>-108.988016381231</v>
      </c>
      <c r="AK14" s="0" t="n">
        <v>-109.26814811</v>
      </c>
      <c r="AL14" s="0" t="n">
        <v>-108.90248419</v>
      </c>
      <c r="AM14" s="0" t="n">
        <v>-109.27977287</v>
      </c>
      <c r="AN14" s="0" t="n">
        <v>-108.99387536</v>
      </c>
      <c r="AO14" s="0" t="n">
        <v>-109.29032898</v>
      </c>
      <c r="AP14" s="0" t="n">
        <v>-109.00276761</v>
      </c>
      <c r="AQ14" s="0" t="n">
        <v>-109.00121849</v>
      </c>
      <c r="AR14" s="0" t="n">
        <v>-109.0125709</v>
      </c>
      <c r="AS14" s="0" t="n">
        <v>-108.81725666</v>
      </c>
      <c r="AT14" s="0" t="n">
        <v>-108.90522462</v>
      </c>
      <c r="AU14" s="0" t="n">
        <v>-108.99413892</v>
      </c>
      <c r="AV14" s="0" t="n">
        <v>-109.00299755</v>
      </c>
      <c r="AW14" s="0" t="n">
        <v>-109.00958515</v>
      </c>
      <c r="AX14" s="0" t="n">
        <v>-109.01255815</v>
      </c>
      <c r="BA14" s="0" t="n">
        <f aca="false">IF(OR(ISBLANK(O14),ISBLANK(N14)),"",(O14-N14)*EO14)</f>
        <v>6.26375831817339</v>
      </c>
      <c r="BB14" s="0" t="n">
        <f aca="false">=IF(OR(ISBLANK(W14),ISBLANK(V14)),"",(W14-V14)*EO14)</f>
        <v>7.31293487644331</v>
      </c>
      <c r="BC14" s="3" t="n">
        <v>6.18927</v>
      </c>
      <c r="BD14" s="0" t="n">
        <f aca="false">=IF(OR(ISBLANK(X14),ISBLANK(V14)),"",(X14-V14)*EO14)</f>
        <v>12.4598385144457</v>
      </c>
      <c r="BE14" s="0" t="n">
        <f aca="false">=IF(OR(ISBLANK(Z14),ISBLANK(Y14)),"",(Z14-Y14)*EO14)</f>
        <v>7.57815718801208</v>
      </c>
      <c r="BF14" s="0" t="n">
        <f aca="false">=IF(OR(ISBLANK(AB14),ISBLANK(AA14)),"",(AB14-AA14)*EO14)</f>
        <v>7.89544222375416</v>
      </c>
      <c r="BG14" s="3" t="n">
        <f aca="false">=IF(OR(ISBLANK(AC14),ISBLANK(AD14)),"",(AD14-AC14)*EO14)</f>
        <v>7.39938599956365</v>
      </c>
      <c r="BH14" s="3" t="n">
        <f aca="false">=IF(OR(ISBLANK(AF14),ISBLANK(AE14)),"",(AF14-AE14)*EO14)</f>
        <v>8.99876706349355</v>
      </c>
      <c r="BI14" s="3" t="n">
        <f aca="false">=IF(OR(ISBLANK(AI14),ISBLANK(AG14)),"",(AI14-AG14)*EO14)</f>
        <v>11.6811863344892</v>
      </c>
      <c r="BJ14" s="3" t="n">
        <f aca="false">=IF(OR(ISBLANK(AJ14),ISBLANK(AH14)),"",(AJ14-AH14)*EO14)</f>
        <v>8.31304443022823</v>
      </c>
      <c r="BK14" s="3" t="n">
        <f aca="false">=IF(OR(ISBLANK(AL14),ISBLANK(AK14)),"",(AL14-AK14)*EO14)</f>
        <v>9.95022216334213</v>
      </c>
      <c r="BL14" s="3" t="n">
        <f aca="false">=IF(OR(ISBLANK(AN14),ISBLANK(AM14)),"",(AN14-AM14)*EO14)</f>
        <v>7.77966757137616</v>
      </c>
      <c r="BM14" s="3" t="n">
        <f aca="false">=IF(OR(ISBLANK(AP14),ISBLANK(AO14)),"",(AP14-AO14)*EO14)</f>
        <v>7.82494350849524</v>
      </c>
      <c r="BN14" s="0" t="n">
        <f aca="false">=IF(OR(ISBLANK(AQ14),ISBLANK(Y14)),"",(AQ14-Y14)*EO14)</f>
        <v>7.29399031412828</v>
      </c>
      <c r="BO14" s="0" t="n">
        <f aca="false">=IF(OR(ISBLANK(AR14),ISBLANK(AA14)),"",(AR14-AA14)*EO14)</f>
        <v>7.64865889652277</v>
      </c>
      <c r="BP14" s="0" t="n">
        <f aca="false">=IF(OR(ISBLANK(AC14),ISBLANK(AS14)),"",(AS14-AC14)*EO14)</f>
        <v>5.10037461654644</v>
      </c>
      <c r="BQ14" s="0" t="n">
        <f aca="false">=IF(OR(ISBLANK(AE14),ISBLANK(AT14)),"",(AT14-AE14)*EO14)</f>
        <v>4.52930966194177</v>
      </c>
      <c r="BR14" s="3" t="n">
        <f aca="false">=IF(OR(ISBLANK(AG14),ISBLANK(AU14)),"",(AU14-AG14)*EO14)</f>
        <v>7.21294827515491</v>
      </c>
      <c r="BS14" s="3" t="n">
        <f aca="false">=IF(OR(ISBLANK(AV14),ISBLANK(AK14)),"",(AV14-AK14)*EO14)</f>
        <v>7.21511430149988</v>
      </c>
      <c r="BT14" s="3" t="n">
        <f aca="false">=IF(OR(ISBLANK(AW14),ISBLANK(AM14)),"",(AW14-AM14)*EO14)</f>
        <v>7.35218240784274</v>
      </c>
      <c r="BU14" s="3" t="n">
        <f aca="false">=IF(OR(ISBLANK(AX14),ISBLANK(AO14)),"",(AX14-AO14)*EO14)</f>
        <v>7.55852934299852</v>
      </c>
      <c r="BV14" s="0" t="n">
        <f aca="false">M14</f>
        <v>7.7</v>
      </c>
      <c r="BY14" s="0" t="n">
        <f aca="false">IF(OR(ISBLANK(O14),ISBLANK(N14)),"",(O14-N14)*EO14-M14)</f>
        <v>-1.43624168182661</v>
      </c>
      <c r="BZ14" s="0" t="n">
        <f aca="false">IF(OR(ISBLANK(W14),ISBLANK(V14)),"",(W14-V14)*EO14-M14)</f>
        <v>-0.387065123556694</v>
      </c>
      <c r="CA14" s="0" t="n">
        <f aca="false">IF(ISBLANK(BC14),"",BC14-M14)</f>
        <v>-1.51073</v>
      </c>
      <c r="CB14" s="0" t="n">
        <f aca="false">=IF(OR(ISBLANK(X14),ISBLANK(V14)),"",(X14-V14)*EO14-M14)</f>
        <v>4.75983851444569</v>
      </c>
      <c r="CC14" s="0" t="n">
        <f aca="false">=IF(OR(ISBLANK(Z14),ISBLANK(Y14)),"",(Z14-Y14)*EO14-M14)</f>
        <v>-0.121842811987921</v>
      </c>
      <c r="CD14" s="0" t="n">
        <f aca="false">=IF(OR(ISBLANK(AB14),ISBLANK(AA14)),"",(AB14-AA14)*EO14-M14)</f>
        <v>0.195442223754159</v>
      </c>
      <c r="CE14" s="0" t="n">
        <f aca="false">=IF(OR(ISBLANK(AC14),ISBLANK(AD14)),"",(AD14-AC14)*EO14-M14)</f>
        <v>-0.300614000436346</v>
      </c>
      <c r="CF14" s="3" t="n">
        <f aca="false">=IF(OR(ISBLANK(AF14),ISBLANK(AE14)),"",(AF14-AE14)*EO14-M14)</f>
        <v>1.29876706349355</v>
      </c>
      <c r="CG14" s="3" t="n">
        <f aca="false">=IF(OR(ISBLANK(AI14),ISBLANK(AG14)),"",(AI14-AG14)*EO14-M14)</f>
        <v>3.98118633448924</v>
      </c>
      <c r="CH14" s="3" t="n">
        <f aca="false">=IF(OR(ISBLANK(AJ14),ISBLANK(AH14)),"",(AJ14-AH14)*EO14-M14)</f>
        <v>0.613044430228229</v>
      </c>
      <c r="CI14" s="3" t="n">
        <f aca="false">=IF(OR(ISBLANK(AL14),ISBLANK(AK14)),"",(AL14-AK14)*EO14-M14)</f>
        <v>2.25022216334213</v>
      </c>
      <c r="CJ14" s="3" t="n">
        <f aca="false">=IF(OR(ISBLANK(AN14),ISBLANK(AM14)),"",(AN14-AM14)*EO14-M14)</f>
        <v>0.0796675713761639</v>
      </c>
      <c r="CK14" s="3" t="n">
        <f aca="false">=IF(OR(ISBLANK(AP14),ISBLANK(AO14)),"",(AP14-AO14)*EO14-M14)</f>
        <v>0.124943508495241</v>
      </c>
      <c r="CL14" s="0" t="n">
        <f aca="false">=IF(OR(ISBLANK(AQ14),ISBLANK(Y14)),"",(AQ14-Y14)*EO14-M14)</f>
        <v>-0.406009685871718</v>
      </c>
      <c r="CM14" s="0" t="n">
        <f aca="false">=IF(OR(ISBLANK(AR14),ISBLANK(AA14)),"",(AR14-AA14)*EO14-M14)</f>
        <v>-0.0513411034772346</v>
      </c>
      <c r="CN14" s="0" t="n">
        <f aca="false">=IF(OR(ISBLANK(AC14),ISBLANK(AS14)),"",(AS14-AC14)*EO14-M14)</f>
        <v>-2.59962538345356</v>
      </c>
      <c r="CO14" s="0" t="n">
        <f aca="false">=IF(OR(ISBLANK(AE14),ISBLANK(AT14)),"",(AT14-AE14)*EO14-M14)</f>
        <v>-3.17069033805823</v>
      </c>
      <c r="CP14" s="3" t="n">
        <f aca="false">=IF(OR(ISBLANK(AG14),ISBLANK(AU14)),"",(AU14-AG14)*EO14-M14)</f>
        <v>-0.487051724845091</v>
      </c>
      <c r="CQ14" s="3" t="n">
        <f aca="false">=IF(OR(ISBLANK(AV14),ISBLANK(AK14)),"",(AV14-AK14)*EO14-M14)</f>
        <v>-0.484885698500119</v>
      </c>
      <c r="CR14" s="3" t="n">
        <f aca="false">=IF(OR(ISBLANK(AW14),ISBLANK(AM14)),"",(AW14-AM14)*EO14-M14)</f>
        <v>-0.347817592157264</v>
      </c>
      <c r="CS14" s="3" t="n">
        <f aca="false">=IF(OR(ISBLANK(AX14),ISBLANK(AO14)),"",(AX14-AO14)*EO14-M14)</f>
        <v>-0.141470657001483</v>
      </c>
      <c r="CV14" s="0" t="n">
        <f aca="false">IF(OR(ISBLANK(O14),ISBLANK(N14)),"",ABS((O14-N14)*EO14-M14))</f>
        <v>1.43624168182661</v>
      </c>
      <c r="CW14" s="0" t="n">
        <f aca="false">IF(OR(ISBLANK(W14),ISBLANK(V14)),"",ABS((W14-V14)*EO14-M14))</f>
        <v>0.387065123556694</v>
      </c>
      <c r="CX14" s="0" t="n">
        <f aca="false">IF(ISBLANK(BC14),"",ABS(BC14-M14))</f>
        <v>1.51073</v>
      </c>
      <c r="CY14" s="0" t="n">
        <f aca="false">=IF(OR(ISBLANK(X14),ISBLANK(V14)),"",ABS((X14-V14)*EO14-M14))</f>
        <v>4.75983851444569</v>
      </c>
      <c r="CZ14" s="0" t="n">
        <f aca="false">=IF(OR(ISBLANK(Z14),ISBLANK(Y14)),"",ABS((Z14-Y14)*EO14-M14))</f>
        <v>0.121842811987921</v>
      </c>
      <c r="DA14" s="0" t="n">
        <f aca="false">=IF(OR(ISBLANK(AB14),ISBLANK(AA14)),"",ABS((AB14-AA14)*EO14-M14))</f>
        <v>0.195442223754159</v>
      </c>
      <c r="DB14" s="0" t="n">
        <f aca="false">=IF(OR(ISBLANK(AD14),ISBLANK(AC14)),"",ABS((AD14-AC14)*EO14-M14))</f>
        <v>0.300614000436346</v>
      </c>
      <c r="DC14" s="0" t="n">
        <f aca="false">=IF(OR(ISBLANK(AF14),ISBLANK(AE14)),"",ABS((AF14-AE14)*EO14-M14))</f>
        <v>1.29876706349355</v>
      </c>
      <c r="DD14" s="3" t="n">
        <f aca="false">=IF(OR(ISBLANK(AI14),ISBLANK(AG14)),"",ABS((AI14-AG14)*EO14-M14))</f>
        <v>3.98118633448924</v>
      </c>
      <c r="DE14" s="3" t="n">
        <f aca="false">=IF(OR(ISBLANK(AJ14),ISBLANK(AH14)),"",ABS((AJ14-AH14)*EO14-M14))</f>
        <v>0.613044430228229</v>
      </c>
      <c r="DF14" s="3" t="n">
        <f aca="false">=IF(OR(ISBLANK(AL14),ISBLANK(AK14)),"",ABS((AL14-AK14)*EO14-M14))</f>
        <v>2.25022216334213</v>
      </c>
      <c r="DG14" s="3" t="n">
        <f aca="false">=IF(OR(ISBLANK(AN14),ISBLANK(AM14)),"",ABS((AN14-AM14)*EO14-M14))</f>
        <v>0.0796675713761639</v>
      </c>
      <c r="DH14" s="3" t="n">
        <f aca="false">=IF(OR(ISBLANK(AP14),ISBLANK(AO14)),"",ABS((AP14-AO14)*EO14-M14))</f>
        <v>0.124943508495241</v>
      </c>
      <c r="DI14" s="0" t="n">
        <f aca="false">=IF(OR(ISBLANK(AQ14),ISBLANK(Y14)),"",ABS((AQ14-Y14)*EO14-M14))</f>
        <v>0.406009685871718</v>
      </c>
      <c r="DJ14" s="0" t="n">
        <f aca="false">=IF(OR(ISBLANK(AR14),ISBLANK(AA14)),"",ABS((AR14-AA14)*EO14-M14))</f>
        <v>0.0513411034772346</v>
      </c>
      <c r="DK14" s="0" t="n">
        <f aca="false">=IF(OR(ISBLANK(AC14),ISBLANK(AS14)),"",ABS((AS14-AC14)*EO14-M14))</f>
        <v>2.59962538345356</v>
      </c>
      <c r="DL14" s="0" t="n">
        <f aca="false">=IF(OR(ISBLANK(AE14),ISBLANK(AT14)),"",ABS((AT14-AE14)*EO14-M14))</f>
        <v>3.17069033805823</v>
      </c>
      <c r="DM14" s="3" t="n">
        <f aca="false">=IF(OR(ISBLANK(AG14),ISBLANK(AU14)),"",ABS((AU14-AG14)*EO14-M14))</f>
        <v>0.487051724845091</v>
      </c>
      <c r="DN14" s="3" t="n">
        <f aca="false">=IF(OR(ISBLANK(AV14),ISBLANK(AK14)),"",ABS((AV14-AK14)*EO14-M14))</f>
        <v>0.484885698500119</v>
      </c>
      <c r="DO14" s="3" t="n">
        <f aca="false">=IF(OR(ISBLANK(AW14),ISBLANK(AM14)),"",ABS((AW14-AM14)*EO14-M14))</f>
        <v>0.347817592157264</v>
      </c>
      <c r="DP14" s="3" t="n">
        <f aca="false">=IF(OR(ISBLANK(AX14),ISBLANK(AO14)),"",ABS((AX14-AO14)*EO14-M14))</f>
        <v>0.141470657001483</v>
      </c>
      <c r="DS14" s="0" t="n">
        <f aca="false">IF(OR(ISBLANK(O14),ISBLANK(N14)),"",((O14-N14)*EO14-M14)^2)</f>
        <v>2.06279016861613</v>
      </c>
      <c r="DT14" s="0" t="n">
        <f aca="false">IF(OR(ISBLANK(W14),ISBLANK(V14)),"",((W14-V14)*EO14-M14)^2)</f>
        <v>0.149819409873958</v>
      </c>
      <c r="DU14" s="0" t="n">
        <f aca="false">IF(ISBLANK(BC14),"",(BC14-M14)^2)</f>
        <v>2.2823051329</v>
      </c>
      <c r="DV14" s="0" t="n">
        <f aca="false">=IF(OR(ISBLANK(X14),ISBLANK(V14)),"",ABS((X14-V14)*EO14-M14)^2)</f>
        <v>22.6560626836006</v>
      </c>
      <c r="DW14" s="0" t="n">
        <f aca="false">=IF(OR(ISBLANK(Z14),ISBLANK(Y14)),"",ABS((Z14-Y14)*EO14-M14)^2)</f>
        <v>0.014845670833124</v>
      </c>
      <c r="DX14" s="0" t="n">
        <f aca="false">=IF(OR(ISBLANK(AB14),ISBLANK(AA14)),"",ABS((AB14-AA14)*EO14-M14)^2)</f>
        <v>0.0381976628259708</v>
      </c>
      <c r="DY14" s="0" t="n">
        <f aca="false">=IF(OR(ISBLANK(AC14),ISBLANK(AD14)),"",ABS((AD14-AC14)*EO14-M14)^2)</f>
        <v>0.0903687772583437</v>
      </c>
      <c r="DZ14" s="0" t="n">
        <f aca="false">=IF(OR(ISBLANK(AF14),ISBLANK(AE14)),"",ABS((AF14-AE14)*EO14-M14)^2)</f>
        <v>1.68679588521566</v>
      </c>
      <c r="EA14" s="3" t="n">
        <f aca="false">=IF(OR(ISBLANK(AI14),ISBLANK(AG14)),"",ABS((AI14-AG14)*EO14-M14)^2)</f>
        <v>15.8498446299239</v>
      </c>
      <c r="EB14" s="3" t="n">
        <f aca="false">=IF(OR(ISBLANK(AJ14),ISBLANK(AH14)),"",ABS((AJ14-AH14)*EO14-M14)^2)</f>
        <v>0.375823473433854</v>
      </c>
      <c r="EC14" s="3" t="n">
        <f aca="false">=IF(OR(ISBLANK(AL14),ISBLANK(AK14)),"",ABS((AL14-AK14)*EO14-M14)^2)</f>
        <v>5.06349978439616</v>
      </c>
      <c r="ED14" s="3" t="n">
        <f aca="false">=IF(OR(ISBLANK(AN14),ISBLANK(AM14)),"",ABS((AN14-AM14)*EO14-M14)^2)</f>
        <v>0.00634692192897617</v>
      </c>
      <c r="EE14" s="3" t="n">
        <f aca="false">=IF(OR(ISBLANK(AP14),ISBLANK(AO14)),"",ABS((AP14-AO14)*EO14-M14)^2)</f>
        <v>0.0156108803151003</v>
      </c>
      <c r="EF14" s="0" t="n">
        <f aca="false">=IF(OR(ISBLANK(AQ14),ISBLANK(Y14)),"",ABS((AQ14-Y14)*EO14-M14)^2)</f>
        <v>0.164843865021651</v>
      </c>
      <c r="EG14" s="0" t="n">
        <f aca="false">=IF(OR(ISBLANK(AR14),ISBLANK(AA14)),"",ABS((AR14-AA14)*EO14-M14)^2)</f>
        <v>0.00263590890626011</v>
      </c>
      <c r="EH14" s="0" t="n">
        <f aca="false">=IF(OR(ISBLANK(AC14),ISBLANK(AS14)),"",ABS((AS14-AC14)*EO14-M14)^2)</f>
        <v>6.75805213429607</v>
      </c>
      <c r="EI14" s="0" t="n">
        <f aca="false">=IF(OR(ISBLANK(AE14),ISBLANK(AT14)),"",ABS((AT14-AE14)*EO14-M14)^2)</f>
        <v>10.0532772198558</v>
      </c>
      <c r="EJ14" s="3" t="n">
        <f aca="false">=IF(OR(ISBLANK(AG14),ISBLANK(AU14)),"",ABS((AU14-AG14)*EO14-M14)^2)</f>
        <v>0.237219382674578</v>
      </c>
      <c r="EK14" s="3" t="n">
        <f aca="false">=IF(OR(ISBLANK(AV14),ISBLANK(AK14)),"",ABS((AV14-AK14)*EO14-M14)^2)</f>
        <v>0.235114140609949</v>
      </c>
      <c r="EL14" s="3" t="n">
        <f aca="false">=IF(OR(ISBLANK(AW14),ISBLANK(AM14)),"",ABS((AW14-AM14)*EO14-M14)^2)</f>
        <v>0.120977077414077</v>
      </c>
      <c r="EM14" s="3" t="n">
        <f aca="false">=IF(OR(ISBLANK(AX14),ISBLANK(AO14)),"",ABS((AX14-AO14)*EO14-M14)^2)</f>
        <v>0.0200139467924311</v>
      </c>
      <c r="EO14" s="0" t="n">
        <v>27.211386245988</v>
      </c>
    </row>
    <row r="15" customFormat="false" ht="12.8" hidden="false" customHeight="false" outlineLevel="0" collapsed="false">
      <c r="A15" s="1"/>
      <c r="B15" s="0" t="n">
        <v>14</v>
      </c>
      <c r="C15" s="0" t="n">
        <v>4</v>
      </c>
      <c r="D15" s="0" t="n">
        <f aca="false">B15-C15</f>
        <v>10</v>
      </c>
      <c r="E15" s="0" t="s">
        <v>71</v>
      </c>
      <c r="F15" s="0" t="n">
        <v>2</v>
      </c>
      <c r="G15" s="0" t="n">
        <v>13</v>
      </c>
      <c r="H15" s="0" t="s">
        <v>114</v>
      </c>
      <c r="I15" s="0" t="n">
        <v>3</v>
      </c>
      <c r="J15" s="0" t="s">
        <v>95</v>
      </c>
      <c r="K15" s="0" t="s">
        <v>105</v>
      </c>
      <c r="L15" s="0" t="s">
        <v>75</v>
      </c>
      <c r="M15" s="0" t="n">
        <v>8.05</v>
      </c>
      <c r="N15" s="0" t="n">
        <v>-108.960221624</v>
      </c>
      <c r="O15" s="0" t="n">
        <v>-108.671171557689</v>
      </c>
      <c r="P15" s="0" t="s">
        <v>76</v>
      </c>
      <c r="Q15" s="0" t="n">
        <f aca="false">=IF(ISBLANK(BC15),"",BC15)</f>
        <v>7.96426</v>
      </c>
      <c r="R15" s="0" t="n">
        <v>45</v>
      </c>
      <c r="S15" s="0" t="n">
        <v>4</v>
      </c>
      <c r="T15" s="0" t="n">
        <v>5</v>
      </c>
      <c r="V15" s="0" t="n">
        <v>-109.257892539824</v>
      </c>
      <c r="W15" s="0" t="n">
        <v>-108.96416385</v>
      </c>
      <c r="X15" s="0" t="n">
        <v>-108.78683261</v>
      </c>
      <c r="Y15" s="0" t="n">
        <v>-109.26926769</v>
      </c>
      <c r="Z15" s="0" t="n">
        <v>-108.9683491</v>
      </c>
      <c r="AA15" s="0" t="n">
        <v>-109.29365393</v>
      </c>
      <c r="AB15" s="0" t="n">
        <v>-108.98984712</v>
      </c>
      <c r="AC15" s="0" t="n">
        <v>-109.00469197</v>
      </c>
      <c r="AD15" s="0" t="n">
        <v>-108.6675396</v>
      </c>
      <c r="AE15" s="0" t="n">
        <v>-109.07167368</v>
      </c>
      <c r="AF15" s="0" t="n">
        <v>-108.68443824</v>
      </c>
      <c r="AG15" s="0" t="n">
        <v>-109.25920988</v>
      </c>
      <c r="AH15" s="0" t="n">
        <v>-109.293515129258</v>
      </c>
      <c r="AI15" s="0" t="n">
        <v>-108.81526001</v>
      </c>
      <c r="AJ15" s="0" t="n">
        <v>-108.976070431232</v>
      </c>
      <c r="AK15" s="0" t="n">
        <v>-109.26814811</v>
      </c>
      <c r="AL15" s="0" t="n">
        <v>-108.88732741</v>
      </c>
      <c r="AM15" s="0" t="n">
        <v>-109.27977287</v>
      </c>
      <c r="AN15" s="0" t="n">
        <v>-108.97430805</v>
      </c>
      <c r="AO15" s="0" t="n">
        <v>-109.29032898</v>
      </c>
      <c r="AP15" s="0" t="n">
        <v>-108.98692578</v>
      </c>
      <c r="AQ15" s="0" t="n">
        <v>-108.98205313</v>
      </c>
      <c r="AR15" s="0" t="n">
        <v>-108.99881763</v>
      </c>
      <c r="AS15" s="0" t="n">
        <v>-108.75167959</v>
      </c>
      <c r="AT15" s="0" t="n">
        <v>-108.89901799</v>
      </c>
      <c r="AU15" s="0" t="n">
        <v>-108.97011029</v>
      </c>
      <c r="AV15" s="0" t="n">
        <v>-108.98469632</v>
      </c>
      <c r="AW15" s="0" t="n">
        <v>-108.99512629</v>
      </c>
      <c r="AX15" s="0" t="n">
        <v>-108.99922011</v>
      </c>
      <c r="BA15" s="0" t="n">
        <f aca="false">IF(OR(ISBLANK(O15),ISBLANK(N15)),"",(O15-N15)*EO15)</f>
        <v>7.86545299881723</v>
      </c>
      <c r="BB15" s="0" t="n">
        <f aca="false">=IF(OR(ISBLANK(W15),ISBLANK(V15)),"",(W15-V15)*EO15)</f>
        <v>7.99276483032869</v>
      </c>
      <c r="BC15" s="3" t="n">
        <v>7.96426</v>
      </c>
      <c r="BD15" s="0" t="n">
        <f aca="false">=IF(OR(ISBLANK(X15),ISBLANK(V15)),"",(X15-V15)*EO15)</f>
        <v>12.8181936954487</v>
      </c>
      <c r="BE15" s="0" t="n">
        <f aca="false">=IF(OR(ISBLANK(Z15),ISBLANK(Y15)),"",(Z15-Y15)*EO15)</f>
        <v>8.18841198108835</v>
      </c>
      <c r="BF15" s="0" t="n">
        <f aca="false">=IF(OR(ISBLANK(AB15),ISBLANK(AA15)),"",(AB15-AA15)*EO15)</f>
        <v>8.26700445107181</v>
      </c>
      <c r="BG15" s="3" t="n">
        <f aca="false">=IF(OR(ISBLANK(AC15),ISBLANK(AD15)),"",(AD15-AC15)*EO15)</f>
        <v>9.17438336382021</v>
      </c>
      <c r="BH15" s="3" t="n">
        <f aca="false">=IF(OR(ISBLANK(AF15),ISBLANK(AE15)),"",(AF15-AE15)*EO15)</f>
        <v>10.5372131259751</v>
      </c>
      <c r="BI15" s="3" t="n">
        <f aca="false">=IF(OR(ISBLANK(AI15),ISBLANK(AG15)),"",(AI15-AG15)*EO15)</f>
        <v>12.0804913864261</v>
      </c>
      <c r="BJ15" s="3" t="n">
        <f aca="false">=IF(OR(ISBLANK(AJ15),ISBLANK(AH15)),"",(AJ15-AH15)*EO15)</f>
        <v>8.63811028972636</v>
      </c>
      <c r="BK15" s="3" t="n">
        <f aca="false">=IF(OR(ISBLANK(AL15),ISBLANK(AK15)),"",(AL15-AK15)*EO15)</f>
        <v>10.3626591581675</v>
      </c>
      <c r="BL15" s="3" t="n">
        <f aca="false">=IF(OR(ISBLANK(AN15),ISBLANK(AM15)),"",(AN15-AM15)*EO15)</f>
        <v>8.31212120158113</v>
      </c>
      <c r="BM15" s="3" t="n">
        <f aca="false">=IF(OR(ISBLANK(AP15),ISBLANK(AO15)),"",(AP15-AO15)*EO15)</f>
        <v>8.2560216634685</v>
      </c>
      <c r="BN15" s="0" t="n">
        <f aca="false">=IF(OR(ISBLANK(AQ15),ISBLANK(Y15)),"",(AQ15-Y15)*EO15)</f>
        <v>7.81550632763176</v>
      </c>
      <c r="BO15" s="0" t="n">
        <f aca="false">=IF(OR(ISBLANK(AR15),ISBLANK(AA15)),"",(AR15-AA15)*EO15)</f>
        <v>8.02290443863799</v>
      </c>
      <c r="BP15" s="0" t="n">
        <f aca="false">=IF(OR(ISBLANK(AC15),ISBLANK(AS15)),"",(AS15-AC15)*EO15)</f>
        <v>6.88481759719672</v>
      </c>
      <c r="BQ15" s="0" t="n">
        <f aca="false">=IF(OR(ISBLANK(AE15),ISBLANK(AT15)),"",(AT15-AE15)*EO15)</f>
        <v>4.69820066815754</v>
      </c>
      <c r="BR15" s="3" t="n">
        <f aca="false">=IF(OR(ISBLANK(AG15),ISBLANK(AU15)),"",(AU15-AG15)*EO15)</f>
        <v>7.86680060704694</v>
      </c>
      <c r="BS15" s="3" t="n">
        <f aca="false">=IF(OR(ISBLANK(AV15),ISBLANK(AK15)),"",(AV15-AK15)*EO15)</f>
        <v>7.7131161398067</v>
      </c>
      <c r="BT15" s="3" t="n">
        <f aca="false">=IF(OR(ISBLANK(AW15),ISBLANK(AM15)),"",(AW15-AM15)*EO15)</f>
        <v>7.74562803197953</v>
      </c>
      <c r="BU15" s="3" t="n">
        <f aca="false">=IF(OR(ISBLANK(AX15),ISBLANK(AO15)),"",(AX15-AO15)*EO15)</f>
        <v>7.92147590120317</v>
      </c>
      <c r="BV15" s="0" t="n">
        <f aca="false">M15</f>
        <v>8.05</v>
      </c>
      <c r="BY15" s="0" t="n">
        <f aca="false">IF(OR(ISBLANK(O15),ISBLANK(N15)),"",(O15-N15)*EO15-M15)</f>
        <v>-0.184547001182771</v>
      </c>
      <c r="BZ15" s="0" t="n">
        <f aca="false">IF(OR(ISBLANK(W15),ISBLANK(V15)),"",(W15-V15)*EO15-M15)</f>
        <v>-0.0572351696713156</v>
      </c>
      <c r="CA15" s="0" t="n">
        <f aca="false">IF(ISBLANK(BC15),"",BC15-M15)</f>
        <v>-0.0857400000000004</v>
      </c>
      <c r="CB15" s="0" t="n">
        <f aca="false">=IF(OR(ISBLANK(X15),ISBLANK(V15)),"",(X15-V15)*EO15-M15)</f>
        <v>4.76819369544871</v>
      </c>
      <c r="CC15" s="0" t="n">
        <f aca="false">=IF(OR(ISBLANK(Z15),ISBLANK(Y15)),"",(Z15-Y15)*EO15-M15)</f>
        <v>0.138411981088348</v>
      </c>
      <c r="CD15" s="3" t="n">
        <f aca="false">=IF(OR(ISBLANK(AB15),ISBLANK(AA15)),"",(AB15-AA15)*EO15-M15)</f>
        <v>0.217004451071809</v>
      </c>
      <c r="CE15" s="0" t="n">
        <f aca="false">=IF(OR(ISBLANK(AC15),ISBLANK(AD15)),"",(AD15-AC15)*EO15-M15)</f>
        <v>1.12438336382021</v>
      </c>
      <c r="CF15" s="3" t="n">
        <f aca="false">=IF(OR(ISBLANK(AF15),ISBLANK(AE15)),"",(AF15-AE15)*EO15-M15)</f>
        <v>2.48721312597505</v>
      </c>
      <c r="CG15" s="3" t="n">
        <f aca="false">=IF(OR(ISBLANK(AI15),ISBLANK(AG15)),"",(AI15-AG15)*EO15-M15)</f>
        <v>4.03049138642609</v>
      </c>
      <c r="CH15" s="3" t="n">
        <f aca="false">=IF(OR(ISBLANK(AJ15),ISBLANK(AH15)),"",(AJ15-AH15)*EO15-M15)</f>
        <v>0.588110289726357</v>
      </c>
      <c r="CI15" s="3" t="n">
        <f aca="false">=IF(OR(ISBLANK(AL15),ISBLANK(AK15)),"",(AL15-AK15)*EO15-M15)</f>
        <v>2.31265915816755</v>
      </c>
      <c r="CJ15" s="3" t="n">
        <f aca="false">=IF(OR(ISBLANK(AN15),ISBLANK(AM15)),"",(AN15-AM15)*EO15-M15)</f>
        <v>0.262121201581129</v>
      </c>
      <c r="CK15" s="3" t="n">
        <f aca="false">=IF(OR(ISBLANK(AP15),ISBLANK(AO15)),"",(AP15-AO15)*EO15-M15)</f>
        <v>0.206021663468503</v>
      </c>
      <c r="CL15" s="0" t="n">
        <f aca="false">=IF(OR(ISBLANK(AQ15),ISBLANK(Y15)),"",(AQ15-Y15)*EO15-M15)</f>
        <v>-0.234493672368246</v>
      </c>
      <c r="CM15" s="0" t="n">
        <f aca="false">=IF(OR(ISBLANK(AR15),ISBLANK(AA15)),"",(AR15-AA15)*EO15-M15)</f>
        <v>-0.0270955613620085</v>
      </c>
      <c r="CN15" s="0" t="n">
        <f aca="false">=IF(OR(ISBLANK(AC15),ISBLANK(AS15)),"",(AS15-AC15)*EO15-M15)</f>
        <v>-1.16518240280328</v>
      </c>
      <c r="CO15" s="0" t="n">
        <f aca="false">=IF(OR(ISBLANK(AE15),ISBLANK(AT15)),"",(AT15-AE15)*EO15-M15)</f>
        <v>-3.35179933184246</v>
      </c>
      <c r="CP15" s="3" t="n">
        <f aca="false">=IF(OR(ISBLANK(AG15),ISBLANK(AU15)),"",(AU15-AG15)*EO15-M15)</f>
        <v>-0.183199392953057</v>
      </c>
      <c r="CQ15" s="3" t="n">
        <f aca="false">=IF(OR(ISBLANK(AV15),ISBLANK(AK15)),"",(AV15-AK15)*EO15-M15)</f>
        <v>-0.336883860193298</v>
      </c>
      <c r="CR15" s="3" t="n">
        <f aca="false">=IF(OR(ISBLANK(AW15),ISBLANK(AM15)),"",(AW15-AM15)*EO15-M15)</f>
        <v>-0.304371968020466</v>
      </c>
      <c r="CS15" s="3" t="n">
        <f aca="false">=IF(OR(ISBLANK(AX15),ISBLANK(AO15)),"",(AX15-AO15)*EO15-M15)</f>
        <v>-0.128524098796833</v>
      </c>
      <c r="CV15" s="0" t="n">
        <f aca="false">IF(OR(ISBLANK(O15),ISBLANK(N15)),"",ABS((O15-N15)*EO15-M15))</f>
        <v>0.184547001182771</v>
      </c>
      <c r="CW15" s="0" t="n">
        <f aca="false">IF(OR(ISBLANK(W15),ISBLANK(V15)),"",ABS((W15-V15)*EO15-M15))</f>
        <v>0.0572351696713156</v>
      </c>
      <c r="CX15" s="0" t="n">
        <f aca="false">IF(ISBLANK(BC15),"",ABS(BC15-M15))</f>
        <v>0.0857400000000004</v>
      </c>
      <c r="CY15" s="0" t="n">
        <f aca="false">=IF(OR(ISBLANK(X15),ISBLANK(V15)),"",ABS((X15-V15)*EO15-M15))</f>
        <v>4.76819369544871</v>
      </c>
      <c r="CZ15" s="0" t="n">
        <f aca="false">=IF(OR(ISBLANK(Z15),ISBLANK(Y15)),"",ABS((Z15-Y15)*EO15-M15))</f>
        <v>0.138411981088348</v>
      </c>
      <c r="DA15" s="3" t="n">
        <f aca="false">=IF(OR(ISBLANK(AB15),ISBLANK(AA15)),"",ABS((AB15-AA15)*EO15-M15))</f>
        <v>0.217004451071809</v>
      </c>
      <c r="DB15" s="0" t="n">
        <f aca="false">=IF(OR(ISBLANK(AD15),ISBLANK(AC15)),"",ABS((AD15-AC15)*EO15-M15))</f>
        <v>1.12438336382021</v>
      </c>
      <c r="DC15" s="0" t="n">
        <f aca="false">=IF(OR(ISBLANK(AF15),ISBLANK(AE15)),"",ABS((AF15-AE15)*EO15-M15))</f>
        <v>2.48721312597505</v>
      </c>
      <c r="DD15" s="3" t="n">
        <f aca="false">=IF(OR(ISBLANK(AI15),ISBLANK(AG15)),"",ABS((AI15-AG15)*EO15-M15))</f>
        <v>4.03049138642609</v>
      </c>
      <c r="DE15" s="3" t="n">
        <f aca="false">=IF(OR(ISBLANK(AJ15),ISBLANK(AH15)),"",ABS((AJ15-AH15)*EO15-M15))</f>
        <v>0.588110289726357</v>
      </c>
      <c r="DF15" s="3" t="n">
        <f aca="false">=IF(OR(ISBLANK(AL15),ISBLANK(AK15)),"",ABS((AL15-AK15)*EO15-M15))</f>
        <v>2.31265915816755</v>
      </c>
      <c r="DG15" s="3" t="n">
        <f aca="false">=IF(OR(ISBLANK(AN15),ISBLANK(AM15)),"",ABS((AN15-AM15)*EO15-M15))</f>
        <v>0.262121201581129</v>
      </c>
      <c r="DH15" s="3" t="n">
        <f aca="false">=IF(OR(ISBLANK(AP15),ISBLANK(AO15)),"",ABS((AP15-AO15)*EO15-M15))</f>
        <v>0.206021663468503</v>
      </c>
      <c r="DI15" s="0" t="n">
        <f aca="false">=IF(OR(ISBLANK(AQ15),ISBLANK(Y15)),"",ABS((AQ15-Y15)*EO15-M15))</f>
        <v>0.234493672368246</v>
      </c>
      <c r="DJ15" s="0" t="n">
        <f aca="false">=IF(OR(ISBLANK(AR15),ISBLANK(AA15)),"",ABS((AR15-AA15)*EO15-M15))</f>
        <v>0.0270955613620085</v>
      </c>
      <c r="DK15" s="0" t="n">
        <f aca="false">=IF(OR(ISBLANK(AC15),ISBLANK(AS15)),"",ABS((AS15-AC15)*EO15-M15))</f>
        <v>1.16518240280328</v>
      </c>
      <c r="DL15" s="0" t="n">
        <f aca="false">=IF(OR(ISBLANK(AE15),ISBLANK(AT15)),"",ABS((AT15-AE15)*EO15-M15))</f>
        <v>3.35179933184246</v>
      </c>
      <c r="DM15" s="3" t="n">
        <f aca="false">=IF(OR(ISBLANK(AG15),ISBLANK(AU15)),"",ABS((AU15-AG15)*EO15-M15))</f>
        <v>0.183199392953057</v>
      </c>
      <c r="DN15" s="3" t="n">
        <f aca="false">=IF(OR(ISBLANK(AV15),ISBLANK(AK15)),"",ABS((AV15-AK15)*EO15-M15))</f>
        <v>0.336883860193298</v>
      </c>
      <c r="DO15" s="3" t="n">
        <f aca="false">=IF(OR(ISBLANK(AW15),ISBLANK(AM15)),"",ABS((AW15-AM15)*EO15-M15))</f>
        <v>0.304371968020466</v>
      </c>
      <c r="DP15" s="3" t="n">
        <f aca="false">=IF(OR(ISBLANK(AX15),ISBLANK(AO15)),"",ABS((AX15-AO15)*EO15-M15))</f>
        <v>0.128524098796833</v>
      </c>
      <c r="DS15" s="0" t="n">
        <f aca="false">IF(OR(ISBLANK(O15),ISBLANK(N15)),"",((O15-N15)*EO15-M15)^2)</f>
        <v>0.0340575956455538</v>
      </c>
      <c r="DT15" s="0" t="n">
        <f aca="false">IF(OR(ISBLANK(W15),ISBLANK(V15)),"",((W15-V15)*EO15-M15)^2)</f>
        <v>0.00327586464730428</v>
      </c>
      <c r="DU15" s="0" t="n">
        <f aca="false">IF(ISBLANK(BC15),"",(BC15-M15)^2)</f>
        <v>0.00735134760000006</v>
      </c>
      <c r="DV15" s="0" t="n">
        <f aca="false">=IF(OR(ISBLANK(X15),ISBLANK(V15)),"",ABS((X15-V15)*EO15-M15)^2)</f>
        <v>22.7356711173168</v>
      </c>
      <c r="DW15" s="0" t="n">
        <f aca="false">=IF(OR(ISBLANK(Z15),ISBLANK(Y15)),"",ABS((Z15-Y15)*EO15-M15)^2)</f>
        <v>0.0191578765088012</v>
      </c>
      <c r="DX15" s="0" t="n">
        <f aca="false">=IF(OR(ISBLANK(AB15),ISBLANK(AA15)),"",ABS((AB15-AA15)*EO15-M15)^2)</f>
        <v>0.047090931784977</v>
      </c>
      <c r="DY15" s="0" t="n">
        <f aca="false">=IF(OR(ISBLANK(AC15),ISBLANK(AD15)),"",ABS((AD15-AC15)*EO15-M15)^2)</f>
        <v>1.26423794883565</v>
      </c>
      <c r="DZ15" s="0" t="n">
        <f aca="false">=IF(OR(ISBLANK(AF15),ISBLANK(AE15)),"",ABS((AF15-AE15)*EO15-M15)^2)</f>
        <v>6.18622913402258</v>
      </c>
      <c r="EA15" s="3" t="n">
        <f aca="false">=IF(OR(ISBLANK(AI15),ISBLANK(AG15)),"",ABS((AI15-AG15)*EO15-M15)^2)</f>
        <v>16.2448608160549</v>
      </c>
      <c r="EB15" s="3" t="n">
        <f aca="false">=IF(OR(ISBLANK(AJ15),ISBLANK(AH15)),"",ABS((AJ15-AH15)*EO15-M15)^2)</f>
        <v>0.34587371288202</v>
      </c>
      <c r="EC15" s="3" t="n">
        <f aca="false">=IF(OR(ISBLANK(AL15),ISBLANK(AK15)),"",ABS((AL15-AK15)*EO15-M15)^2)</f>
        <v>5.34839238185623</v>
      </c>
      <c r="ED15" s="3" t="n">
        <f aca="false">=IF(OR(ISBLANK(AN15),ISBLANK(AM15)),"",ABS((AN15-AM15)*EO15-M15)^2)</f>
        <v>0.068707524318335</v>
      </c>
      <c r="EE15" s="3" t="n">
        <f aca="false">=IF(OR(ISBLANK(AP15),ISBLANK(AO15)),"",ABS((AP15-AO15)*EO15-M15)^2)</f>
        <v>0.0424449258183291</v>
      </c>
      <c r="EF15" s="0" t="n">
        <f aca="false">=IF(OR(ISBLANK(AQ15),ISBLANK(Y15)),"",ABS((AQ15-Y15)*EO15-M15)^2)</f>
        <v>0.0549872823807463</v>
      </c>
      <c r="EG15" s="0" t="n">
        <f aca="false">=IF(OR(ISBLANK(AR15),ISBLANK(AA15)),"",ABS((AR15-AA15)*EO15-M15)^2)</f>
        <v>0.000734169445522369</v>
      </c>
      <c r="EH15" s="0" t="n">
        <f aca="false">=IF(OR(ISBLANK(AC15),ISBLANK(AS15)),"",ABS((AS15-AC15)*EO15-M15)^2)</f>
        <v>1.35765003180242</v>
      </c>
      <c r="EI15" s="0" t="n">
        <f aca="false">=IF(OR(ISBLANK(AE15),ISBLANK(AT15)),"",ABS((AT15-AE15)*EO15-M15)^2)</f>
        <v>11.2345587609395</v>
      </c>
      <c r="EJ15" s="3" t="n">
        <f aca="false">=IF(OR(ISBLANK(AG15),ISBLANK(AU15)),"",ABS((AU15-AG15)*EO15-M15)^2)</f>
        <v>0.0335620175783685</v>
      </c>
      <c r="EK15" s="3" t="n">
        <f aca="false">=IF(OR(ISBLANK(AV15),ISBLANK(AK15)),"",ABS((AV15-AK15)*EO15-M15)^2)</f>
        <v>0.113490735258738</v>
      </c>
      <c r="EL15" s="3" t="n">
        <f aca="false">=IF(OR(ISBLANK(AW15),ISBLANK(AM15)),"",ABS((AW15-AM15)*EO15-M15)^2)</f>
        <v>0.0926422949166517</v>
      </c>
      <c r="EM15" s="3" t="n">
        <f aca="false">=IF(OR(ISBLANK(AX15),ISBLANK(AO15)),"",ABS((AX15-AO15)*EO15-M15)^2)</f>
        <v>0.016518443971538</v>
      </c>
      <c r="EO15" s="0" t="n">
        <v>27.211386245988</v>
      </c>
    </row>
    <row r="16" customFormat="false" ht="12.8" hidden="false" customHeight="false" outlineLevel="0" collapsed="false">
      <c r="A16" s="1" t="s">
        <v>131</v>
      </c>
      <c r="B16" s="0" t="n">
        <v>22</v>
      </c>
      <c r="C16" s="0" t="n">
        <v>12</v>
      </c>
      <c r="D16" s="0" t="n">
        <f aca="false">B16-C16</f>
        <v>10</v>
      </c>
      <c r="E16" s="0" t="s">
        <v>71</v>
      </c>
      <c r="F16" s="0" t="n">
        <v>2</v>
      </c>
      <c r="G16" s="0" t="n">
        <v>13</v>
      </c>
      <c r="H16" s="0" t="s">
        <v>77</v>
      </c>
      <c r="I16" s="0" t="n">
        <v>1</v>
      </c>
      <c r="J16" s="0" t="s">
        <v>73</v>
      </c>
      <c r="K16" s="0" t="s">
        <v>132</v>
      </c>
      <c r="L16" s="0" t="s">
        <v>93</v>
      </c>
      <c r="M16" s="0" t="n">
        <v>2.14</v>
      </c>
      <c r="N16" s="0" t="n">
        <v>-327.879993045</v>
      </c>
      <c r="O16" s="0" t="n">
        <v>-327.834191554226</v>
      </c>
      <c r="P16" s="0" t="s">
        <v>76</v>
      </c>
      <c r="Q16" s="0" t="n">
        <f aca="false">=IF(ISBLANK(BC16),"",BC16)</f>
        <v>2.39226</v>
      </c>
      <c r="R16" s="0" t="n">
        <v>1</v>
      </c>
      <c r="S16" s="0" t="n">
        <v>2</v>
      </c>
      <c r="T16" s="0" t="n">
        <v>0</v>
      </c>
      <c r="V16" s="0" t="n">
        <v>-328.11145849456</v>
      </c>
      <c r="W16" s="0" t="n">
        <v>-328.04287878</v>
      </c>
      <c r="X16" s="0" t="n">
        <v>-327.88719017</v>
      </c>
      <c r="Y16" s="0" t="n">
        <v>-328.12073316</v>
      </c>
      <c r="Z16" s="0" t="n">
        <v>-328.03504893</v>
      </c>
      <c r="AA16" s="0" t="n">
        <v>-328.1439195</v>
      </c>
      <c r="AB16" s="0" t="n">
        <v>-328.05728416</v>
      </c>
      <c r="AC16" s="0" t="n">
        <v>-327.90664603</v>
      </c>
      <c r="AD16" s="0" t="n">
        <v>-327.79207757</v>
      </c>
      <c r="AE16" s="0" t="n">
        <v>-327.97272786</v>
      </c>
      <c r="AF16" s="0" t="n">
        <v>-327.83468291</v>
      </c>
      <c r="AG16" s="0" t="n">
        <v>-328.11240541</v>
      </c>
      <c r="AH16" s="0" t="n">
        <v>-328.139670018429</v>
      </c>
      <c r="AI16" s="0" t="n">
        <v>-327.90262258</v>
      </c>
      <c r="AJ16" s="0" t="n">
        <v>-328.039455168401</v>
      </c>
      <c r="AK16" s="0" t="n">
        <v>-328.119321</v>
      </c>
      <c r="AL16" s="0" t="n">
        <v>-327.97383901</v>
      </c>
      <c r="AM16" s="0" t="n">
        <v>-328.12933746</v>
      </c>
      <c r="AN16" s="0" t="n">
        <v>-328.0412001</v>
      </c>
      <c r="AO16" s="0" t="n">
        <v>-328.14066493</v>
      </c>
      <c r="AP16" s="0" t="n">
        <v>-328.0552525</v>
      </c>
      <c r="AQ16" s="0" t="n">
        <v>-328.05237241</v>
      </c>
      <c r="AR16" s="0" t="n">
        <v>-328.06666887</v>
      </c>
      <c r="AS16" s="0" t="n">
        <v>-327.87702595</v>
      </c>
      <c r="AT16" s="0" t="n">
        <v>-327.97748167</v>
      </c>
      <c r="AU16" s="0" t="n">
        <v>-328.04575079</v>
      </c>
      <c r="AV16" s="0" t="n">
        <v>-328.05323253</v>
      </c>
      <c r="AW16" s="0" t="n">
        <v>-328.061592</v>
      </c>
      <c r="AX16" s="0" t="n">
        <v>-328.06669669</v>
      </c>
      <c r="BA16" s="0" t="n">
        <f aca="false">IF(OR(ISBLANK(O16),ISBLANK(N16)),"",(O16-N16)*EO16)</f>
        <v>1.24632205609366</v>
      </c>
      <c r="BB16" s="0" t="n">
        <f aca="false">=IF(OR(ISBLANK(W16),ISBLANK(V16)),"",(W16-V16)*EO16)</f>
        <v>1.86614910153105</v>
      </c>
      <c r="BC16" s="0" t="n">
        <v>2.39226</v>
      </c>
      <c r="BD16" s="0" t="n">
        <f aca="false">=IF(OR(ISBLANK(X16),ISBLANK(V16)),"",(X16-V16)*EO16)</f>
        <v>6.10265200234277</v>
      </c>
      <c r="BE16" s="0" t="n">
        <f aca="false">=IF(OR(ISBLANK(Z16),ISBLANK(Y16)),"",(Z16-Y16)*EO16)</f>
        <v>2.33158667771925</v>
      </c>
      <c r="BF16" s="0" t="n">
        <f aca="false">=IF(OR(ISBLANK(AB16),ISBLANK(AA16)),"",(AB16-AA16)*EO16)</f>
        <v>2.35746769929213</v>
      </c>
      <c r="BG16" s="3" t="n">
        <f aca="false">=IF(OR(ISBLANK(AC16),ISBLANK(AD16)),"",(AD16-AC16)*EO16)</f>
        <v>3.11756661666767</v>
      </c>
      <c r="BH16" s="3" t="n">
        <f aca="false">=IF(OR(ISBLANK(AF16),ISBLANK(AE16)),"",(AF16-AE16)*EO16)</f>
        <v>3.75639445375794</v>
      </c>
      <c r="BI16" s="3" t="n">
        <f aca="false">=IF(OR(ISBLANK(AI16),ISBLANK(AG16)),"",(AI16-AG16)*EO16)</f>
        <v>5.70848161490629</v>
      </c>
      <c r="BJ16" s="3" t="n">
        <f aca="false">=IF(OR(ISBLANK(AJ16),ISBLANK(AH16)),"",(AJ16-AH16)*EO16)</f>
        <v>2.72698499169594</v>
      </c>
      <c r="BK16" s="3" t="n">
        <f aca="false">=IF(OR(ISBLANK(AL16),ISBLANK(AK16)),"",(AL16-AK16)*EO16)</f>
        <v>3.95876662172517</v>
      </c>
      <c r="BL16" s="3" t="n">
        <f aca="false">=IF(OR(ISBLANK(AN16),ISBLANK(AM16)),"",(AN16-AM16)*EO16)</f>
        <v>2.39833974566066</v>
      </c>
      <c r="BM16" s="3" t="n">
        <f aca="false">=IF(OR(ISBLANK(AP16),ISBLANK(AO16)),"",(AP16-AO16)*EO16)</f>
        <v>2.32419062293894</v>
      </c>
      <c r="BN16" s="3" t="n">
        <f aca="false">=IF(OR(ISBLANK(AQ16),ISBLANK(Y16)),"",(AQ16-Y16)*EO16)</f>
        <v>1.86019077231572</v>
      </c>
      <c r="BO16" s="3" t="n">
        <f aca="false">=IF(OR(ISBLANK(AR16),ISBLANK(AA16)),"",(AR16-AA16)*EO16)</f>
        <v>2.10209673067538</v>
      </c>
      <c r="BP16" s="0" t="n">
        <f aca="false">=IF(OR(ISBLANK(AC16),ISBLANK(AS16)),"",(AS16-AC16)*EO16)</f>
        <v>0.806003437516313</v>
      </c>
      <c r="BQ16" s="0" t="n">
        <f aca="false">=IF(OR(ISBLANK(AE16),ISBLANK(AT16)),"",(AT16-AE16)*EO16)</f>
        <v>-0.129357760048795</v>
      </c>
      <c r="BR16" s="3" t="n">
        <f aca="false">=IF(OR(ISBLANK(AG16),ISBLANK(AU16)),"",(AU16-AG16)*EO16)</f>
        <v>1.81376460989979</v>
      </c>
      <c r="BS16" s="3" t="n">
        <f aca="false">=IF(OR(ISBLANK(AV16),ISBLANK(AK16)),"",(AV16-AK16)*EO16)</f>
        <v>1.79835888357669</v>
      </c>
      <c r="BT16" s="3" t="n">
        <f aca="false">=IF(OR(ISBLANK(AW16),ISBLANK(AM16)),"",(AW16-AM16)*EO16)</f>
        <v>1.84344787847129</v>
      </c>
      <c r="BU16" s="3" t="n">
        <f aca="false">=IF(OR(ISBLANK(AX16),ISBLANK(AO16)),"",(AX16-AO16)*EO16)</f>
        <v>2.01277834857592</v>
      </c>
      <c r="BV16" s="0" t="n">
        <f aca="false">M16</f>
        <v>2.14</v>
      </c>
      <c r="BY16" s="0" t="n">
        <f aca="false">IF(OR(ISBLANK(O16),ISBLANK(N16)),"",(O16-N16)*EO16-M16)</f>
        <v>-0.893677943906338</v>
      </c>
      <c r="BZ16" s="0" t="n">
        <f aca="false">IF(OR(ISBLANK(W16),ISBLANK(V16)),"",(W16-V16)*EO16-M16)</f>
        <v>-0.273850898468952</v>
      </c>
      <c r="CA16" s="0" t="n">
        <f aca="false">IF(ISBLANK(BC16),"",BC16-M16)</f>
        <v>0.25226</v>
      </c>
      <c r="CB16" s="0" t="n">
        <f aca="false">=IF(OR(ISBLANK(X16),ISBLANK(V16)),"",(X16-V16)*EO16-M16)</f>
        <v>3.96265200234277</v>
      </c>
      <c r="CC16" s="0" t="n">
        <f aca="false">=IF(OR(ISBLANK(Z16),ISBLANK(Y16)),"",(Z16-Y16)*EO16-M16)</f>
        <v>0.191586677719251</v>
      </c>
      <c r="CD16" s="3" t="n">
        <f aca="false">=IF(OR(ISBLANK(AB16),ISBLANK(AA16)),"",(AB16-AA16)*EO16-M16)</f>
        <v>0.21746769929213</v>
      </c>
      <c r="CE16" s="0" t="n">
        <f aca="false">=IF(OR(ISBLANK(AC16),ISBLANK(AD16)),"",(AD16-AC16)*EO16-M16)</f>
        <v>0.977566616667666</v>
      </c>
      <c r="CF16" s="3" t="n">
        <f aca="false">=IF(OR(ISBLANK(AF16),ISBLANK(AE16)),"",(AF16-AE16)*EO16-M16)</f>
        <v>1.61639445375794</v>
      </c>
      <c r="CG16" s="3" t="n">
        <f aca="false">=IF(OR(ISBLANK(AI16),ISBLANK(AG16)),"",(AI16-AG16)*EO16-M16)</f>
        <v>3.56848161490629</v>
      </c>
      <c r="CH16" s="3" t="n">
        <f aca="false">=IF(OR(ISBLANK(AJ16),ISBLANK(AH16)),"",(AJ16-AH16)*EO16-M16)</f>
        <v>0.586984991695942</v>
      </c>
      <c r="CI16" s="3" t="n">
        <f aca="false">=IF(OR(ISBLANK(AL16),ISBLANK(AK16)),"",(AL16-AK16)*EO16-M16)</f>
        <v>1.81876662172517</v>
      </c>
      <c r="CJ16" s="3" t="n">
        <f aca="false">=IF(OR(ISBLANK(AN16),ISBLANK(AM16)),"",(AN16-AM16)*EO16-M16)</f>
        <v>0.258339745660658</v>
      </c>
      <c r="CK16" s="3" t="n">
        <f aca="false">=IF(OR(ISBLANK(AP16),ISBLANK(AO16)),"",(AP16-AO16)*EO16-M16)</f>
        <v>0.184190622938941</v>
      </c>
      <c r="CL16" s="3" t="n">
        <f aca="false">=IF(OR(ISBLANK(AQ16),ISBLANK(Y16)),"",(AQ16-Y16)*EO16-M16)</f>
        <v>-0.279809227684284</v>
      </c>
      <c r="CM16" s="0" t="n">
        <f aca="false">=IF(OR(ISBLANK(AR16),ISBLANK(AA16)),"",(AR16-AA16)*EO16-M16)</f>
        <v>-0.0379032693246244</v>
      </c>
      <c r="CN16" s="0" t="n">
        <f aca="false">=IF(OR(ISBLANK(AC16),ISBLANK(AS16)),"",(AS16-AC16)*EO16-M16)</f>
        <v>-1.33399656248369</v>
      </c>
      <c r="CO16" s="0" t="n">
        <f aca="false">=IF(OR(ISBLANK(AE16),ISBLANK(AT16)),"",(AT16-AE16)*EO16-M16)</f>
        <v>-2.26935776004879</v>
      </c>
      <c r="CP16" s="3" t="n">
        <f aca="false">=IF(OR(ISBLANK(AG16),ISBLANK(AU16)),"",(AU16-AG16)*EO16-M16)</f>
        <v>-0.326235390100214</v>
      </c>
      <c r="CQ16" s="3" t="n">
        <f aca="false">=IF(OR(ISBLANK(AV16),ISBLANK(AK16)),"",(AV16-AK16)*EO16-M16)</f>
        <v>-0.341641116423309</v>
      </c>
      <c r="CR16" s="3" t="n">
        <f aca="false">=IF(OR(ISBLANK(AW16),ISBLANK(AM16)),"",(AW16-AM16)*EO16-M16)</f>
        <v>-0.296552121528709</v>
      </c>
      <c r="CS16" s="3" t="n">
        <f aca="false">=IF(OR(ISBLANK(AX16),ISBLANK(AO16)),"",(AX16-AO16)*EO16-M16)</f>
        <v>-0.127221651424081</v>
      </c>
      <c r="CV16" s="0" t="n">
        <f aca="false">IF(OR(ISBLANK(O16),ISBLANK(N16)),"",ABS((O16-N16)*EO16-M16))</f>
        <v>0.893677943906338</v>
      </c>
      <c r="CW16" s="0" t="n">
        <f aca="false">IF(OR(ISBLANK(W16),ISBLANK(V16)),"",ABS((W16-V16)*EO16-M16))</f>
        <v>0.273850898468952</v>
      </c>
      <c r="CX16" s="0" t="n">
        <f aca="false">IF(ISBLANK(BC16),"",ABS(BC16-M16))</f>
        <v>0.25226</v>
      </c>
      <c r="CY16" s="0" t="n">
        <f aca="false">=IF(OR(ISBLANK(X16),ISBLANK(V16)),"",ABS((X16-V16)*EO16-M16))</f>
        <v>3.96265200234277</v>
      </c>
      <c r="CZ16" s="0" t="n">
        <f aca="false">=IF(OR(ISBLANK(Z16),ISBLANK(Y16)),"",ABS((Z16-Y16)*EO16-M16))</f>
        <v>0.191586677719251</v>
      </c>
      <c r="DA16" s="3" t="n">
        <f aca="false">=IF(OR(ISBLANK(AB16),ISBLANK(AA16)),"",ABS((AB16-AA16)*EO16-M16))</f>
        <v>0.21746769929213</v>
      </c>
      <c r="DB16" s="0" t="n">
        <f aca="false">=IF(OR(ISBLANK(AD16),ISBLANK(AC16)),"",ABS((AD16-AC16)*EO16-M16))</f>
        <v>0.977566616667666</v>
      </c>
      <c r="DC16" s="0" t="n">
        <f aca="false">=IF(OR(ISBLANK(AF16),ISBLANK(AE16)),"",ABS((AF16-AE16)*EO16-M16))</f>
        <v>1.61639445375794</v>
      </c>
      <c r="DD16" s="3" t="n">
        <f aca="false">=IF(OR(ISBLANK(AI16),ISBLANK(AG16)),"",ABS((AI16-AG16)*EO16-M16))</f>
        <v>3.56848161490629</v>
      </c>
      <c r="DE16" s="3" t="n">
        <f aca="false">=IF(OR(ISBLANK(AJ16),ISBLANK(AH16)),"",ABS((AJ16-AH16)*EO16-M16))</f>
        <v>0.586984991695942</v>
      </c>
      <c r="DF16" s="3" t="n">
        <f aca="false">=IF(OR(ISBLANK(AL16),ISBLANK(AK16)),"",ABS((AL16-AK16)*EO16-M16))</f>
        <v>1.81876662172517</v>
      </c>
      <c r="DG16" s="3" t="n">
        <f aca="false">=IF(OR(ISBLANK(AN16),ISBLANK(AM16)),"",ABS((AN16-AM16)*EO16-M16))</f>
        <v>0.258339745660658</v>
      </c>
      <c r="DH16" s="3" t="n">
        <f aca="false">=IF(OR(ISBLANK(AP16),ISBLANK(AO16)),"",ABS((AP16-AO16)*EO16-M16))</f>
        <v>0.184190622938941</v>
      </c>
      <c r="DI16" s="3" t="n">
        <f aca="false">=IF(OR(ISBLANK(AQ16),ISBLANK(Y16)),"",ABS((AQ16-Y16)*EO16-M16))</f>
        <v>0.279809227684284</v>
      </c>
      <c r="DJ16" s="3" t="n">
        <f aca="false">=IF(OR(ISBLANK(AR16),ISBLANK(AA16)),"",ABS((AR16-AA16)*EO16-M16))</f>
        <v>0.0379032693246244</v>
      </c>
      <c r="DK16" s="0" t="n">
        <f aca="false">=IF(OR(ISBLANK(AC16),ISBLANK(AS16)),"",ABS((AS16-AC16)*EO16-M16))</f>
        <v>1.33399656248369</v>
      </c>
      <c r="DL16" s="0" t="n">
        <f aca="false">=IF(OR(ISBLANK(AE16),ISBLANK(AT16)),"",ABS((AT16-AE16)*EO16-M16))</f>
        <v>2.26935776004879</v>
      </c>
      <c r="DM16" s="3" t="n">
        <f aca="false">=IF(OR(ISBLANK(AG16),ISBLANK(AU16)),"",ABS((AU16-AG16)*EO16-M16))</f>
        <v>0.326235390100214</v>
      </c>
      <c r="DN16" s="3" t="n">
        <f aca="false">=IF(OR(ISBLANK(AV16),ISBLANK(AK16)),"",ABS((AV16-AK16)*EO16-M16))</f>
        <v>0.341641116423309</v>
      </c>
      <c r="DO16" s="3" t="n">
        <f aca="false">=IF(OR(ISBLANK(AW16),ISBLANK(AM16)),"",ABS((AW16-AM16)*EO16-M16))</f>
        <v>0.296552121528709</v>
      </c>
      <c r="DP16" s="3" t="n">
        <f aca="false">=IF(OR(ISBLANK(AX16),ISBLANK(AO16)),"",ABS((AX16-AO16)*EO16-M16))</f>
        <v>0.127221651424081</v>
      </c>
      <c r="DS16" s="0" t="n">
        <f aca="false">IF(OR(ISBLANK(O16),ISBLANK(N16)),"",((O16-N16)*EO16-M16)^2)</f>
        <v>0.798660267424659</v>
      </c>
      <c r="DT16" s="0" t="n">
        <f aca="false">IF(OR(ISBLANK(W16),ISBLANK(V16)),"",((W16-V16)*EO16-M16)^2)</f>
        <v>0.0749943145922523</v>
      </c>
      <c r="DU16" s="0" t="n">
        <f aca="false">IF(ISBLANK(BC16),"",(BC16-M16)^2)</f>
        <v>0.0636351076000001</v>
      </c>
      <c r="DV16" s="0" t="n">
        <f aca="false">=IF(OR(ISBLANK(X16),ISBLANK(V16)),"",ABS((X16-V16)*EO16-M16)^2)</f>
        <v>15.7026108916712</v>
      </c>
      <c r="DW16" s="0" t="n">
        <f aca="false">=IF(OR(ISBLANK(Z16),ISBLANK(Y16)),"",ABS((Z16-Y16)*EO16-M16)^2)</f>
        <v>0.0367054550795001</v>
      </c>
      <c r="DX16" s="3" t="n">
        <f aca="false">=IF(OR(ISBLANK(AB16),ISBLANK(AA16)),"",ABS((AB16-AA16)*EO16-M16)^2)</f>
        <v>0.0472922002354123</v>
      </c>
      <c r="DY16" s="0" t="n">
        <f aca="false">=IF(OR(ISBLANK(AC16),ISBLANK(AD16)),"",ABS((AD16-AC16)*EO16-M16)^2)</f>
        <v>0.955636490023068</v>
      </c>
      <c r="DZ16" s="0" t="n">
        <f aca="false">=IF(OR(ISBLANK(AF16),ISBLANK(AE16)),"",ABS((AF16-AE16)*EO16-M16)^2)</f>
        <v>2.61273103013943</v>
      </c>
      <c r="EA16" s="3" t="n">
        <f aca="false">=IF(OR(ISBLANK(AI16),ISBLANK(AG16)),"",ABS((AI16-AG16)*EO16-M16)^2)</f>
        <v>12.7340610359242</v>
      </c>
      <c r="EB16" s="3" t="n">
        <f aca="false">=IF(OR(ISBLANK(AJ16),ISBLANK(AH16)),"",ABS((AJ16-AH16)*EO16-M16)^2)</f>
        <v>0.344551380476285</v>
      </c>
      <c r="EC16" s="3" t="n">
        <f aca="false">=IF(OR(ISBLANK(AL16),ISBLANK(AK16)),"",ABS((AL16-AK16)*EO16-M16)^2)</f>
        <v>3.30791202430158</v>
      </c>
      <c r="ED16" s="3" t="n">
        <f aca="false">=IF(OR(ISBLANK(AN16),ISBLANK(AM16)),"",ABS((AN16-AM16)*EO16-M16)^2)</f>
        <v>0.0667394241880135</v>
      </c>
      <c r="EE16" s="3" t="n">
        <f aca="false">=IF(OR(ISBLANK(AP16),ISBLANK(AO16)),"",ABS((AP16-AO16)*EO16-M16)^2)</f>
        <v>0.0339261855786351</v>
      </c>
      <c r="EF16" s="3" t="n">
        <f aca="false">=IF(OR(ISBLANK(AQ16),ISBLANK(Y16)),"",ABS((AQ16-Y16)*EO16-M16)^2)</f>
        <v>0.0782932038972754</v>
      </c>
      <c r="EG16" s="3" t="n">
        <f aca="false">=IF(OR(ISBLANK(AR16),ISBLANK(AA16)),"",ABS((AR16-AA16)*EO16-M16)^2)</f>
        <v>0.00143665782549501</v>
      </c>
      <c r="EH16" s="0" t="n">
        <f aca="false">=IF(OR(ISBLANK(AC16),ISBLANK(AS16)),"",ABS((AS16-AC16)*EO16-M16)^2)</f>
        <v>1.77954682871829</v>
      </c>
      <c r="EI16" s="0" t="n">
        <f aca="false">=IF(OR(ISBLANK(AE16),ISBLANK(AT16)),"",ABS((AT16-AE16)*EO16-M16)^2)</f>
        <v>5.14998464309368</v>
      </c>
      <c r="EJ16" s="3" t="n">
        <f aca="false">=IF(OR(ISBLANK(AG16),ISBLANK(AU16)),"",ABS((AU16-AG16)*EO16-M16)^2)</f>
        <v>0.106429529753839</v>
      </c>
      <c r="EK16" s="3" t="n">
        <f aca="false">=IF(OR(ISBLANK(AV16),ISBLANK(AK16)),"",ABS((AV16-AK16)*EO16-M16)^2)</f>
        <v>0.116718652430965</v>
      </c>
      <c r="EL16" s="3" t="n">
        <f aca="false">=IF(OR(ISBLANK(AW16),ISBLANK(AM16)),"",ABS((AW16-AM16)*EO16-M16)^2)</f>
        <v>0.0879431607831781</v>
      </c>
      <c r="EM16" s="3" t="n">
        <f aca="false">=IF(OR(ISBLANK(AX16),ISBLANK(AO16)),"",ABS((AX16-AO16)*EO16-M16)^2)</f>
        <v>0.0161853485910705</v>
      </c>
      <c r="EO16" s="0" t="n">
        <v>27.211386245988</v>
      </c>
    </row>
    <row r="17" customFormat="false" ht="12.8" hidden="false" customHeight="false" outlineLevel="0" collapsed="false">
      <c r="B17" s="0" t="n">
        <v>22</v>
      </c>
      <c r="C17" s="0" t="n">
        <v>12</v>
      </c>
      <c r="D17" s="0" t="n">
        <f aca="false">B17-C17</f>
        <v>10</v>
      </c>
      <c r="E17" s="0" t="s">
        <v>71</v>
      </c>
      <c r="F17" s="0" t="n">
        <v>2</v>
      </c>
      <c r="G17" s="0" t="n">
        <v>13</v>
      </c>
      <c r="H17" s="0" t="s">
        <v>133</v>
      </c>
      <c r="I17" s="0" t="n">
        <v>1</v>
      </c>
      <c r="J17" s="0" t="s">
        <v>73</v>
      </c>
      <c r="K17" s="0" t="s">
        <v>132</v>
      </c>
      <c r="L17" s="0" t="s">
        <v>93</v>
      </c>
      <c r="M17" s="0" t="n">
        <v>3.798</v>
      </c>
      <c r="N17" s="0" t="n">
        <v>-327.879993045</v>
      </c>
      <c r="O17" s="0" t="n">
        <v>-327.733495051241</v>
      </c>
      <c r="P17" s="0" t="s">
        <v>76</v>
      </c>
      <c r="Q17" s="0" t="n">
        <f aca="false">=IF(ISBLANK(BC17),"",BC17)</f>
        <v>4.27692</v>
      </c>
      <c r="R17" s="0" t="n">
        <v>2</v>
      </c>
      <c r="S17" s="0" t="n">
        <v>2</v>
      </c>
      <c r="T17" s="0" t="n">
        <v>2</v>
      </c>
      <c r="V17" s="0" t="n">
        <v>-328.11145849456</v>
      </c>
      <c r="W17" s="0" t="n">
        <v>-327.97010091</v>
      </c>
      <c r="X17" s="0" t="n">
        <v>-327.81398294</v>
      </c>
      <c r="Y17" s="0" t="n">
        <v>-328.12073316</v>
      </c>
      <c r="Z17" s="0" t="n">
        <v>-327.97301723</v>
      </c>
      <c r="AA17" s="0" t="n">
        <v>-328.1439195</v>
      </c>
      <c r="AB17" s="0" t="n">
        <v>-327.99413749</v>
      </c>
      <c r="AC17" s="0" t="n">
        <v>-327.90664603</v>
      </c>
      <c r="AD17" s="0" t="n">
        <v>-327.72281877</v>
      </c>
      <c r="AE17" s="0" t="n">
        <v>-327.97272786</v>
      </c>
      <c r="AF17" s="0" t="n">
        <v>-327.74733667</v>
      </c>
      <c r="AG17" s="0" t="n">
        <v>-328.11240541</v>
      </c>
      <c r="AH17" s="0" t="n">
        <v>-328.139670018429</v>
      </c>
      <c r="AI17" s="0" t="n">
        <v>-327.83357235</v>
      </c>
      <c r="AJ17" s="0" t="n">
        <v>-327.97830456137</v>
      </c>
      <c r="AK17" s="0" t="n">
        <v>-328.119321</v>
      </c>
      <c r="AL17" s="0" t="n">
        <v>-327.89350913</v>
      </c>
      <c r="AM17" s="0" t="n">
        <v>-328.12933746</v>
      </c>
      <c r="AN17" s="0" t="n">
        <v>-327.97798125</v>
      </c>
      <c r="AO17" s="0" t="n">
        <v>-328.14066493</v>
      </c>
      <c r="AP17" s="0" t="n">
        <v>-327.99103803</v>
      </c>
      <c r="AQ17" s="0" t="n">
        <v>-327.98656793</v>
      </c>
      <c r="AR17" s="0" t="n">
        <v>-328.00454039</v>
      </c>
      <c r="AS17" s="0" t="n">
        <v>-327.79911207</v>
      </c>
      <c r="AT17" s="0" t="n">
        <v>-327.89294323</v>
      </c>
      <c r="AU17" s="0" t="n">
        <v>-327.97547896</v>
      </c>
      <c r="AV17" s="0" t="n">
        <v>-327.98686328</v>
      </c>
      <c r="AW17" s="0" t="n">
        <v>-327.99847969</v>
      </c>
      <c r="AX17" s="0" t="n">
        <v>-328.00472951</v>
      </c>
      <c r="BA17" s="0" t="n">
        <f aca="false">IF(OR(ISBLANK(O17),ISBLANK(N17)),"",(O17-N17)*EO17)</f>
        <v>3.98641349243845</v>
      </c>
      <c r="BB17" s="0" t="n">
        <f aca="false">=IF(OR(ISBLANK(W17),ISBLANK(V17)),"",(W17-V17)*EO17)</f>
        <v>3.8465358322624</v>
      </c>
      <c r="BC17" s="0" t="n">
        <v>4.27692</v>
      </c>
      <c r="BD17" s="0" t="n">
        <f aca="false">=IF(OR(ISBLANK(X17),ISBLANK(V17)),"",(X17-V17)*EO17)</f>
        <v>8.09472221387111</v>
      </c>
      <c r="BE17" s="0" t="n">
        <f aca="false">=IF(OR(ISBLANK(Z17),ISBLANK(Y17)),"",(Z17-Y17)*EO17)</f>
        <v>4.01955522591543</v>
      </c>
      <c r="BF17" s="0" t="n">
        <f aca="false">=IF(OR(ISBLANK(AB17),ISBLANK(AA17)),"",(AB17-AA17)*EO17)</f>
        <v>4.07577612680954</v>
      </c>
      <c r="BG17" s="3" t="n">
        <f aca="false">=IF(OR(ISBLANK(AC17),ISBLANK(AD17)),"",(AD17-AC17)*EO17)</f>
        <v>5.0021945744013</v>
      </c>
      <c r="BH17" s="3" t="n">
        <f aca="false">=IF(OR(ISBLANK(AF17),ISBLANK(AE17)),"",(AF17-AE17)*EO17)</f>
        <v>6.13320672753393</v>
      </c>
      <c r="BI17" s="3" t="n">
        <f aca="false">=IF(OR(ISBLANK(AI17),ISBLANK(AG17)),"",(AI17-AG17)*EO17)</f>
        <v>7.58743409381104</v>
      </c>
      <c r="BJ17" s="3" t="n">
        <f aca="false">=IF(OR(ISBLANK(AJ17),ISBLANK(AH17)),"",(AJ17-AH17)*EO17)</f>
        <v>4.39097777879261</v>
      </c>
      <c r="BK17" s="3" t="n">
        <f aca="false">=IF(OR(ISBLANK(AL17),ISBLANK(AK17)),"",(AL17-AK17)*EO17)</f>
        <v>6.14465401349963</v>
      </c>
      <c r="BL17" s="3" t="n">
        <f aca="false">=IF(OR(ISBLANK(AN17),ISBLANK(AM17)),"",(AN17-AM17)*EO17)</f>
        <v>4.11861229103779</v>
      </c>
      <c r="BM17" s="3" t="n">
        <f aca="false">=IF(OR(ISBLANK(AP17),ISBLANK(AO17)),"",(AP17-AO17)*EO17)</f>
        <v>4.07155536868947</v>
      </c>
      <c r="BN17" s="3" t="n">
        <f aca="false">=IF(OR(ISBLANK(AQ17),ISBLANK(Y17)),"",(AQ17-Y17)*EO17)</f>
        <v>3.65082189431203</v>
      </c>
      <c r="BO17" s="3" t="n">
        <f aca="false">=IF(OR(ISBLANK(AR17),ISBLANK(AA17)),"",(AR17-AA17)*EO17)</f>
        <v>3.79269879683186</v>
      </c>
      <c r="BP17" s="0" t="n">
        <f aca="false">=IF(OR(ISBLANK(AC17),ISBLANK(AS17)),"",(AS17-AC17)*EO17)</f>
        <v>2.92614812012095</v>
      </c>
      <c r="BQ17" s="0" t="n">
        <f aca="false">=IF(OR(ISBLANK(AE17),ISBLANK(AT17)),"",(AT17-AE17)*EO17)</f>
        <v>2.17105038342341</v>
      </c>
      <c r="BR17" s="3" t="n">
        <f aca="false">=IF(OR(ISBLANK(AG17),ISBLANK(AU17)),"",(AU17-AG17)*EO17)</f>
        <v>3.72595851824285</v>
      </c>
      <c r="BS17" s="3" t="n">
        <f aca="false">=IF(OR(ISBLANK(AV17),ISBLANK(AK17)),"",(AV17-AK17)*EO17)</f>
        <v>3.60435818018268</v>
      </c>
      <c r="BT17" s="3" t="n">
        <f aca="false">=IF(OR(ISBLANK(AW17),ISBLANK(AM17)),"",(AW17-AM17)*EO17)</f>
        <v>3.56082132275804</v>
      </c>
      <c r="BU17" s="3" t="n">
        <f aca="false">=IF(OR(ISBLANK(AX17),ISBLANK(AO17)),"",(AX17-AO17)*EO17)</f>
        <v>3.69899121813087</v>
      </c>
      <c r="BV17" s="0" t="n">
        <f aca="false">M17</f>
        <v>3.798</v>
      </c>
      <c r="BY17" s="0" t="n">
        <f aca="false">IF(OR(ISBLANK(O17),ISBLANK(N17)),"",(O17-N17)*EO17-M17)</f>
        <v>0.188413492438454</v>
      </c>
      <c r="BZ17" s="0" t="n">
        <f aca="false">IF(OR(ISBLANK(W17),ISBLANK(V17)),"",(W17-V17)*EO17-M17)</f>
        <v>0.0485358322623997</v>
      </c>
      <c r="CA17" s="0" t="n">
        <f aca="false">IF(ISBLANK(BC17),"",BC17-M17)</f>
        <v>0.47892</v>
      </c>
      <c r="CB17" s="0" t="n">
        <f aca="false">=IF(OR(ISBLANK(X17),ISBLANK(V17)),"",(X17-V17)*EO17-M17)</f>
        <v>4.29672221387111</v>
      </c>
      <c r="CC17" s="3" t="n">
        <f aca="false">=IF(OR(ISBLANK(Z17),ISBLANK(Y17)),"",(Z17-Y17)*EO17-M17)</f>
        <v>0.221555225915433</v>
      </c>
      <c r="CD17" s="3" t="n">
        <f aca="false">=IF(OR(ISBLANK(AB17),ISBLANK(AA17)),"",(AB17-AA17)*EO17-M17)</f>
        <v>0.277776126809544</v>
      </c>
      <c r="CE17" s="0" t="n">
        <f aca="false">=IF(OR(ISBLANK(AC17),ISBLANK(AD17)),"",(AD17-AC17)*EO17-M17)</f>
        <v>1.2041945744013</v>
      </c>
      <c r="CF17" s="3" t="n">
        <f aca="false">=IF(OR(ISBLANK(AF17),ISBLANK(AE17)),"",(AF17-AE17)*EO17-M17)</f>
        <v>2.33520672753393</v>
      </c>
      <c r="CG17" s="3" t="n">
        <f aca="false">=IF(OR(ISBLANK(AI17),ISBLANK(AG17)),"",(AI17-AG17)*EO17-M17)</f>
        <v>3.78943409381104</v>
      </c>
      <c r="CH17" s="3" t="n">
        <f aca="false">=IF(OR(ISBLANK(AJ17),ISBLANK(AH17)),"",(AJ17-AH17)*EO17-M17)</f>
        <v>0.592977778792609</v>
      </c>
      <c r="CI17" s="3" t="n">
        <f aca="false">=IF(OR(ISBLANK(AL17),ISBLANK(AK17)),"",(AL17-AK17)*EO17-M17)</f>
        <v>2.34665401349963</v>
      </c>
      <c r="CJ17" s="3" t="n">
        <f aca="false">=IF(OR(ISBLANK(AN17),ISBLANK(AM17)),"",(AN17-AM17)*EO17-M17)</f>
        <v>0.320612291037793</v>
      </c>
      <c r="CK17" s="3" t="n">
        <f aca="false">=IF(OR(ISBLANK(AP17),ISBLANK(AO17)),"",(AP17-AO17)*EO17-M17)</f>
        <v>0.273555368689468</v>
      </c>
      <c r="CL17" s="3" t="n">
        <f aca="false">=IF(OR(ISBLANK(AQ17),ISBLANK(Y17)),"",(AQ17-Y17)*EO17-M17)</f>
        <v>-0.147178105687972</v>
      </c>
      <c r="CM17" s="3" t="n">
        <f aca="false">=IF(OR(ISBLANK(AR17),ISBLANK(AA17)),"",(AR17-AA17)*EO17-M17)</f>
        <v>-0.0053012031681412</v>
      </c>
      <c r="CN17" s="0" t="n">
        <f aca="false">=IF(OR(ISBLANK(AC17),ISBLANK(AS17)),"",(AS17-AC17)*EO17-M17)</f>
        <v>-0.871851879879049</v>
      </c>
      <c r="CO17" s="0" t="n">
        <f aca="false">=IF(OR(ISBLANK(AE17),ISBLANK(AT17)),"",(AT17-AE17)*EO17-M17)</f>
        <v>-1.6269496165766</v>
      </c>
      <c r="CP17" s="3" t="n">
        <f aca="false">=IF(OR(ISBLANK(AG17),ISBLANK(AU17)),"",(AU17-AG17)*EO17-M17)</f>
        <v>-0.0720414817571475</v>
      </c>
      <c r="CQ17" s="3" t="n">
        <f aca="false">=IF(OR(ISBLANK(AV17),ISBLANK(AK17)),"",(AV17-AK17)*EO17-M17)</f>
        <v>-0.193641819817321</v>
      </c>
      <c r="CR17" s="3" t="n">
        <f aca="false">=IF(OR(ISBLANK(AW17),ISBLANK(AM17)),"",(AW17-AM17)*EO17-M17)</f>
        <v>-0.237178677241956</v>
      </c>
      <c r="CS17" s="3" t="n">
        <f aca="false">=IF(OR(ISBLANK(AX17),ISBLANK(AO17)),"",(AX17-AO17)*EO17-M17)</f>
        <v>-0.0990087818691316</v>
      </c>
      <c r="CV17" s="0" t="n">
        <f aca="false">IF(OR(ISBLANK(O17),ISBLANK(N17)),"",ABS((O17-N17)*EO17-M17))</f>
        <v>0.188413492438454</v>
      </c>
      <c r="CW17" s="0" t="n">
        <f aca="false">IF(OR(ISBLANK(W17),ISBLANK(V17)),"",ABS((W17-V17)*EO17-M17))</f>
        <v>0.0485358322623997</v>
      </c>
      <c r="CX17" s="0" t="n">
        <f aca="false">IF(ISBLANK(BC17),"",ABS(BC17-M17))</f>
        <v>0.47892</v>
      </c>
      <c r="CY17" s="0" t="n">
        <f aca="false">=IF(OR(ISBLANK(X17),ISBLANK(V17)),"",ABS((X17-V17)*EO17-M17))</f>
        <v>4.29672221387111</v>
      </c>
      <c r="CZ17" s="3" t="n">
        <f aca="false">=IF(OR(ISBLANK(Z17),ISBLANK(Y17)),"",ABS((Z17-Y17)*EO17-M17))</f>
        <v>0.221555225915433</v>
      </c>
      <c r="DA17" s="3" t="n">
        <f aca="false">=IF(OR(ISBLANK(AB17),ISBLANK(AA17)),"",ABS((AB17-AA17)*EO17-M17))</f>
        <v>0.277776126809544</v>
      </c>
      <c r="DB17" s="0" t="n">
        <f aca="false">=IF(OR(ISBLANK(AD17),ISBLANK(AC17)),"",ABS((AD17-AC17)*EO17-M17))</f>
        <v>1.2041945744013</v>
      </c>
      <c r="DC17" s="0" t="n">
        <f aca="false">=IF(OR(ISBLANK(AF17),ISBLANK(AE17)),"",ABS((AF17-AE17)*EO17-M17))</f>
        <v>2.33520672753393</v>
      </c>
      <c r="DD17" s="3" t="n">
        <f aca="false">=IF(OR(ISBLANK(AI17),ISBLANK(AG17)),"",ABS((AI17-AG17)*EO17-M17))</f>
        <v>3.78943409381104</v>
      </c>
      <c r="DE17" s="3" t="n">
        <f aca="false">=IF(OR(ISBLANK(AJ17),ISBLANK(AH17)),"",ABS((AJ17-AH17)*EO17-M17))</f>
        <v>0.592977778792609</v>
      </c>
      <c r="DF17" s="3" t="n">
        <f aca="false">=IF(OR(ISBLANK(AL17),ISBLANK(AK17)),"",ABS((AL17-AK17)*EO17-M17))</f>
        <v>2.34665401349963</v>
      </c>
      <c r="DG17" s="3" t="n">
        <f aca="false">=IF(OR(ISBLANK(AN17),ISBLANK(AM17)),"",ABS((AN17-AM17)*EO17-M17))</f>
        <v>0.320612291037793</v>
      </c>
      <c r="DH17" s="3" t="n">
        <f aca="false">=IF(OR(ISBLANK(AP17),ISBLANK(AO17)),"",ABS((AP17-AO17)*EO17-M17))</f>
        <v>0.273555368689468</v>
      </c>
      <c r="DI17" s="3" t="n">
        <f aca="false">=IF(OR(ISBLANK(AQ17),ISBLANK(Y17)),"",ABS((AQ17-Y17)*EO17-M17))</f>
        <v>0.147178105687972</v>
      </c>
      <c r="DJ17" s="3" t="n">
        <f aca="false">=IF(OR(ISBLANK(AR17),ISBLANK(AA17)),"",ABS((AR17-AA17)*EO17-M17))</f>
        <v>0.0053012031681412</v>
      </c>
      <c r="DK17" s="0" t="n">
        <f aca="false">=IF(OR(ISBLANK(AC17),ISBLANK(AS17)),"",ABS((AS17-AC17)*EO17-M17))</f>
        <v>0.871851879879049</v>
      </c>
      <c r="DL17" s="0" t="n">
        <f aca="false">=IF(OR(ISBLANK(AE17),ISBLANK(AT17)),"",ABS((AT17-AE17)*EO17-M17))</f>
        <v>1.6269496165766</v>
      </c>
      <c r="DM17" s="3" t="n">
        <f aca="false">=IF(OR(ISBLANK(AG17),ISBLANK(AU17)),"",ABS((AU17-AG17)*EO17-M17))</f>
        <v>0.0720414817571475</v>
      </c>
      <c r="DN17" s="3" t="n">
        <f aca="false">=IF(OR(ISBLANK(AV17),ISBLANK(AK17)),"",ABS((AV17-AK17)*EO17-M17))</f>
        <v>0.193641819817321</v>
      </c>
      <c r="DO17" s="3" t="n">
        <f aca="false">=IF(OR(ISBLANK(AW17),ISBLANK(AM17)),"",ABS((AW17-AM17)*EO17-M17))</f>
        <v>0.237178677241956</v>
      </c>
      <c r="DP17" s="3" t="n">
        <f aca="false">=IF(OR(ISBLANK(AX17),ISBLANK(AO17)),"",ABS((AX17-AO17)*EO17-M17))</f>
        <v>0.0990087818691316</v>
      </c>
      <c r="DS17" s="0" t="n">
        <f aca="false">IF(OR(ISBLANK(O17),ISBLANK(N17)),"",((O17-N17)*EO17-M17)^2)</f>
        <v>0.0354996441328554</v>
      </c>
      <c r="DT17" s="0" t="n">
        <f aca="false">IF(OR(ISBLANK(W17),ISBLANK(V17)),"",((W17-V17)*EO17-M17)^2)</f>
        <v>0.0023557270134038</v>
      </c>
      <c r="DU17" s="0" t="n">
        <f aca="false">IF(ISBLANK(BC17),"",(BC17-M17)^2)</f>
        <v>0.2293643664</v>
      </c>
      <c r="DV17" s="0" t="n">
        <f aca="false">=IF(OR(ISBLANK(X17),ISBLANK(V17)),"",ABS((X17-V17)*EO17-M17)^2)</f>
        <v>18.4618217831734</v>
      </c>
      <c r="DW17" s="3" t="n">
        <f aca="false">=IF(OR(ISBLANK(Z17),ISBLANK(Y17)),"",ABS((Z17-Y17)*EO17-M17)^2)</f>
        <v>0.0490867181304387</v>
      </c>
      <c r="DX17" s="3" t="n">
        <f aca="false">=IF(OR(ISBLANK(AB17),ISBLANK(AA17)),"",ABS((AB17-AA17)*EO17-M17)^2)</f>
        <v>0.0771595766253116</v>
      </c>
      <c r="DY17" s="0" t="n">
        <f aca="false">=IF(OR(ISBLANK(AC17),ISBLANK(AD17)),"",ABS((AD17-AC17)*EO17-M17)^2)</f>
        <v>1.45008457301753</v>
      </c>
      <c r="DZ17" s="0" t="n">
        <f aca="false">=IF(OR(ISBLANK(AF17),ISBLANK(AE17)),"",ABS((AF17-AE17)*EO17-M17)^2)</f>
        <v>5.45319046031971</v>
      </c>
      <c r="EA17" s="3" t="n">
        <f aca="false">=IF(OR(ISBLANK(AI17),ISBLANK(AG17)),"",ABS((AI17-AG17)*EO17-M17)^2)</f>
        <v>14.3598107513375</v>
      </c>
      <c r="EB17" s="3" t="n">
        <f aca="false">=IF(OR(ISBLANK(AJ17),ISBLANK(AH17)),"",ABS((AJ17-AH17)*EO17-M17)^2)</f>
        <v>0.351622646141817</v>
      </c>
      <c r="EC17" s="3" t="n">
        <f aca="false">=IF(OR(ISBLANK(AL17),ISBLANK(AK17)),"",ABS((AL17-AK17)*EO17-M17)^2)</f>
        <v>5.50678505907394</v>
      </c>
      <c r="ED17" s="3" t="n">
        <f aca="false">=IF(OR(ISBLANK(AN17),ISBLANK(AM17)),"",ABS((AN17-AM17)*EO17-M17)^2)</f>
        <v>0.102792241164502</v>
      </c>
      <c r="EE17" s="3" t="n">
        <f aca="false">=IF(OR(ISBLANK(AP17),ISBLANK(AO17)),"",ABS((AP17-AO17)*EO17-M17)^2)</f>
        <v>0.0748325397388309</v>
      </c>
      <c r="EF17" s="3" t="n">
        <f aca="false">=IF(OR(ISBLANK(AQ17),ISBLANK(Y17)),"",ABS((AQ17-Y17)*EO17-M17)^2)</f>
        <v>0.0216613947938997</v>
      </c>
      <c r="EG17" s="3" t="n">
        <f aca="false">=IF(OR(ISBLANK(AR17),ISBLANK(AA17)),"",ABS((AR17-AA17)*EO17-M17)^2)</f>
        <v>2.81027550299103E-005</v>
      </c>
      <c r="EH17" s="0" t="n">
        <f aca="false">=IF(OR(ISBLANK(AC17),ISBLANK(AS17)),"",ABS((AS17-AC17)*EO17-M17)^2)</f>
        <v>0.760125700448632</v>
      </c>
      <c r="EI17" s="0" t="n">
        <f aca="false">=IF(OR(ISBLANK(AE17),ISBLANK(AT17)),"",ABS((AT17-AE17)*EO17-M17)^2)</f>
        <v>2.64696505487873</v>
      </c>
      <c r="EJ17" s="3" t="n">
        <f aca="false">=IF(OR(ISBLANK(AG17),ISBLANK(AU17)),"",ABS((AU17-AG17)*EO17-M17)^2)</f>
        <v>0.00518997509376542</v>
      </c>
      <c r="EK17" s="3" t="n">
        <f aca="false">=IF(OR(ISBLANK(AV17),ISBLANK(AK17)),"",ABS((AV17-AK17)*EO17-M17)^2)</f>
        <v>0.0374971543821638</v>
      </c>
      <c r="EL17" s="3" t="n">
        <f aca="false">=IF(OR(ISBLANK(AW17),ISBLANK(AM17)),"",ABS((AW17-AM17)*EO17-M17)^2)</f>
        <v>0.0562537249382439</v>
      </c>
      <c r="EM17" s="3" t="n">
        <f aca="false">=IF(OR(ISBLANK(AX17),ISBLANK(AO17)),"",ABS((AX17-AO17)*EO17-M17)^2)</f>
        <v>0.00980273888720929</v>
      </c>
      <c r="EO17" s="0" t="n">
        <v>27.211386245988</v>
      </c>
    </row>
    <row r="18" customFormat="false" ht="12.8" hidden="false" customHeight="false" outlineLevel="0" collapsed="false">
      <c r="BA18" s="0" t="str">
        <f aca="false">IF(OR(ISBLANK(O18),ISBLANK(N18)),"",(O18-N18)*EO18)</f>
        <v/>
      </c>
      <c r="BB18" s="0" t="str">
        <f aca="false">=IF(OR(ISBLANK(W18),ISBLANK(V18)),"",(W18-V18)*EO18)</f>
        <v/>
      </c>
      <c r="BD18" s="0" t="str">
        <f aca="false">=IF(OR(ISBLANK(X18),ISBLANK(V18)),"",(X18-V18)*EO18)</f>
        <v/>
      </c>
      <c r="BE18" s="0" t="str">
        <f aca="false">=IF(OR(ISBLANK(Z18),ISBLANK(Y18)),"",(Z18-Y18)*EO18)</f>
        <v/>
      </c>
      <c r="BF18" s="0" t="str">
        <f aca="false">=IF(OR(ISBLANK(AB18),ISBLANK(AA18)),"",(AB18-AA18)*EO18)</f>
        <v/>
      </c>
      <c r="BG18" s="3" t="str">
        <f aca="false">=IF(OR(ISBLANK(AC18),ISBLANK(AD18)),"",(AD18-AC18)*EO18)</f>
        <v/>
      </c>
      <c r="BH18" s="3" t="str">
        <f aca="false">=IF(OR(ISBLANK(AF18),ISBLANK(AE18)),"",(AF18-AE18)*EO18)</f>
        <v/>
      </c>
      <c r="BI18" s="3" t="str">
        <f aca="false">=IF(OR(ISBLANK(AI18),ISBLANK(AG18)),"",(AI18-AG18)*EO18)</f>
        <v/>
      </c>
      <c r="BJ18" s="3" t="str">
        <f aca="false">=IF(OR(ISBLANK(AJ18),ISBLANK(AH18)),"",(AJ18-AH18)*EO18)</f>
        <v/>
      </c>
      <c r="BK18" s="3" t="str">
        <f aca="false">=IF(OR(ISBLANK(AL18),ISBLANK(AK18)),"",(AL18-AK18)*EO18)</f>
        <v/>
      </c>
      <c r="BL18" s="3" t="str">
        <f aca="false">=IF(OR(ISBLANK(AN18),ISBLANK(AM18)),"",(AN18-AM18)*EO18)</f>
        <v/>
      </c>
      <c r="BM18" s="3" t="str">
        <f aca="false">=IF(OR(ISBLANK(AP18),ISBLANK(AO18)),"",(AP18-AO18)*EO18)</f>
        <v/>
      </c>
      <c r="BN18" s="0" t="str">
        <f aca="false">=IF(OR(ISBLANK(AQ18),ISBLANK(Y18)),"",(AQ18-Y18)*EO18)</f>
        <v/>
      </c>
      <c r="BO18" s="0" t="str">
        <f aca="false">=IF(OR(ISBLANK(AR18),ISBLANK(AA18)),"",(AR18-AA18)*EO18)</f>
        <v/>
      </c>
      <c r="BP18" s="0" t="str">
        <f aca="false">=IF(OR(ISBLANK(AC18),ISBLANK(AS18)),"",(AS18-AC18)*EO18)</f>
        <v/>
      </c>
      <c r="BQ18" s="0" t="str">
        <f aca="false">=IF(OR(ISBLANK(AE18),ISBLANK(AT18)),"",(AT18-AE18)*EO18)</f>
        <v/>
      </c>
      <c r="BR18" s="3" t="str">
        <f aca="false">=IF(OR(ISBLANK(AG18),ISBLANK(AU18)),"",(AU18-AG18)*EO18)</f>
        <v/>
      </c>
      <c r="BS18" s="3" t="str">
        <f aca="false">=IF(OR(ISBLANK(AV18),ISBLANK(AK18)),"",(AV18-AK18)*EO18)</f>
        <v/>
      </c>
      <c r="BT18" s="3" t="str">
        <f aca="false">=IF(OR(ISBLANK(AW18),ISBLANK(AM18)),"",(AW18-AM18)*EO18)</f>
        <v/>
      </c>
      <c r="BU18" s="3" t="str">
        <f aca="false">=IF(OR(ISBLANK(AX18),ISBLANK(AO18)),"",(AX18-AO18)*EO18)</f>
        <v/>
      </c>
      <c r="BV18" s="0" t="n">
        <f aca="false">M18</f>
        <v>0</v>
      </c>
      <c r="BY18" s="0" t="str">
        <f aca="false">IF(OR(ISBLANK(O18),ISBLANK(N18)),"",(O18-N18)*EO18-M18)</f>
        <v/>
      </c>
      <c r="BZ18" s="0" t="str">
        <f aca="false">IF(OR(ISBLANK(W18),ISBLANK(V18)),"",(W18-V18)*EO18-M18)</f>
        <v/>
      </c>
      <c r="CA18" s="0" t="str">
        <f aca="false">IF(ISBLANK(BC18),"",BC18-M18)</f>
        <v/>
      </c>
      <c r="CB18" s="0" t="str">
        <f aca="false">=IF(OR(ISBLANK(X18),ISBLANK(V18)),"",(X18-V18)*EO18-M18)</f>
        <v/>
      </c>
      <c r="CC18" s="0" t="str">
        <f aca="false">=IF(OR(ISBLANK(Z18),ISBLANK(Y18)),"",(Z18-Y18)*EO18-M18)</f>
        <v/>
      </c>
      <c r="CD18" s="3" t="str">
        <f aca="false">=IF(OR(ISBLANK(AB18),ISBLANK(AA18)),"",(AB18-AA18)*EO18-M18)</f>
        <v/>
      </c>
      <c r="CE18" s="0" t="str">
        <f aca="false">=IF(OR(ISBLANK(AC18),ISBLANK(AD18)),"",(AD18-AC18)*EO18-M18)</f>
        <v/>
      </c>
      <c r="CF18" s="3" t="str">
        <f aca="false">=IF(OR(ISBLANK(AF18),ISBLANK(AE18)),"",(AF18-AE18)*EO18-M18)</f>
        <v/>
      </c>
      <c r="CG18" s="3" t="str">
        <f aca="false">=IF(OR(ISBLANK(AI18),ISBLANK(AG18)),"",(AI18-AG18)*EO18-M18)</f>
        <v/>
      </c>
      <c r="CH18" s="3" t="str">
        <f aca="false">=IF(OR(ISBLANK(AJ18),ISBLANK(AH18)),"",(AJ18-AH18)*EO18-M18)</f>
        <v/>
      </c>
      <c r="CI18" s="3" t="str">
        <f aca="false">=IF(OR(ISBLANK(AL18),ISBLANK(AK18)),"",(AL18-AK18)*EO18-M18)</f>
        <v/>
      </c>
      <c r="CJ18" s="3" t="str">
        <f aca="false">=IF(OR(ISBLANK(AN18),ISBLANK(AM18)),"",(AN18-AM18)*EO18-M18)</f>
        <v/>
      </c>
      <c r="CK18" s="3" t="str">
        <f aca="false">=IF(OR(ISBLANK(AP18),ISBLANK(AO18)),"",(AP18-AO18)*EO18-M18)</f>
        <v/>
      </c>
      <c r="CL18" s="0" t="str">
        <f aca="false">=IF(OR(ISBLANK(AQ18),ISBLANK(Y18)),"",(AQ18-Y18)*EO18-M18)</f>
        <v/>
      </c>
      <c r="CM18" s="0" t="str">
        <f aca="false">=IF(OR(ISBLANK(AR18),ISBLANK(AA18)),"",(AR18-AA18)*EO18-M18)</f>
        <v/>
      </c>
      <c r="CN18" s="0" t="str">
        <f aca="false">=IF(OR(ISBLANK(AC18),ISBLANK(AS18)),"",(AS18-AC18)*EO18-M18)</f>
        <v/>
      </c>
      <c r="CO18" s="0" t="str">
        <f aca="false">=IF(OR(ISBLANK(AE18),ISBLANK(AT18)),"",(AT18-AE18)*EO18-M18)</f>
        <v/>
      </c>
      <c r="CP18" s="3" t="str">
        <f aca="false">=IF(OR(ISBLANK(AG18),ISBLANK(AU18)),"",(AU18-AG18)*EO18-M18)</f>
        <v/>
      </c>
      <c r="CQ18" s="3" t="str">
        <f aca="false">=IF(OR(ISBLANK(AV18),ISBLANK(AK18)),"",(AV18-AK18)*EO18-M18)</f>
        <v/>
      </c>
      <c r="CR18" s="3" t="str">
        <f aca="false">=IF(OR(ISBLANK(AW18),ISBLANK(AM18)),"",(AW18-AM18)*EO18-M18)</f>
        <v/>
      </c>
      <c r="CS18" s="3" t="str">
        <f aca="false">=IF(OR(ISBLANK(AX18),ISBLANK(AO18)),"",(AX18-AO18)*EO18-M18)</f>
        <v/>
      </c>
      <c r="CV18" s="0" t="str">
        <f aca="false">IF(OR(ISBLANK(O18),ISBLANK(N18)),"",ABS((O18-N18)*EO18-M18))</f>
        <v/>
      </c>
      <c r="CW18" s="0" t="str">
        <f aca="false">IF(OR(ISBLANK(W18),ISBLANK(V18)),"",ABS((W18-V18)*EO18-M18))</f>
        <v/>
      </c>
      <c r="CX18" s="0" t="str">
        <f aca="false">IF(ISBLANK(BC18),"",ABS(BC18-M18))</f>
        <v/>
      </c>
      <c r="CY18" s="0" t="str">
        <f aca="false">=IF(OR(ISBLANK(X18),ISBLANK(V18)),"",ABS((X18-V18)*EO18-M18))</f>
        <v/>
      </c>
      <c r="CZ18" s="0" t="str">
        <f aca="false">=IF(OR(ISBLANK(Z18),ISBLANK(Y18)),"",ABS((Z18-Y18)*EO18-M18))</f>
        <v/>
      </c>
      <c r="DA18" s="3" t="str">
        <f aca="false">=IF(OR(ISBLANK(AB18),ISBLANK(AA18)),"",ABS((AB18-AA18)*EO18-M18))</f>
        <v/>
      </c>
      <c r="DB18" s="0" t="str">
        <f aca="false">=IF(OR(ISBLANK(AD18),ISBLANK(AC18)),"",ABS((AD18-AC18)*EO18-M18))</f>
        <v/>
      </c>
      <c r="DC18" s="0" t="str">
        <f aca="false">=IF(OR(ISBLANK(AF18),ISBLANK(AE18)),"",ABS((AF18-AE18)*EO18-M18))</f>
        <v/>
      </c>
      <c r="DD18" s="3" t="str">
        <f aca="false">=IF(OR(ISBLANK(AI18),ISBLANK(AG18)),"",ABS((AI18-AG18)*EO18-M18))</f>
        <v/>
      </c>
      <c r="DE18" s="3" t="str">
        <f aca="false">=IF(OR(ISBLANK(AJ18),ISBLANK(AH18)),"",ABS((AJ18-AH18)*EO18-M18))</f>
        <v/>
      </c>
      <c r="DF18" s="3" t="str">
        <f aca="false">=IF(OR(ISBLANK(AL18),ISBLANK(AK18)),"",ABS((AL18-AK18)*EO18-M18))</f>
        <v/>
      </c>
      <c r="DG18" s="3" t="str">
        <f aca="false">=IF(OR(ISBLANK(AN18),ISBLANK(AM18)),"",ABS((AN18-AM18)*EO18-M18))</f>
        <v/>
      </c>
      <c r="DH18" s="3" t="str">
        <f aca="false">=IF(OR(ISBLANK(AP18),ISBLANK(AO18)),"",ABS((AP18-AO18)*EO18-M18))</f>
        <v/>
      </c>
      <c r="DI18" s="0" t="str">
        <f aca="false">=IF(OR(ISBLANK(AQ18),ISBLANK(Y18)),"",ABS((AQ18-Y18)*EO18-M18))</f>
        <v/>
      </c>
      <c r="DJ18" s="0" t="str">
        <f aca="false">=IF(OR(ISBLANK(AR18),ISBLANK(AA18)),"",ABS((AR18-AA18)*EO18-M18))</f>
        <v/>
      </c>
      <c r="DK18" s="0" t="str">
        <f aca="false">=IF(OR(ISBLANK(AC18),ISBLANK(AS18)),"",ABS((AS18-AC18)*EO18-M18))</f>
        <v/>
      </c>
      <c r="DL18" s="0" t="str">
        <f aca="false">=IF(OR(ISBLANK(AE18),ISBLANK(AT18)),"",ABS((AT18-AE18)*EO18-M18))</f>
        <v/>
      </c>
      <c r="DM18" s="3" t="str">
        <f aca="false">=IF(OR(ISBLANK(AG18),ISBLANK(AU18)),"",ABS((AU18-AG18)*EO18-M18))</f>
        <v/>
      </c>
      <c r="DN18" s="3" t="str">
        <f aca="false">=IF(OR(ISBLANK(AV18),ISBLANK(AK18)),"",ABS((AV18-AK18)*EO18-M18))</f>
        <v/>
      </c>
      <c r="DO18" s="3" t="str">
        <f aca="false">=IF(OR(ISBLANK(AW18),ISBLANK(AM18)),"",ABS((AW18-AM18)*EO18-M18))</f>
        <v/>
      </c>
      <c r="DP18" s="3" t="str">
        <f aca="false">=IF(OR(ISBLANK(AX18),ISBLANK(AO18)),"",ABS((AX18-AO18)*EO18-M18))</f>
        <v/>
      </c>
      <c r="DS18" s="0" t="str">
        <f aca="false">IF(OR(ISBLANK(O18),ISBLANK(N18)),"",((O18-N18)*EO18-M18)^2)</f>
        <v/>
      </c>
      <c r="DT18" s="0" t="str">
        <f aca="false">IF(OR(ISBLANK(W18),ISBLANK(V18)),"",((W18-V18)*EO18-M18)^2)</f>
        <v/>
      </c>
      <c r="DU18" s="0" t="str">
        <f aca="false">IF(ISBLANK(BC18),"",(BC18-M18)^2)</f>
        <v/>
      </c>
      <c r="DV18" s="0" t="str">
        <f aca="false">=IF(OR(ISBLANK(X18),ISBLANK(V18)),"",ABS((X18-V18)*EO18-M18)^2)</f>
        <v/>
      </c>
      <c r="DW18" s="0" t="str">
        <f aca="false">=IF(OR(ISBLANK(Z18),ISBLANK(Y18)),"",ABS((Z18-Y18)*EO18-M18)^2)</f>
        <v/>
      </c>
      <c r="DX18" s="0" t="str">
        <f aca="false">=IF(OR(ISBLANK(AB18),ISBLANK(AA18)),"",ABS((AB18-AA18)*EO18-M18)^2)</f>
        <v/>
      </c>
      <c r="DY18" s="0" t="str">
        <f aca="false">=IF(OR(ISBLANK(AC18),ISBLANK(AD18)),"",ABS((AD18-AC18)*EO18-M18)^2)</f>
        <v/>
      </c>
      <c r="DZ18" s="0" t="str">
        <f aca="false">=IF(OR(ISBLANK(AF18),ISBLANK(AE18)),"",ABS((AF18-AE18)*EO18-M18)^2)</f>
        <v/>
      </c>
      <c r="EA18" s="3" t="str">
        <f aca="false">=IF(OR(ISBLANK(AI18),ISBLANK(AG18)),"",ABS((AI18-AG18)*EO18-M18)^2)</f>
        <v/>
      </c>
      <c r="EB18" s="3" t="str">
        <f aca="false">=IF(OR(ISBLANK(AJ18),ISBLANK(AH18)),"",ABS((AJ18-AH18)*EO18-M18)^2)</f>
        <v/>
      </c>
      <c r="EC18" s="3" t="str">
        <f aca="false">=IF(OR(ISBLANK(AL18),ISBLANK(AK18)),"",ABS((AL18-AK18)*EO18-M18)^2)</f>
        <v/>
      </c>
      <c r="ED18" s="3" t="str">
        <f aca="false">=IF(OR(ISBLANK(AN18),ISBLANK(AM18)),"",ABS((AN18-AM18)*EO18-M18)^2)</f>
        <v/>
      </c>
      <c r="EE18" s="3" t="str">
        <f aca="false">=IF(OR(ISBLANK(AP18),ISBLANK(AO18)),"",ABS((AP18-AO18)*EO18-M18)^2)</f>
        <v/>
      </c>
      <c r="EF18" s="0" t="str">
        <f aca="false">=IF(OR(ISBLANK(AQ18),ISBLANK(Y18)),"",ABS((AQ18-Y18)*EO18-M18)^2)</f>
        <v/>
      </c>
      <c r="EG18" s="0" t="str">
        <f aca="false">=IF(OR(ISBLANK(AR18),ISBLANK(AA18)),"",ABS((AR18-AA18)*EO18-M18)^2)</f>
        <v/>
      </c>
      <c r="EH18" s="0" t="str">
        <f aca="false">=IF(OR(ISBLANK(AC18),ISBLANK(AS18)),"",ABS((AS18-AC18)*EO18-M18)^2)</f>
        <v/>
      </c>
      <c r="EI18" s="0" t="str">
        <f aca="false">=IF(OR(ISBLANK(AE18),ISBLANK(AT18)),"",ABS((AT18-AE18)*EO18-M18)^2)</f>
        <v/>
      </c>
      <c r="EJ18" s="3" t="str">
        <f aca="false">=IF(OR(ISBLANK(AG18),ISBLANK(AU18)),"",ABS((AU18-AG18)*EO18-M18)^2)</f>
        <v/>
      </c>
      <c r="EK18" s="3" t="str">
        <f aca="false">=IF(OR(ISBLANK(AV18),ISBLANK(AK18)),"",ABS((AV18-AK18)*EO18-M18)^2)</f>
        <v/>
      </c>
      <c r="EL18" s="3" t="str">
        <f aca="false">=IF(OR(ISBLANK(AW18),ISBLANK(AM18)),"",ABS((AW18-AM18)*EO18-M18)^2)</f>
        <v/>
      </c>
      <c r="EM18" s="3" t="str">
        <f aca="false">=IF(OR(ISBLANK(AX18),ISBLANK(AO18)),"",ABS((AX18-AO18)*EO18-M18)^2)</f>
        <v/>
      </c>
    </row>
    <row r="19" customFormat="false" ht="12.8" hidden="false" customHeight="false" outlineLevel="0" collapsed="false">
      <c r="A19" s="1" t="s">
        <v>156</v>
      </c>
      <c r="B19" s="0" t="n">
        <v>9</v>
      </c>
      <c r="C19" s="0" t="n">
        <v>2</v>
      </c>
      <c r="D19" s="0" t="n">
        <f aca="false">B19-C19</f>
        <v>7</v>
      </c>
      <c r="E19" s="0" t="s">
        <v>71</v>
      </c>
      <c r="F19" s="0" t="n">
        <v>1</v>
      </c>
      <c r="G19" s="0" t="n">
        <v>13</v>
      </c>
      <c r="H19" s="0" t="s">
        <v>144</v>
      </c>
      <c r="I19" s="0" t="n">
        <v>2</v>
      </c>
      <c r="L19" s="0" t="s">
        <v>75</v>
      </c>
      <c r="M19" s="0" t="n">
        <v>2.18</v>
      </c>
      <c r="N19" s="0" t="n">
        <v>-55.5706457661</v>
      </c>
      <c r="O19" s="0" t="n">
        <v>-55.4901053417137</v>
      </c>
      <c r="P19" s="0" t="s">
        <v>76</v>
      </c>
      <c r="Q19" s="0" t="n">
        <v>2.36786528238931</v>
      </c>
      <c r="R19" s="0" t="n">
        <v>1</v>
      </c>
      <c r="S19" s="0" t="n">
        <v>1</v>
      </c>
      <c r="T19" s="0" t="n">
        <v>1</v>
      </c>
      <c r="V19" s="0" t="n">
        <v>-55.741497044328</v>
      </c>
      <c r="W19" s="0" t="n">
        <v>-55.66215834</v>
      </c>
      <c r="X19" s="0" t="n">
        <v>-55.5952755</v>
      </c>
      <c r="Y19" s="0" t="n">
        <v>-55.74641215</v>
      </c>
      <c r="Z19" s="0" t="n">
        <v>-55.66643729</v>
      </c>
      <c r="AA19" s="0" t="n">
        <v>-55.75212167</v>
      </c>
      <c r="AB19" s="0" t="n">
        <v>-55.67258978</v>
      </c>
      <c r="AC19" s="0" t="n">
        <v>-55.60377938</v>
      </c>
      <c r="AD19" s="0" t="n">
        <v>-55.50959013</v>
      </c>
      <c r="AE19" s="0" t="n">
        <v>-55.68155327</v>
      </c>
      <c r="AF19" s="0" t="n">
        <v>-55.56340474</v>
      </c>
      <c r="AG19" s="0" t="n">
        <v>-55.74294247</v>
      </c>
      <c r="AH19" s="0" t="n">
        <v>-55.7515794406341</v>
      </c>
      <c r="AI19" s="0" t="n">
        <v>-55.64221307</v>
      </c>
      <c r="AJ19" s="0" t="n">
        <v>-55.6717733527452</v>
      </c>
      <c r="AK19" s="0" t="n">
        <v>-55.74692239</v>
      </c>
      <c r="AL19" s="0" t="n">
        <v>-55.66697292</v>
      </c>
      <c r="AM19" s="0" t="n">
        <v>-55.75046047</v>
      </c>
      <c r="AN19" s="0" t="n">
        <v>-55.67105728</v>
      </c>
      <c r="AO19" s="0" t="n">
        <v>-55.75223004</v>
      </c>
      <c r="AP19" s="0" t="n">
        <v>-55.67341197</v>
      </c>
      <c r="AQ19" s="0" t="n">
        <v>-55.66728219</v>
      </c>
      <c r="AR19" s="0" t="n">
        <v>-55.67330295</v>
      </c>
      <c r="AS19" s="0" t="n">
        <v>-55.52495555</v>
      </c>
      <c r="AT19" s="0" t="n">
        <v>-55.60119059</v>
      </c>
      <c r="AU19" s="0" t="n">
        <v>-55.66374209</v>
      </c>
      <c r="AV19" s="0" t="n">
        <v>-55.66792164</v>
      </c>
      <c r="AW19" s="0" t="n">
        <v>-55.67151338</v>
      </c>
      <c r="AX19" s="0" t="n">
        <v>-55.67342667</v>
      </c>
      <c r="BA19" s="0" t="n">
        <f aca="false">IF(OR(ISBLANK(O19),ISBLANK(N19)),"",(O19-N19)*EO19)</f>
        <v>2.19161659639139</v>
      </c>
      <c r="BB19" s="0" t="n">
        <f aca="false">=IF(OR(ISBLANK(W19),ISBLANK(V19)),"",(W19-V19)*EO19)</f>
        <v>2.1589161277255</v>
      </c>
      <c r="BC19" s="0" t="n">
        <v>2.36786528238931</v>
      </c>
      <c r="BD19" s="0" t="n">
        <f aca="false">=IF(OR(ISBLANK(X19),ISBLANK(V19)),"",(X19-V19)*EO19)</f>
        <v>3.97889092019407</v>
      </c>
      <c r="BE19" s="0" t="n">
        <f aca="false">=IF(OR(ISBLANK(Z19),ISBLANK(Y19)),"",(Z19-Y19)*EO19)</f>
        <v>2.17622680542882</v>
      </c>
      <c r="BF19" s="0" t="n">
        <f aca="false">=IF(OR(ISBLANK(AB19),ISBLANK(AA19)),"",(AB19-AA19)*EO19)</f>
        <v>2.16417297766339</v>
      </c>
      <c r="BG19" s="3" t="n">
        <f aca="false">=IF(OR(ISBLANK(AC19),ISBLANK(AD19)),"",(AD19-AC19)*EO19)</f>
        <v>2.56302006196991</v>
      </c>
      <c r="BH19" s="3" t="n">
        <f aca="false">=IF(OR(ISBLANK(AF19),ISBLANK(AE19)),"",(AF19-AE19)*EO19)</f>
        <v>3.21498528422568</v>
      </c>
      <c r="BI19" s="3" t="n">
        <f aca="false">=IF(OR(ISBLANK(AI19),ISBLANK(AG19)),"",(AI19-AG19)*EO19)</f>
        <v>2.74098660972678</v>
      </c>
      <c r="BJ19" s="3" t="n">
        <f aca="false">=IF(OR(ISBLANK(AJ19),ISBLANK(AH19)),"",(AJ19-AH19)*EO19)</f>
        <v>2.17163428232625</v>
      </c>
      <c r="BK19" s="3" t="n">
        <f aca="false">=IF(OR(ISBLANK(AL19),ISBLANK(AK19)),"",(AL19-AK19)*EO19)</f>
        <v>2.1755359083321</v>
      </c>
      <c r="BL19" s="3" t="n">
        <f aca="false">=IF(OR(ISBLANK(AN19),ISBLANK(AM19)),"",(AN19-AM19)*EO19)</f>
        <v>2.16067087225359</v>
      </c>
      <c r="BM19" s="3" t="n">
        <f aca="false">=IF(OR(ISBLANK(AP19),ISBLANK(AO19)),"",(AP19-AO19)*EO19)</f>
        <v>2.14474894593343</v>
      </c>
      <c r="BN19" s="0" t="n">
        <f aca="false">=IF(OR(ISBLANK(AQ19),ISBLANK(Y19)),"",(AQ19-Y19)*EO19)</f>
        <v>2.15323590518947</v>
      </c>
      <c r="BO19" s="0" t="n">
        <f aca="false">=IF(OR(ISBLANK(AR19),ISBLANK(AA19)),"",(AR19-AA19)*EO19)</f>
        <v>2.14476663333441</v>
      </c>
      <c r="BP19" s="0" t="n">
        <f aca="false">=IF(OR(ISBLANK(AC19),ISBLANK(AS19)),"",(AS19-AC19)*EO19)</f>
        <v>2.14490568351803</v>
      </c>
      <c r="BQ19" s="0" t="n">
        <f aca="false">=IF(OR(ISBLANK(AE19),ISBLANK(AT19)),"",(AT19-AE19)*EO19)</f>
        <v>2.18677992524274</v>
      </c>
      <c r="BR19" s="3" t="n">
        <f aca="false">=IF(OR(ISBLANK(AG19),ISBLANK(AU19)),"",(AU19-AG19)*EO19)</f>
        <v>2.15515213100911</v>
      </c>
      <c r="BS19" s="3" t="n">
        <f aca="false">=IF(OR(ISBLANK(AV19),ISBLANK(AK19)),"",(AV19-AK19)*EO19)</f>
        <v>2.1497199219727</v>
      </c>
      <c r="BT19" s="3" t="n">
        <f aca="false">=IF(OR(ISBLANK(AW19),ISBLANK(AM19)),"",(AW19-AM19)*EO19)</f>
        <v>2.14825975898677</v>
      </c>
      <c r="BU19" s="3" t="n">
        <f aca="false">=IF(OR(ISBLANK(AX19),ISBLANK(AO19)),"",(AX19-AO19)*EO19)</f>
        <v>2.14434893855558</v>
      </c>
      <c r="BV19" s="0" t="n">
        <f aca="false">M19</f>
        <v>2.18</v>
      </c>
      <c r="BY19" s="0" t="n">
        <f aca="false">IF(OR(ISBLANK(O19),ISBLANK(N19)),"",(O19-N19)*EO19-M19)</f>
        <v>0.0116165963913861</v>
      </c>
      <c r="BZ19" s="0" t="n">
        <f aca="false">IF(OR(ISBLANK(W19),ISBLANK(V19)),"",(W19-V19)*EO19-M19)</f>
        <v>-0.0210838722744966</v>
      </c>
      <c r="CA19" s="0" t="n">
        <f aca="false">IF(ISBLANK(BC19),"",BC19-M19)</f>
        <v>0.18786528238931</v>
      </c>
      <c r="CB19" s="0" t="n">
        <f aca="false">=IF(OR(ISBLANK(X19),ISBLANK(V19)),"",(X19-V19)*EO19-M19)</f>
        <v>1.79889092019407</v>
      </c>
      <c r="CC19" s="0" t="n">
        <f aca="false">=IF(OR(ISBLANK(Z19),ISBLANK(Y19)),"",(Z19-Y19)*EO19-M19)</f>
        <v>-0.00377319457118208</v>
      </c>
      <c r="CD19" s="3" t="n">
        <f aca="false">=IF(OR(ISBLANK(AB19),ISBLANK(AA19)),"",(AB19-AA19)*EO19-M19)</f>
        <v>-0.0158270223366137</v>
      </c>
      <c r="CE19" s="0" t="n">
        <f aca="false">=IF(OR(ISBLANK(AC19),ISBLANK(AD19)),"",(AD19-AC19)*EO19-M19)</f>
        <v>0.38302006196991</v>
      </c>
      <c r="CF19" s="3" t="n">
        <f aca="false">=IF(OR(ISBLANK(AF19),ISBLANK(AE19)),"",(AF19-AE19)*EO19-M19)</f>
        <v>1.03498528422568</v>
      </c>
      <c r="CG19" s="3" t="n">
        <f aca="false">=IF(OR(ISBLANK(AI19),ISBLANK(AG19)),"",(AI19-AG19)*EO19-M19)</f>
        <v>0.560986609726783</v>
      </c>
      <c r="CH19" s="3" t="n">
        <f aca="false">=IF(OR(ISBLANK(AJ19),ISBLANK(AH19)),"",(AJ19-AH19)*EO19-M19)</f>
        <v>-0.00836571767375105</v>
      </c>
      <c r="CI19" s="3" t="n">
        <f aca="false">=IF(OR(ISBLANK(AL19),ISBLANK(AK19)),"",(AL19-AK19)*EO19-M19)</f>
        <v>-0.00446409166790129</v>
      </c>
      <c r="CJ19" s="3" t="n">
        <f aca="false">=IF(OR(ISBLANK(AN19),ISBLANK(AM19)),"",(AN19-AM19)*EO19-M19)</f>
        <v>-0.0193291277464085</v>
      </c>
      <c r="CK19" s="3" t="n">
        <f aca="false">=IF(OR(ISBLANK(AP19),ISBLANK(AO19)),"",(AP19-AO19)*EO19-M19)</f>
        <v>-0.03525105406657</v>
      </c>
      <c r="CL19" s="0" t="n">
        <f aca="false">=IF(OR(ISBLANK(AQ19),ISBLANK(Y19)),"",(AQ19-Y19)*EO19-M19)</f>
        <v>-0.0267640948105301</v>
      </c>
      <c r="CM19" s="0" t="n">
        <f aca="false">=IF(OR(ISBLANK(AR19),ISBLANK(AA19)),"",(AR19-AA19)*EO19-M19)</f>
        <v>-0.0352333666655937</v>
      </c>
      <c r="CN19" s="0" t="n">
        <f aca="false">=IF(OR(ISBLANK(AC19),ISBLANK(AS19)),"",(AS19-AC19)*EO19-M19)</f>
        <v>-0.0350943164819726</v>
      </c>
      <c r="CO19" s="0" t="n">
        <f aca="false">=IF(OR(ISBLANK(AE19),ISBLANK(AT19)),"",(AT19-AE19)*EO19-M19)</f>
        <v>0.00677992524274407</v>
      </c>
      <c r="CP19" s="3" t="n">
        <f aca="false">=IF(OR(ISBLANK(AG19),ISBLANK(AU19)),"",(AU19-AG19)*EO19-M19)</f>
        <v>-0.0248478689908906</v>
      </c>
      <c r="CQ19" s="3" t="n">
        <f aca="false">=IF(OR(ISBLANK(AV19),ISBLANK(AK19)),"",(AV19-AK19)*EO19-M19)</f>
        <v>-0.0302800780272983</v>
      </c>
      <c r="CR19" s="3" t="n">
        <f aca="false">=IF(OR(ISBLANK(AW19),ISBLANK(AM19)),"",(AW19-AM19)*EO19-M19)</f>
        <v>-0.0317402410132295</v>
      </c>
      <c r="CS19" s="3" t="n">
        <f aca="false">=IF(OR(ISBLANK(AX19),ISBLANK(AO19)),"",(AX19-AO19)*EO19-M19)</f>
        <v>-0.0356510614444203</v>
      </c>
      <c r="CV19" s="0" t="n">
        <f aca="false">IF(OR(ISBLANK(O19),ISBLANK(N19)),"",ABS((O19-N19)*EO19-M19))</f>
        <v>0.0116165963913861</v>
      </c>
      <c r="CW19" s="0" t="n">
        <f aca="false">IF(OR(ISBLANK(W19),ISBLANK(V19)),"",ABS((W19-V19)*EO19-M19))</f>
        <v>0.0210838722744966</v>
      </c>
      <c r="CX19" s="0" t="n">
        <f aca="false">IF(ISBLANK(BC19),"",ABS(BC19-M19))</f>
        <v>0.18786528238931</v>
      </c>
      <c r="CY19" s="0" t="n">
        <f aca="false">=IF(OR(ISBLANK(X19),ISBLANK(V19)),"",ABS((X19-V19)*EO19-M19))</f>
        <v>1.79889092019407</v>
      </c>
      <c r="CZ19" s="0" t="n">
        <f aca="false">=IF(OR(ISBLANK(Z19),ISBLANK(Y19)),"",ABS((Z19-Y19)*EO19-M19))</f>
        <v>0.00377319457118208</v>
      </c>
      <c r="DA19" s="3" t="n">
        <f aca="false">=IF(OR(ISBLANK(AB19),ISBLANK(AA19)),"",ABS((AB19-AA19)*EO19-M19))</f>
        <v>0.0158270223366137</v>
      </c>
      <c r="DB19" s="0" t="n">
        <f aca="false">=IF(OR(ISBLANK(AD19),ISBLANK(AC19)),"",ABS((AD19-AC19)*EO19-M19))</f>
        <v>0.38302006196991</v>
      </c>
      <c r="DC19" s="0" t="n">
        <f aca="false">=IF(OR(ISBLANK(AF19),ISBLANK(AE19)),"",ABS((AF19-AE19)*EO19-M19))</f>
        <v>1.03498528422568</v>
      </c>
      <c r="DD19" s="3" t="n">
        <f aca="false">=IF(OR(ISBLANK(AI19),ISBLANK(AG19)),"",ABS((AI19-AG19)*EO19-M19))</f>
        <v>0.560986609726783</v>
      </c>
      <c r="DE19" s="3" t="n">
        <f aca="false">=IF(OR(ISBLANK(AJ19),ISBLANK(AH19)),"",ABS((AJ19-AH19)*EO19-M19))</f>
        <v>0.00836571767375105</v>
      </c>
      <c r="DF19" s="3" t="n">
        <f aca="false">=IF(OR(ISBLANK(AL19),ISBLANK(AK19)),"",ABS((AL19-AK19)*EO19-M19))</f>
        <v>0.00446409166790129</v>
      </c>
      <c r="DG19" s="3" t="n">
        <f aca="false">=IF(OR(ISBLANK(AN19),ISBLANK(AM19)),"",ABS((AN19-AM19)*EO19-M19))</f>
        <v>0.0193291277464085</v>
      </c>
      <c r="DH19" s="3" t="n">
        <f aca="false">=IF(OR(ISBLANK(AP19),ISBLANK(AO19)),"",ABS((AP19-AO19)*EO19-M19))</f>
        <v>0.03525105406657</v>
      </c>
      <c r="DI19" s="0" t="n">
        <f aca="false">=IF(OR(ISBLANK(AQ19),ISBLANK(Y19)),"",ABS((AQ19-Y19)*EO19-M19))</f>
        <v>0.0267640948105301</v>
      </c>
      <c r="DJ19" s="0" t="n">
        <f aca="false">=IF(OR(ISBLANK(AR19),ISBLANK(AA19)),"",ABS((AR19-AA19)*EO19-M19))</f>
        <v>0.0352333666655937</v>
      </c>
      <c r="DK19" s="0" t="n">
        <f aca="false">=IF(OR(ISBLANK(AC19),ISBLANK(AS19)),"",ABS((AS19-AC19)*EO19-M19))</f>
        <v>0.0350943164819726</v>
      </c>
      <c r="DL19" s="0" t="n">
        <f aca="false">=IF(OR(ISBLANK(AE19),ISBLANK(AT19)),"",ABS((AT19-AE19)*EO19-M19))</f>
        <v>0.00677992524274407</v>
      </c>
      <c r="DM19" s="3" t="n">
        <f aca="false">=IF(OR(ISBLANK(AG19),ISBLANK(AU19)),"",ABS((AU19-AG19)*EO19-M19))</f>
        <v>0.0248478689908906</v>
      </c>
      <c r="DN19" s="3" t="n">
        <f aca="false">=IF(OR(ISBLANK(AV19),ISBLANK(AK19)),"",ABS((AV19-AK19)*EO19-M19))</f>
        <v>0.0302800780272983</v>
      </c>
      <c r="DO19" s="3" t="n">
        <f aca="false">=IF(OR(ISBLANK(AW19),ISBLANK(AM19)),"",ABS((AW19-AM19)*EO19-M19))</f>
        <v>0.0317402410132295</v>
      </c>
      <c r="DP19" s="3" t="n">
        <f aca="false">=IF(OR(ISBLANK(AX19),ISBLANK(AO19)),"",ABS((AX19-AO19)*EO19-M19))</f>
        <v>0.0356510614444203</v>
      </c>
      <c r="DS19" s="0" t="n">
        <f aca="false">IF(OR(ISBLANK(O19),ISBLANK(N19)),"",((O19-N19)*EO19-M19)^2)</f>
        <v>0.000134945311720365</v>
      </c>
      <c r="DT19" s="0" t="n">
        <f aca="false">IF(OR(ISBLANK(W19),ISBLANK(V19)),"",((W19-V19)*EO19-M19)^2)</f>
        <v>0.000444529670087286</v>
      </c>
      <c r="DU19" s="0" t="n">
        <f aca="false">IF(ISBLANK(BC19),"",(BC19-M19)^2)</f>
        <v>0.0352933643272151</v>
      </c>
      <c r="DV19" s="0" t="n">
        <f aca="false">=IF(OR(ISBLANK(X19),ISBLANK(V19)),"",ABS((X19-V19)*EO19-M19)^2)</f>
        <v>3.23600854275666</v>
      </c>
      <c r="DW19" s="0" t="n">
        <f aca="false">=IF(OR(ISBLANK(Z19),ISBLANK(Y19)),"",ABS((Z19-Y19)*EO19-M19)^2)</f>
        <v>1.42369972719979E-005</v>
      </c>
      <c r="DX19" s="0" t="n">
        <f aca="false">=IF(OR(ISBLANK(AB19),ISBLANK(AA19)),"",ABS((AB19-AA19)*EO19-M19)^2)</f>
        <v>0.000250494636043669</v>
      </c>
      <c r="DY19" s="0" t="n">
        <f aca="false">=IF(OR(ISBLANK(AC19),ISBLANK(AD19)),"",ABS((AD19-AC19)*EO19-M19)^2)</f>
        <v>0.146704367871434</v>
      </c>
      <c r="DZ19" s="0" t="n">
        <f aca="false">=IF(OR(ISBLANK(AF19),ISBLANK(AE19)),"",ABS((AF19-AE19)*EO19-M19)^2)</f>
        <v>1.07119453856371</v>
      </c>
      <c r="EA19" s="3" t="n">
        <f aca="false">=IF(OR(ISBLANK(AI19),ISBLANK(AG19)),"",ABS((AI19-AG19)*EO19-M19)^2)</f>
        <v>0.314705976292749</v>
      </c>
      <c r="EB19" s="3" t="n">
        <f aca="false">=IF(OR(ISBLANK(AJ19),ISBLANK(AH19)),"",ABS((AJ19-AH19)*EO19-M19)^2)</f>
        <v>6.99852321969107E-005</v>
      </c>
      <c r="EC19" s="3" t="n">
        <f aca="false">=IF(OR(ISBLANK(AL19),ISBLANK(AK19)),"",ABS((AL19-AK19)*EO19-M19)^2)</f>
        <v>1.99281144194257E-005</v>
      </c>
      <c r="ED19" s="3" t="n">
        <f aca="false">=IF(OR(ISBLANK(AN19),ISBLANK(AM19)),"",ABS((AN19-AM19)*EO19-M19)^2)</f>
        <v>0.000373615179436979</v>
      </c>
      <c r="EE19" s="3" t="n">
        <f aca="false">=IF(OR(ISBLANK(AP19),ISBLANK(AO19)),"",ABS((AP19-AO19)*EO19-M19)^2)</f>
        <v>0.00124263681280424</v>
      </c>
      <c r="EF19" s="0" t="n">
        <f aca="false">=IF(OR(ISBLANK(AQ19),ISBLANK(Y19)),"",ABS((AQ19-Y19)*EO19-M19)^2)</f>
        <v>0.000716316771027044</v>
      </c>
      <c r="EG19" s="0" t="n">
        <f aca="false">=IF(OR(ISBLANK(AR19),ISBLANK(AA19)),"",ABS((AR19-AA19)*EO19-M19)^2)</f>
        <v>0.00124139012659217</v>
      </c>
      <c r="EH19" s="0" t="n">
        <f aca="false">=IF(OR(ISBLANK(AC19),ISBLANK(AS19)),"",ABS((AS19-AC19)*EO19-M19)^2)</f>
        <v>0.00123161104933685</v>
      </c>
      <c r="EI19" s="0" t="n">
        <f aca="false">=IF(OR(ISBLANK(AE19),ISBLANK(AT19)),"",ABS((AT19-AE19)*EO19-M19)^2)</f>
        <v>4.59673862971982E-005</v>
      </c>
      <c r="EJ19" s="3" t="n">
        <f aca="false">=IF(OR(ISBLANK(AG19),ISBLANK(AU19)),"",ABS((AU19-AG19)*EO19-M19)^2)</f>
        <v>0.000617416593388465</v>
      </c>
      <c r="EK19" s="3" t="n">
        <f aca="false">=IF(OR(ISBLANK(AV19),ISBLANK(AK19)),"",ABS((AV19-AK19)*EO19-M19)^2)</f>
        <v>0.000916883125339271</v>
      </c>
      <c r="EL19" s="3" t="n">
        <f aca="false">=IF(OR(ISBLANK(AW19),ISBLANK(AM19)),"",ABS((AW19-AM19)*EO19-M19)^2)</f>
        <v>0.00100744289957789</v>
      </c>
      <c r="EM19" s="3" t="n">
        <f aca="false">=IF(OR(ISBLANK(AX19),ISBLANK(AO19)),"",ABS((AX19-AO19)*EO19-M19)^2)</f>
        <v>0.00127099818211383</v>
      </c>
      <c r="EO19" s="0" t="n">
        <v>27.211386245988</v>
      </c>
    </row>
    <row r="20" customFormat="false" ht="12.8" hidden="false" customHeight="false" outlineLevel="0" collapsed="false">
      <c r="A20" s="1" t="s">
        <v>148</v>
      </c>
      <c r="B20" s="0" t="n">
        <v>9</v>
      </c>
      <c r="C20" s="0" t="n">
        <v>2</v>
      </c>
      <c r="D20" s="0" t="n">
        <f aca="false">B20-C20</f>
        <v>7</v>
      </c>
      <c r="E20" s="0" t="s">
        <v>71</v>
      </c>
      <c r="F20" s="0" t="n">
        <v>1</v>
      </c>
      <c r="G20" s="0" t="n">
        <v>13</v>
      </c>
      <c r="H20" s="0" t="s">
        <v>149</v>
      </c>
      <c r="I20" s="0" t="n">
        <v>2</v>
      </c>
      <c r="L20" s="0" t="s">
        <v>75</v>
      </c>
      <c r="M20" s="0" t="n">
        <v>5.79</v>
      </c>
      <c r="N20" s="0" t="n">
        <v>-39.5616579225</v>
      </c>
      <c r="O20" s="0" t="n">
        <v>-39.3660948036714</v>
      </c>
      <c r="P20" s="0" t="s">
        <v>76</v>
      </c>
      <c r="Q20" s="0" t="n">
        <v>6.4753130479357</v>
      </c>
      <c r="R20" s="0" t="n">
        <v>1</v>
      </c>
      <c r="S20" s="0" t="n">
        <v>1</v>
      </c>
      <c r="T20" s="0" t="n">
        <v>1</v>
      </c>
      <c r="V20" s="0" t="n">
        <v>-39.7151833556434</v>
      </c>
      <c r="W20" s="0" t="n">
        <v>-39.50342238</v>
      </c>
      <c r="X20" s="0" t="n">
        <v>-39.41051844</v>
      </c>
      <c r="Y20" s="0" t="n">
        <v>-39.71944691</v>
      </c>
      <c r="Z20" s="0" t="n">
        <v>-39.50294971</v>
      </c>
      <c r="AA20" s="0" t="n">
        <v>-39.7245133</v>
      </c>
      <c r="AB20" s="0" t="n">
        <v>-39.5100967</v>
      </c>
      <c r="AC20" s="0" t="n">
        <v>-39.58998847</v>
      </c>
      <c r="AD20" s="0" t="n">
        <v>-39.33989132</v>
      </c>
      <c r="AE20" s="0" t="n">
        <v>-39.65691577</v>
      </c>
      <c r="AF20" s="0" t="n">
        <v>-39.41283203</v>
      </c>
      <c r="AG20" s="0" t="n">
        <v>-39.71640455</v>
      </c>
      <c r="AH20" s="0" t="n">
        <v>-39.7239693745971</v>
      </c>
      <c r="AI20" s="0" t="n">
        <v>-39.45152799</v>
      </c>
      <c r="AJ20" s="0" t="n">
        <v>-39.5049454196733</v>
      </c>
      <c r="AK20" s="0" t="n">
        <v>-39.71978644</v>
      </c>
      <c r="AL20" s="0" t="n">
        <v>-39.50400101</v>
      </c>
      <c r="AM20" s="0" t="n">
        <v>-39.72283928</v>
      </c>
      <c r="AN20" s="0" t="n">
        <v>-39.50839427</v>
      </c>
      <c r="AO20" s="0" t="n">
        <v>-39.72459741</v>
      </c>
      <c r="AP20" s="0" t="n">
        <v>-39.51124468</v>
      </c>
      <c r="AQ20" s="0" t="n">
        <v>-39.50704403</v>
      </c>
      <c r="AR20" s="0" t="n">
        <v>-39.51190129</v>
      </c>
      <c r="AS20" s="0" t="n">
        <v>-39.39029496</v>
      </c>
      <c r="AT20" s="0" t="n">
        <v>-39.43523744</v>
      </c>
      <c r="AU20" s="0" t="n">
        <v>-39.50456001</v>
      </c>
      <c r="AV20" s="0" t="n">
        <v>-39.50781684</v>
      </c>
      <c r="AW20" s="0" t="n">
        <v>-39.51031522</v>
      </c>
      <c r="AX20" s="0" t="n">
        <v>-39.51200544</v>
      </c>
      <c r="BA20" s="0" t="n">
        <f aca="false">IF(OR(ISBLANK(O20),ISBLANK(N20)),"",(O20-N20)*EO20)</f>
        <v>5.32154356191494</v>
      </c>
      <c r="BB20" s="0" t="n">
        <f aca="false">=IF(OR(ISBLANK(W20),ISBLANK(V20)),"",(W20-V20)*EO20)</f>
        <v>5.76230970005964</v>
      </c>
      <c r="BC20" s="0" t="n">
        <v>6.4753130479357</v>
      </c>
      <c r="BD20" s="0" t="n">
        <f aca="false">=IF(OR(ISBLANK(X20),ISBLANK(V20)),"",(X20-V20)*EO20)</f>
        <v>8.29035469517391</v>
      </c>
      <c r="BE20" s="0" t="n">
        <f aca="false">=IF(OR(ISBLANK(Z20),ISBLANK(Y20)),"",(Z20-Y20)*EO20)</f>
        <v>5.89118893037489</v>
      </c>
      <c r="BF20" s="0" t="n">
        <f aca="false">=IF(OR(ISBLANK(AB20),ISBLANK(AA20)),"",(AB20-AA20)*EO20)</f>
        <v>5.83457292015151</v>
      </c>
      <c r="BG20" s="3" t="n">
        <f aca="false">=IF(OR(ISBLANK(AC20),ISBLANK(AD20)),"",(AD20-AC20)*EO20)</f>
        <v>6.80549014767085</v>
      </c>
      <c r="BH20" s="3" t="n">
        <f aca="false">=IF(OR(ISBLANK(AF20),ISBLANK(AE20)),"",(AF20-AE20)*EO20)</f>
        <v>6.64185692550533</v>
      </c>
      <c r="BI20" s="3" t="n">
        <f aca="false">=IF(OR(ISBLANK(AI20),ISBLANK(AG20)),"",(AI20-AG20)*EO20)</f>
        <v>7.20765838166855</v>
      </c>
      <c r="BJ20" s="3" t="n">
        <f aca="false">=IF(OR(ISBLANK(AJ20),ISBLANK(AH20)),"",(AJ20-AH20)*EO20)</f>
        <v>5.95994543455535</v>
      </c>
      <c r="BK20" s="3" t="n">
        <f aca="false">=IF(OR(ISBLANK(AL20),ISBLANK(AK20)),"",(AL20-AK20)*EO20)</f>
        <v>5.87182068198652</v>
      </c>
      <c r="BL20" s="3" t="n">
        <f aca="false">=IF(OR(ISBLANK(AN20),ISBLANK(AM20)),"",(AN20-AM20)*EO20)</f>
        <v>5.83534599563491</v>
      </c>
      <c r="BM20" s="3" t="n">
        <f aca="false">=IF(OR(ISBLANK(AP20),ISBLANK(AO20)),"",(AP20-AO20)*EO20)</f>
        <v>5.8056235426661</v>
      </c>
      <c r="BN20" s="0" t="n">
        <f aca="false">=IF(OR(ISBLANK(AQ20),ISBLANK(Y20)),"",(AQ20-Y20)*EO20)</f>
        <v>5.77977680744021</v>
      </c>
      <c r="BO20" s="0" t="n">
        <f aca="false">=IF(OR(ISBLANK(AR20),ISBLANK(AA20)),"",(AR20-AA20)*EO20)</f>
        <v>5.78546752464589</v>
      </c>
      <c r="BP20" s="0" t="n">
        <f aca="false">=IF(OR(ISBLANK(AC20),ISBLANK(AS20)),"",(AS20-AC20)*EO20)</f>
        <v>5.43393723142715</v>
      </c>
      <c r="BQ20" s="0" t="n">
        <f aca="false">=IF(OR(ISBLANK(AE20),ISBLANK(AT20)),"",(AT20-AE20)*EO20)</f>
        <v>6.03217465999548</v>
      </c>
      <c r="BR20" s="3" t="n">
        <f aca="false">=IF(OR(ISBLANK(AG20),ISBLANK(AU20)),"",(AU20-AG20)*EO20)</f>
        <v>5.76458360204369</v>
      </c>
      <c r="BS20" s="3" t="n">
        <f aca="false">=IF(OR(ISBLANK(AV20),ISBLANK(AK20)),"",(AV20-AK20)*EO20)</f>
        <v>5.76798665800767</v>
      </c>
      <c r="BT20" s="3" t="n">
        <f aca="false">=IF(OR(ISBLANK(AW20),ISBLANK(AM20)),"",(AW20-AM20)*EO20)</f>
        <v>5.78307428322552</v>
      </c>
      <c r="BU20" s="3" t="n">
        <f aca="false">=IF(OR(ISBLANK(AX20),ISBLANK(AO20)),"",(AX20-AO20)*EO20)</f>
        <v>5.78492220846545</v>
      </c>
      <c r="BV20" s="0" t="n">
        <f aca="false">M20</f>
        <v>5.79</v>
      </c>
      <c r="BY20" s="0" t="n">
        <f aca="false">IF(OR(ISBLANK(O20),ISBLANK(N20)),"",(O20-N20)*EO20-M20)</f>
        <v>-0.468456438085056</v>
      </c>
      <c r="BZ20" s="0" t="n">
        <f aca="false">IF(OR(ISBLANK(W20),ISBLANK(V20)),"",(W20-V20)*EO20-M20)</f>
        <v>-0.0276902999403603</v>
      </c>
      <c r="CA20" s="0" t="n">
        <f aca="false">IF(ISBLANK(BC20),"",BC20-M20)</f>
        <v>0.6853130479357</v>
      </c>
      <c r="CB20" s="0" t="n">
        <f aca="false">=IF(OR(ISBLANK(X20),ISBLANK(V20)),"",(X20-V20)*EO20-M20)</f>
        <v>2.50035469517391</v>
      </c>
      <c r="CC20" s="0" t="n">
        <f aca="false">=IF(OR(ISBLANK(Z20),ISBLANK(Y20)),"",(Z20-Y20)*EO20-M20)</f>
        <v>0.101188930374891</v>
      </c>
      <c r="CD20" s="3" t="n">
        <f aca="false">=IF(OR(ISBLANK(AB20),ISBLANK(AA20)),"",(AB20-AA20)*EO20-M20)</f>
        <v>0.0445729201515057</v>
      </c>
      <c r="CE20" s="0" t="n">
        <f aca="false">=IF(OR(ISBLANK(AC20),ISBLANK(AD20)),"",(AD20-AC20)*EO20-M20)</f>
        <v>1.01549014767085</v>
      </c>
      <c r="CF20" s="3" t="n">
        <f aca="false">=IF(OR(ISBLANK(AF20),ISBLANK(AE20)),"",(AF20-AE20)*EO20-M20)</f>
        <v>0.851856925505329</v>
      </c>
      <c r="CG20" s="3" t="n">
        <f aca="false">=IF(OR(ISBLANK(AI20),ISBLANK(AG20)),"",(AI20-AG20)*EO20-M20)</f>
        <v>1.41765838166855</v>
      </c>
      <c r="CH20" s="3" t="n">
        <f aca="false">=IF(OR(ISBLANK(AJ20),ISBLANK(AH20)),"",(AJ20-AH20)*EO20-M20)</f>
        <v>0.16994543455535</v>
      </c>
      <c r="CI20" s="3" t="n">
        <f aca="false">=IF(OR(ISBLANK(AL20),ISBLANK(AK20)),"",(AL20-AK20)*EO20-M20)</f>
        <v>0.0818206819865202</v>
      </c>
      <c r="CJ20" s="3" t="n">
        <f aca="false">=IF(OR(ISBLANK(AN20),ISBLANK(AM20)),"",(AN20-AM20)*EO20-M20)</f>
        <v>0.0453459956349143</v>
      </c>
      <c r="CK20" s="3" t="n">
        <f aca="false">=IF(OR(ISBLANK(AP20),ISBLANK(AO20)),"",(AP20-AO20)*EO20-M20)</f>
        <v>0.0156235426660993</v>
      </c>
      <c r="CL20" s="0" t="n">
        <f aca="false">=IF(OR(ISBLANK(AQ20),ISBLANK(Y20)),"",(AQ20-Y20)*EO20-M20)</f>
        <v>-0.0102231925597858</v>
      </c>
      <c r="CM20" s="0" t="n">
        <f aca="false">=IF(OR(ISBLANK(AR20),ISBLANK(AA20)),"",(AR20-AA20)*EO20-M20)</f>
        <v>-0.00453247535411361</v>
      </c>
      <c r="CN20" s="0" t="n">
        <f aca="false">=IF(OR(ISBLANK(AC20),ISBLANK(AS20)),"",(AS20-AC20)*EO20-M20)</f>
        <v>-0.356062768572851</v>
      </c>
      <c r="CO20" s="0" t="n">
        <f aca="false">=IF(OR(ISBLANK(AE20),ISBLANK(AT20)),"",(AT20-AE20)*EO20-M20)</f>
        <v>0.242174659995481</v>
      </c>
      <c r="CP20" s="3" t="n">
        <f aca="false">=IF(OR(ISBLANK(AG20),ISBLANK(AU20)),"",(AU20-AG20)*EO20-M20)</f>
        <v>-0.0254163979563105</v>
      </c>
      <c r="CQ20" s="3" t="n">
        <f aca="false">=IF(OR(ISBLANK(AV20),ISBLANK(AK20)),"",(AV20-AK20)*EO20-M20)</f>
        <v>-0.0220133419923325</v>
      </c>
      <c r="CR20" s="3" t="n">
        <f aca="false">=IF(OR(ISBLANK(AW20),ISBLANK(AM20)),"",(AW20-AM20)*EO20-M20)</f>
        <v>-0.00692571677447784</v>
      </c>
      <c r="CS20" s="3" t="n">
        <f aca="false">=IF(OR(ISBLANK(AX20),ISBLANK(AO20)),"",(AX20-AO20)*EO20-M20)</f>
        <v>-0.00507779153455346</v>
      </c>
      <c r="CV20" s="0" t="n">
        <f aca="false">IF(OR(ISBLANK(O20),ISBLANK(N20)),"",ABS((O20-N20)*EO20-M20))</f>
        <v>0.468456438085056</v>
      </c>
      <c r="CW20" s="0" t="n">
        <f aca="false">IF(OR(ISBLANK(W20),ISBLANK(V20)),"",ABS((W20-V20)*EO20-M20))</f>
        <v>0.0276902999403603</v>
      </c>
      <c r="CX20" s="0" t="n">
        <f aca="false">IF(ISBLANK(BC20),"",ABS(BC20-M20))</f>
        <v>0.6853130479357</v>
      </c>
      <c r="CY20" s="0" t="n">
        <f aca="false">=IF(OR(ISBLANK(X20),ISBLANK(V20)),"",ABS((X20-V20)*EO20-M20))</f>
        <v>2.50035469517391</v>
      </c>
      <c r="CZ20" s="0" t="n">
        <f aca="false">=IF(OR(ISBLANK(Z20),ISBLANK(Y20)),"",ABS((Z20-Y20)*EO20-M20))</f>
        <v>0.101188930374891</v>
      </c>
      <c r="DA20" s="3" t="n">
        <f aca="false">=IF(OR(ISBLANK(AB20),ISBLANK(AA20)),"",ABS((AB20-AA20)*EO20-M20))</f>
        <v>0.0445729201515057</v>
      </c>
      <c r="DB20" s="0" t="n">
        <f aca="false">=IF(OR(ISBLANK(AD20),ISBLANK(AC20)),"",ABS((AD20-AC20)*EO20-M20))</f>
        <v>1.01549014767085</v>
      </c>
      <c r="DC20" s="0" t="n">
        <f aca="false">=IF(OR(ISBLANK(AF20),ISBLANK(AE20)),"",ABS((AF20-AE20)*EO20-M20))</f>
        <v>0.851856925505329</v>
      </c>
      <c r="DD20" s="3" t="n">
        <f aca="false">=IF(OR(ISBLANK(AI20),ISBLANK(AG20)),"",ABS((AI20-AG20)*EO20-M20))</f>
        <v>1.41765838166855</v>
      </c>
      <c r="DE20" s="3" t="n">
        <f aca="false">=IF(OR(ISBLANK(AJ20),ISBLANK(AH20)),"",ABS((AJ20-AH20)*EO20-M20))</f>
        <v>0.16994543455535</v>
      </c>
      <c r="DF20" s="3" t="n">
        <f aca="false">=IF(OR(ISBLANK(AL20),ISBLANK(AK20)),"",ABS((AL20-AK20)*EO20-M20))</f>
        <v>0.0818206819865202</v>
      </c>
      <c r="DG20" s="3" t="n">
        <f aca="false">=IF(OR(ISBLANK(AN20),ISBLANK(AM20)),"",ABS((AN20-AM20)*EO20-M20))</f>
        <v>0.0453459956349143</v>
      </c>
      <c r="DH20" s="3" t="n">
        <f aca="false">=IF(OR(ISBLANK(AP20),ISBLANK(AO20)),"",ABS((AP20-AO20)*EO20-M20))</f>
        <v>0.0156235426660993</v>
      </c>
      <c r="DI20" s="0" t="n">
        <f aca="false">=IF(OR(ISBLANK(AQ20),ISBLANK(Y20)),"",ABS((AQ20-Y20)*EO20-M20))</f>
        <v>0.0102231925597858</v>
      </c>
      <c r="DJ20" s="0" t="n">
        <f aca="false">=IF(OR(ISBLANK(AR20),ISBLANK(AA20)),"",ABS((AR20-AA20)*EO20-M20))</f>
        <v>0.00453247535411361</v>
      </c>
      <c r="DK20" s="0" t="n">
        <f aca="false">=IF(OR(ISBLANK(AC20),ISBLANK(AS20)),"",ABS((AS20-AC20)*EO20-M20))</f>
        <v>0.356062768572851</v>
      </c>
      <c r="DL20" s="0" t="n">
        <f aca="false">=IF(OR(ISBLANK(AE20),ISBLANK(AT20)),"",ABS((AT20-AE20)*EO20-M20))</f>
        <v>0.242174659995481</v>
      </c>
      <c r="DM20" s="3" t="n">
        <f aca="false">=IF(OR(ISBLANK(AG20),ISBLANK(AU20)),"",ABS((AU20-AG20)*EO20-M20))</f>
        <v>0.0254163979563105</v>
      </c>
      <c r="DN20" s="3" t="n">
        <f aca="false">=IF(OR(ISBLANK(AV20),ISBLANK(AK20)),"",ABS((AV20-AK20)*EO20-M20))</f>
        <v>0.0220133419923325</v>
      </c>
      <c r="DO20" s="3" t="n">
        <f aca="false">=IF(OR(ISBLANK(AW20),ISBLANK(AM20)),"",ABS((AW20-AM20)*EO20-M20))</f>
        <v>0.00692571677447784</v>
      </c>
      <c r="DP20" s="3" t="n">
        <f aca="false">=IF(OR(ISBLANK(AX20),ISBLANK(AO20)),"",ABS((AX20-AO20)*EO20-M20))</f>
        <v>0.00507779153455346</v>
      </c>
      <c r="DS20" s="0" t="n">
        <f aca="false">IF(OR(ISBLANK(O20),ISBLANK(N20)),"",((O20-N20)*EO20-M20)^2)</f>
        <v>0.219451434383338</v>
      </c>
      <c r="DT20" s="0" t="n">
        <f aca="false">IF(OR(ISBLANK(W20),ISBLANK(V20)),"",((W20-V20)*EO20-M20)^2)</f>
        <v>0.000766752710787119</v>
      </c>
      <c r="DU20" s="0" t="n">
        <f aca="false">IF(ISBLANK(BC20),"",(BC20-M20)^2)</f>
        <v>0.469653973670919</v>
      </c>
      <c r="DV20" s="0" t="n">
        <f aca="false">=IF(OR(ISBLANK(X20),ISBLANK(V20)),"",ABS((X20-V20)*EO20-M20)^2)</f>
        <v>6.25177360167822</v>
      </c>
      <c r="DW20" s="0" t="n">
        <f aca="false">=IF(OR(ISBLANK(Z20),ISBLANK(Y20)),"",ABS((Z20-Y20)*EO20-M20)^2)</f>
        <v>0.0102391996304144</v>
      </c>
      <c r="DX20" s="0" t="n">
        <f aca="false">=IF(OR(ISBLANK(AB20),ISBLANK(AA20)),"",ABS((AB20-AA20)*EO20-M20)^2)</f>
        <v>0.0019867452108325</v>
      </c>
      <c r="DY20" s="0" t="n">
        <f aca="false">=IF(OR(ISBLANK(AC20),ISBLANK(AD20)),"",ABS((AD20-AC20)*EO20-M20)^2)</f>
        <v>1.03122024001657</v>
      </c>
      <c r="DZ20" s="0" t="n">
        <f aca="false">=IF(OR(ISBLANK(AF20),ISBLANK(AE20)),"",ABS((AF20-AE20)*EO20-M20)^2)</f>
        <v>0.725660221531392</v>
      </c>
      <c r="EA20" s="3" t="n">
        <f aca="false">=IF(OR(ISBLANK(AI20),ISBLANK(AG20)),"",ABS((AI20-AG20)*EO20-M20)^2)</f>
        <v>2.00975528711509</v>
      </c>
      <c r="EB20" s="3" t="n">
        <f aca="false">=IF(OR(ISBLANK(AJ20),ISBLANK(AH20)),"",ABS((AJ20-AH20)*EO20-M20)^2)</f>
        <v>0.0288814507262068</v>
      </c>
      <c r="EC20" s="3" t="n">
        <f aca="false">=IF(OR(ISBLANK(AL20),ISBLANK(AK20)),"",ABS((AL20-AK20)*EO20-M20)^2)</f>
        <v>0.00669462400073926</v>
      </c>
      <c r="ED20" s="3" t="n">
        <f aca="false">=IF(OR(ISBLANK(AN20),ISBLANK(AM20)),"",ABS((AN20-AM20)*EO20-M20)^2)</f>
        <v>0.00205625932012166</v>
      </c>
      <c r="EE20" s="3" t="n">
        <f aca="false">=IF(OR(ISBLANK(AP20),ISBLANK(AO20)),"",ABS((AP20-AO20)*EO20-M20)^2)</f>
        <v>0.000244095085439426</v>
      </c>
      <c r="EF20" s="0" t="n">
        <f aca="false">=IF(OR(ISBLANK(AQ20),ISBLANK(Y20)),"",ABS((AQ20-Y20)*EO20-M20)^2)</f>
        <v>0.000104513666114459</v>
      </c>
      <c r="EG20" s="0" t="n">
        <f aca="false">=IF(OR(ISBLANK(AR20),ISBLANK(AA20)),"",ABS((AR20-AA20)*EO20-M20)^2)</f>
        <v>2.05433328356473E-005</v>
      </c>
      <c r="EH20" s="0" t="n">
        <f aca="false">=IF(OR(ISBLANK(AC20),ISBLANK(AS20)),"",ABS((AS20-AC20)*EO20-M20)^2)</f>
        <v>0.126780695163764</v>
      </c>
      <c r="EI20" s="0" t="n">
        <f aca="false">=IF(OR(ISBLANK(AE20),ISBLANK(AT20)),"",ABS((AT20-AE20)*EO20-M20)^2)</f>
        <v>0.0586485659439267</v>
      </c>
      <c r="EJ20" s="3" t="n">
        <f aca="false">=IF(OR(ISBLANK(AG20),ISBLANK(AU20)),"",ABS((AU20-AG20)*EO20-M20)^2)</f>
        <v>0.000645993285073542</v>
      </c>
      <c r="EK20" s="3" t="n">
        <f aca="false">=IF(OR(ISBLANK(AV20),ISBLANK(AK20)),"",ABS((AV20-AK20)*EO20-M20)^2)</f>
        <v>0.00048458722567139</v>
      </c>
      <c r="EL20" s="3" t="n">
        <f aca="false">=IF(OR(ISBLANK(AW20),ISBLANK(AM20)),"",ABS((AW20-AM20)*EO20-M20)^2)</f>
        <v>4.79655528402838E-005</v>
      </c>
      <c r="EM20" s="3" t="n">
        <f aca="false">=IF(OR(ISBLANK(AX20),ISBLANK(AO20)),"",ABS((AX20-AO20)*EO20-M20)^2)</f>
        <v>2.57839668683827E-005</v>
      </c>
      <c r="EO20" s="0" t="n">
        <v>27.211386245988</v>
      </c>
    </row>
    <row r="21" customFormat="false" ht="12.8" hidden="false" customHeight="false" outlineLevel="0" collapsed="false">
      <c r="A21" s="1" t="s">
        <v>157</v>
      </c>
      <c r="B21" s="0" t="n">
        <v>9</v>
      </c>
      <c r="C21" s="0" t="n">
        <v>2</v>
      </c>
      <c r="D21" s="0" t="n">
        <f aca="false">B21-C21</f>
        <v>7</v>
      </c>
      <c r="E21" s="0" t="s">
        <v>71</v>
      </c>
      <c r="F21" s="0" t="n">
        <v>1</v>
      </c>
      <c r="G21" s="0" t="n">
        <v>13</v>
      </c>
      <c r="H21" s="0" t="s">
        <v>152</v>
      </c>
      <c r="I21" s="0" t="n">
        <v>2</v>
      </c>
      <c r="L21" s="0" t="s">
        <v>75</v>
      </c>
      <c r="M21" s="0" t="n">
        <v>4.16</v>
      </c>
      <c r="N21" s="0" t="n">
        <v>-75.3993285554</v>
      </c>
      <c r="O21" s="0" t="n">
        <v>-75.2411486762261</v>
      </c>
      <c r="P21" s="0" t="s">
        <v>76</v>
      </c>
      <c r="Q21" s="0" t="n">
        <v>4.36331794319009</v>
      </c>
      <c r="R21" s="0" t="n">
        <v>2</v>
      </c>
      <c r="S21" s="0" t="n">
        <v>1</v>
      </c>
      <c r="T21" s="0" t="n">
        <v>2</v>
      </c>
      <c r="V21" s="0" t="n">
        <v>-75.5751446580312</v>
      </c>
      <c r="W21" s="0" t="n">
        <v>-75.42142876</v>
      </c>
      <c r="X21" s="0" t="n">
        <v>-75.358939</v>
      </c>
      <c r="Y21" s="0" t="n">
        <v>-75.57930394</v>
      </c>
      <c r="Z21" s="0" t="n">
        <v>-75.42556522</v>
      </c>
      <c r="AA21" s="0" t="n">
        <v>-75.58438995</v>
      </c>
      <c r="AB21" s="0" t="n">
        <v>-75.43093745</v>
      </c>
      <c r="AC21" s="0" t="n">
        <v>-75.43833231</v>
      </c>
      <c r="AD21" s="0" t="n">
        <v>-75.26516412</v>
      </c>
      <c r="AE21" s="0" t="n">
        <v>-75.5184781</v>
      </c>
      <c r="AF21" s="0" t="n">
        <v>-75.3276332</v>
      </c>
      <c r="AG21" s="0" t="n">
        <v>-75.57662247</v>
      </c>
      <c r="AH21" s="0" t="n">
        <v>-75.5841815220178</v>
      </c>
      <c r="AI21" s="0" t="n">
        <v>-75.40842372</v>
      </c>
      <c r="AJ21" s="0" t="n">
        <v>-75.4304534783064</v>
      </c>
      <c r="AK21" s="0" t="n">
        <v>-75.58012259</v>
      </c>
      <c r="AL21" s="0" t="n">
        <v>-75.42646039</v>
      </c>
      <c r="AM21" s="0" t="n">
        <v>-75.58308147</v>
      </c>
      <c r="AN21" s="0" t="n">
        <v>-75.42987731</v>
      </c>
      <c r="AO21" s="0" t="n">
        <v>-75.58448735</v>
      </c>
      <c r="AP21" s="0" t="n">
        <v>-75.43158918</v>
      </c>
      <c r="AQ21" s="0" t="n">
        <v>-75.42627769</v>
      </c>
      <c r="AR21" s="0" t="n">
        <v>-75.43146174</v>
      </c>
      <c r="AS21" s="0" t="n">
        <v>-75.28930841</v>
      </c>
      <c r="AT21" s="0" t="n">
        <v>-75.36306872</v>
      </c>
      <c r="AU21" s="0" t="n">
        <v>-75.42325868</v>
      </c>
      <c r="AV21" s="0" t="n">
        <v>-75.42713186</v>
      </c>
      <c r="AW21" s="0" t="n">
        <v>-75.43014459</v>
      </c>
      <c r="AX21" s="0" t="n">
        <v>-75.43158158</v>
      </c>
      <c r="BA21" s="0" t="n">
        <f aca="false">IF(OR(ISBLANK(O21),ISBLANK(N21)),"",(O21-N21)*EO21)</f>
        <v>4.30429378854472</v>
      </c>
      <c r="BB21" s="0" t="n">
        <f aca="false">=IF(OR(ISBLANK(W21),ISBLANK(V21)),"",(W21-V21)*EO21)</f>
        <v>4.18282267347612</v>
      </c>
      <c r="BC21" s="0" t="n">
        <v>4.36331794319009</v>
      </c>
      <c r="BD21" s="0" t="n">
        <f aca="false">=IF(OR(ISBLANK(X21),ISBLANK(V21)),"",(X21-V21)*EO21)</f>
        <v>5.88325566925497</v>
      </c>
      <c r="BE21" s="0" t="n">
        <f aca="false">=IF(OR(ISBLANK(Z21),ISBLANK(Y21)),"",(Z21-Y21)*EO21)</f>
        <v>4.18344369088399</v>
      </c>
      <c r="BF21" s="0" t="n">
        <f aca="false">=IF(OR(ISBLANK(AB21),ISBLANK(AA21)),"",(AB21-AA21)*EO21)</f>
        <v>4.17565524791248</v>
      </c>
      <c r="BG21" s="3" t="n">
        <f aca="false">=IF(OR(ISBLANK(AC21),ISBLANK(AD21)),"",(AD21-AC21)*EO21)</f>
        <v>4.71214650360898</v>
      </c>
      <c r="BH21" s="3" t="n">
        <f aca="false">=IF(OR(ISBLANK(AF21),ISBLANK(AE21)),"",(AF21-AE21)*EO21)</f>
        <v>5.19315428697701</v>
      </c>
      <c r="BI21" s="3" t="n">
        <f aca="false">=IF(OR(ISBLANK(AI21),ISBLANK(AG21)),"",(AI21-AG21)*EO21)</f>
        <v>4.57692115234243</v>
      </c>
      <c r="BJ21" s="3" t="n">
        <f aca="false">=IF(OR(ISBLANK(AJ21),ISBLANK(AH21)),"",(AJ21-AH21)*EO21)</f>
        <v>4.18315317427093</v>
      </c>
      <c r="BK21" s="3" t="n">
        <f aca="false">=IF(OR(ISBLANK(AL21),ISBLANK(AK21)),"",(AL21-AK21)*EO21)</f>
        <v>4.18136147560824</v>
      </c>
      <c r="BL21" s="3" t="n">
        <f aca="false">=IF(OR(ISBLANK(AN21),ISBLANK(AM21)),"",(AN21-AM21)*EO21)</f>
        <v>4.16889757225218</v>
      </c>
      <c r="BM21" s="3" t="n">
        <f aca="false">=IF(OR(ISBLANK(AP21),ISBLANK(AO21)),"",(AP21-AO21)*EO21)</f>
        <v>4.16057116017474</v>
      </c>
      <c r="BN21" s="0" t="n">
        <f aca="false">=IF(OR(ISBLANK(AQ21),ISBLANK(Y21)),"",(AQ21-Y21)*EO21)</f>
        <v>4.16405639452502</v>
      </c>
      <c r="BO21" s="0" t="n">
        <f aca="false">=IF(OR(ISBLANK(AR21),ISBLANK(AA21)),"",(AR21-AA21)*EO21)</f>
        <v>4.16138859021753</v>
      </c>
      <c r="BP21" s="0" t="n">
        <f aca="false">=IF(OR(ISBLANK(AC21),ISBLANK(AS21)),"",(AS21-AC21)*EO21)</f>
        <v>4.05514690278358</v>
      </c>
      <c r="BQ21" s="0" t="n">
        <f aca="false">=IF(OR(ISBLANK(AE21),ISBLANK(AT21)),"",(AT21-AE21)*EO21)</f>
        <v>4.22890466542938</v>
      </c>
      <c r="BR21" s="3" t="n">
        <f aca="false">=IF(OR(ISBLANK(AG21),ISBLANK(AU21)),"",(AU21-AG21)*EO21)</f>
        <v>4.1732413258386</v>
      </c>
      <c r="BS21" s="3" t="n">
        <f aca="false">=IF(OR(ISBLANK(AV21),ISBLANK(AK21)),"",(AV21-AK21)*EO21)</f>
        <v>4.16308984608564</v>
      </c>
      <c r="BT21" s="3" t="n">
        <f aca="false">=IF(OR(ISBLANK(AW21),ISBLANK(AM21)),"",(AW21-AM21)*EO21)</f>
        <v>4.16162451293628</v>
      </c>
      <c r="BU21" s="3" t="n">
        <f aca="false">=IF(OR(ISBLANK(AX21),ISBLANK(AO21)),"",(AX21-AO21)*EO21)</f>
        <v>4.16077796671031</v>
      </c>
      <c r="BV21" s="0" t="n">
        <f aca="false">M21</f>
        <v>4.16</v>
      </c>
      <c r="BY21" s="0" t="n">
        <f aca="false">IF(OR(ISBLANK(O21),ISBLANK(N21)),"",(O21-N21)*EO21-M21)</f>
        <v>0.144293788544717</v>
      </c>
      <c r="BZ21" s="0" t="n">
        <f aca="false">IF(OR(ISBLANK(W21),ISBLANK(V21)),"",(W21-V21)*EO21-M21)</f>
        <v>0.0228226734761217</v>
      </c>
      <c r="CA21" s="0" t="n">
        <f aca="false">IF(ISBLANK(BC21),"",BC21-M21)</f>
        <v>0.20331794319009</v>
      </c>
      <c r="CB21" s="0" t="n">
        <f aca="false">=IF(OR(ISBLANK(X21),ISBLANK(V21)),"",(X21-V21)*EO21-M21)</f>
        <v>1.72325566925497</v>
      </c>
      <c r="CC21" s="0" t="n">
        <f aca="false">=IF(OR(ISBLANK(Z21),ISBLANK(Y21)),"",(Z21-Y21)*EO21-M21)</f>
        <v>0.0234436908839868</v>
      </c>
      <c r="CD21" s="3" t="n">
        <f aca="false">=IF(OR(ISBLANK(AB21),ISBLANK(AA21)),"",(AB21-AA21)*EO21-M21)</f>
        <v>0.0156552479124787</v>
      </c>
      <c r="CE21" s="0" t="n">
        <f aca="false">=IF(OR(ISBLANK(AC21),ISBLANK(AD21)),"",(AD21-AC21)*EO21-M21)</f>
        <v>0.552146503608979</v>
      </c>
      <c r="CF21" s="3" t="n">
        <f aca="false">=IF(OR(ISBLANK(AF21),ISBLANK(AE21)),"",(AF21-AE21)*EO21-M21)</f>
        <v>1.03315428697701</v>
      </c>
      <c r="CG21" s="3" t="n">
        <f aca="false">=IF(OR(ISBLANK(AI21),ISBLANK(AG21)),"",(AI21-AG21)*EO21-M21)</f>
        <v>0.416921152342427</v>
      </c>
      <c r="CH21" s="3" t="n">
        <f aca="false">=IF(OR(ISBLANK(AJ21),ISBLANK(AH21)),"",(AJ21-AH21)*EO21-M21)</f>
        <v>0.0231531742709326</v>
      </c>
      <c r="CI21" s="3" t="n">
        <f aca="false">=IF(OR(ISBLANK(AL21),ISBLANK(AK21)),"",(AL21-AK21)*EO21-M21)</f>
        <v>0.0213614756082414</v>
      </c>
      <c r="CJ21" s="3" t="n">
        <f aca="false">=IF(OR(ISBLANK(AN21),ISBLANK(AM21)),"",(AN21-AM21)*EO21-M21)</f>
        <v>0.0088975722521818</v>
      </c>
      <c r="CK21" s="3" t="n">
        <f aca="false">=IF(OR(ISBLANK(AP21),ISBLANK(AO21)),"",(AP21-AO21)*EO21-M21)</f>
        <v>0.00057116017474268</v>
      </c>
      <c r="CL21" s="0" t="n">
        <f aca="false">=IF(OR(ISBLANK(AQ21),ISBLANK(Y21)),"",(AQ21-Y21)*EO21-M21)</f>
        <v>0.00405639452502182</v>
      </c>
      <c r="CM21" s="0" t="n">
        <f aca="false">=IF(OR(ISBLANK(AR21),ISBLANK(AA21)),"",(AR21-AA21)*EO21-M21)</f>
        <v>0.0013885902175339</v>
      </c>
      <c r="CN21" s="0" t="n">
        <f aca="false">=IF(OR(ISBLANK(AC21),ISBLANK(AS21)),"",(AS21-AC21)*EO21-M21)</f>
        <v>-0.104853097216425</v>
      </c>
      <c r="CO21" s="0" t="n">
        <f aca="false">=IF(OR(ISBLANK(AE21),ISBLANK(AT21)),"",(AT21-AE21)*EO21-M21)</f>
        <v>0.0689046654293781</v>
      </c>
      <c r="CP21" s="3" t="n">
        <f aca="false">=IF(OR(ISBLANK(AG21),ISBLANK(AU21)),"",(AU21-AG21)*EO21-M21)</f>
        <v>0.0132413258385977</v>
      </c>
      <c r="CQ21" s="3" t="n">
        <f aca="false">=IF(OR(ISBLANK(AV21),ISBLANK(AK21)),"",(AV21-AK21)*EO21-M21)</f>
        <v>0.00308984608563811</v>
      </c>
      <c r="CR21" s="3" t="n">
        <f aca="false">=IF(OR(ISBLANK(AW21),ISBLANK(AM21)),"",(AW21-AM21)*EO21-M21)</f>
        <v>0.00162451293627885</v>
      </c>
      <c r="CS21" s="3" t="n">
        <f aca="false">=IF(OR(ISBLANK(AX21),ISBLANK(AO21)),"",(AX21-AO21)*EO21-M21)</f>
        <v>0.000777966710308498</v>
      </c>
      <c r="CV21" s="0" t="n">
        <f aca="false">IF(OR(ISBLANK(O21),ISBLANK(N21)),"",ABS((O21-N21)*EO21-M21))</f>
        <v>0.144293788544717</v>
      </c>
      <c r="CW21" s="0" t="n">
        <f aca="false">IF(OR(ISBLANK(W21),ISBLANK(V21)),"",ABS((W21-V21)*EO21-M21))</f>
        <v>0.0228226734761217</v>
      </c>
      <c r="CX21" s="0" t="n">
        <f aca="false">IF(ISBLANK(BC21),"",ABS(BC21-M21))</f>
        <v>0.20331794319009</v>
      </c>
      <c r="CY21" s="0" t="n">
        <f aca="false">=IF(OR(ISBLANK(X21),ISBLANK(V21)),"",ABS((X21-V21)*EO21-M21))</f>
        <v>1.72325566925497</v>
      </c>
      <c r="CZ21" s="0" t="n">
        <f aca="false">=IF(OR(ISBLANK(Z21),ISBLANK(Y21)),"",ABS((Z21-Y21)*EO21-M21))</f>
        <v>0.0234436908839868</v>
      </c>
      <c r="DA21" s="3" t="n">
        <f aca="false">=IF(OR(ISBLANK(AB21),ISBLANK(AA21)),"",ABS((AB21-AA21)*EO21-M21))</f>
        <v>0.0156552479124787</v>
      </c>
      <c r="DB21" s="0" t="n">
        <f aca="false">=IF(OR(ISBLANK(AD21),ISBLANK(AC21)),"",ABS((AD21-AC21)*EO21-M21))</f>
        <v>0.552146503608979</v>
      </c>
      <c r="DC21" s="0" t="n">
        <f aca="false">=IF(OR(ISBLANK(AF21),ISBLANK(AE21)),"",ABS((AF21-AE21)*EO21-M21))</f>
        <v>1.03315428697701</v>
      </c>
      <c r="DD21" s="3" t="n">
        <f aca="false">=IF(OR(ISBLANK(AI21),ISBLANK(AG21)),"",ABS((AI21-AG21)*EO21-M21))</f>
        <v>0.416921152342427</v>
      </c>
      <c r="DE21" s="3" t="n">
        <f aca="false">=IF(OR(ISBLANK(AJ21),ISBLANK(AH21)),"",ABS((AJ21-AH21)*EO21-M21))</f>
        <v>0.0231531742709326</v>
      </c>
      <c r="DF21" s="3" t="n">
        <f aca="false">=IF(OR(ISBLANK(AL21),ISBLANK(AK21)),"",ABS((AL21-AK21)*EO21-M21))</f>
        <v>0.0213614756082414</v>
      </c>
      <c r="DG21" s="3" t="n">
        <f aca="false">=IF(OR(ISBLANK(AN21),ISBLANK(AM21)),"",ABS((AN21-AM21)*EO21-M21))</f>
        <v>0.0088975722521818</v>
      </c>
      <c r="DH21" s="3" t="n">
        <f aca="false">=IF(OR(ISBLANK(AP21),ISBLANK(AO21)),"",ABS((AP21-AO21)*EO21-M21))</f>
        <v>0.00057116017474268</v>
      </c>
      <c r="DI21" s="0" t="n">
        <f aca="false">=IF(OR(ISBLANK(AQ21),ISBLANK(Y21)),"",ABS((AQ21-Y21)*EO21-M21))</f>
        <v>0.00405639452502182</v>
      </c>
      <c r="DJ21" s="0" t="n">
        <f aca="false">=IF(OR(ISBLANK(AR21),ISBLANK(AA21)),"",ABS((AR21-AA21)*EO21-M21))</f>
        <v>0.0013885902175339</v>
      </c>
      <c r="DK21" s="0" t="n">
        <f aca="false">=IF(OR(ISBLANK(AC21),ISBLANK(AS21)),"",ABS((AS21-AC21)*EO21-M21))</f>
        <v>0.104853097216425</v>
      </c>
      <c r="DL21" s="0" t="n">
        <f aca="false">=IF(OR(ISBLANK(AE21),ISBLANK(AT21)),"",ABS((AT21-AE21)*EO21-M21))</f>
        <v>0.0689046654293781</v>
      </c>
      <c r="DM21" s="3" t="n">
        <f aca="false">=IF(OR(ISBLANK(AG21),ISBLANK(AU21)),"",ABS((AU21-AG21)*EO21-M21))</f>
        <v>0.0132413258385977</v>
      </c>
      <c r="DN21" s="3" t="n">
        <f aca="false">=IF(OR(ISBLANK(AV21),ISBLANK(AK21)),"",ABS((AV21-AK21)*EO21-M21))</f>
        <v>0.00308984608563811</v>
      </c>
      <c r="DO21" s="3" t="n">
        <f aca="false">=IF(OR(ISBLANK(AW21),ISBLANK(AM21)),"",ABS((AW21-AM21)*EO21-M21))</f>
        <v>0.00162451293627885</v>
      </c>
      <c r="DP21" s="3" t="n">
        <f aca="false">=IF(OR(ISBLANK(AX21),ISBLANK(AO21)),"",ABS((AX21-AO21)*EO21-M21))</f>
        <v>0.000777966710308498</v>
      </c>
      <c r="DS21" s="0" t="n">
        <f aca="false">IF(OR(ISBLANK(O21),ISBLANK(N21)),"",((O21-N21)*EO21-M21)^2)</f>
        <v>0.0208206974125875</v>
      </c>
      <c r="DT21" s="0" t="n">
        <f aca="false">IF(OR(ISBLANK(W21),ISBLANK(V21)),"",((W21-V21)*EO21-M21)^2)</f>
        <v>0.000520874424597667</v>
      </c>
      <c r="DU21" s="0" t="n">
        <f aca="false">IF(ISBLANK(BC21),"",(BC21-M21)^2)</f>
        <v>0.0413381860230486</v>
      </c>
      <c r="DV21" s="0" t="n">
        <f aca="false">=IF(OR(ISBLANK(X21),ISBLANK(V21)),"",ABS((X21-V21)*EO21-M21)^2)</f>
        <v>2.96961010161941</v>
      </c>
      <c r="DW21" s="0" t="n">
        <f aca="false">=IF(OR(ISBLANK(Z21),ISBLANK(Y21)),"",ABS((Z21-Y21)*EO21-M21)^2)</f>
        <v>0.000549606642263925</v>
      </c>
      <c r="DX21" s="0" t="n">
        <f aca="false">=IF(OR(ISBLANK(AB21),ISBLANK(AA21)),"",ABS((AB21-AA21)*EO21-M21)^2)</f>
        <v>0.00024508678720117</v>
      </c>
      <c r="DY21" s="0" t="n">
        <f aca="false">=IF(OR(ISBLANK(AC21),ISBLANK(AD21)),"",ABS((AD21-AC21)*EO21-M21)^2)</f>
        <v>0.30486576144762</v>
      </c>
      <c r="DZ21" s="0" t="n">
        <f aca="false">=IF(OR(ISBLANK(AF21),ISBLANK(AE21)),"",ABS((AF21-AE21)*EO21-M21)^2)</f>
        <v>1.06740778069896</v>
      </c>
      <c r="EA21" s="3" t="n">
        <f aca="false">=IF(OR(ISBLANK(AI21),ISBLANK(AG21)),"",ABS((AI21-AG21)*EO21-M21)^2)</f>
        <v>0.173823247270537</v>
      </c>
      <c r="EB21" s="3" t="n">
        <f aca="false">=IF(OR(ISBLANK(AJ21),ISBLANK(AH21)),"",ABS((AJ21-AH21)*EO21-M21)^2)</f>
        <v>0.000536069478820173</v>
      </c>
      <c r="EC21" s="3" t="n">
        <f aca="false">=IF(OR(ISBLANK(AL21),ISBLANK(AK21)),"",ABS((AL21-AK21)*EO21-M21)^2)</f>
        <v>0.000456312640161493</v>
      </c>
      <c r="ED21" s="3" t="n">
        <f aca="false">=IF(OR(ISBLANK(AN21),ISBLANK(AM21)),"",ABS((AN21-AM21)*EO21-M21)^2)</f>
        <v>7.91667919827954E-005</v>
      </c>
      <c r="EE21" s="3" t="n">
        <f aca="false">=IF(OR(ISBLANK(AP21),ISBLANK(AO21)),"",ABS((AP21-AO21)*EO21-M21)^2)</f>
        <v>3.26223945212089E-007</v>
      </c>
      <c r="EF21" s="0" t="n">
        <f aca="false">=IF(OR(ISBLANK(AQ21),ISBLANK(Y21)),"",ABS((AQ21-Y21)*EO21-M21)^2)</f>
        <v>1.6454336542627E-005</v>
      </c>
      <c r="EG21" s="0" t="n">
        <f aca="false">=IF(OR(ISBLANK(AR21),ISBLANK(AA21)),"",ABS((AR21-AA21)*EO21-M21)^2)</f>
        <v>1.92818279223085E-006</v>
      </c>
      <c r="EH21" s="0" t="n">
        <f aca="false">=IF(OR(ISBLANK(AC21),ISBLANK(AS21)),"",ABS((AS21-AC21)*EO21-M21)^2)</f>
        <v>0.010994171995877</v>
      </c>
      <c r="EI21" s="0" t="n">
        <f aca="false">=IF(OR(ISBLANK(AE21),ISBLANK(AT21)),"",ABS((AT21-AE21)*EO21-M21)^2)</f>
        <v>0.00474785291793454</v>
      </c>
      <c r="EJ21" s="3" t="n">
        <f aca="false">=IF(OR(ISBLANK(AG21),ISBLANK(AU21)),"",ABS((AU21-AG21)*EO21-M21)^2)</f>
        <v>0.000175332709963916</v>
      </c>
      <c r="EK21" s="3" t="n">
        <f aca="false">=IF(OR(ISBLANK(AV21),ISBLANK(AK21)),"",ABS((AV21-AK21)*EO21-M21)^2)</f>
        <v>9.54714883293318E-006</v>
      </c>
      <c r="EL21" s="3" t="n">
        <f aca="false">=IF(OR(ISBLANK(AW21),ISBLANK(AM21)),"",ABS((AW21-AM21)*EO21-M21)^2)</f>
        <v>2.63904228013735E-006</v>
      </c>
      <c r="EM21" s="3" t="n">
        <f aca="false">=IF(OR(ISBLANK(AX21),ISBLANK(AO21)),"",ABS((AX21-AO21)*EO21-M21)^2)</f>
        <v>6.05232202348226E-007</v>
      </c>
      <c r="EO21" s="0" t="n">
        <v>27.211386245988</v>
      </c>
    </row>
    <row r="22" customFormat="false" ht="12.8" hidden="false" customHeight="false" outlineLevel="0" collapsed="false">
      <c r="A22" s="1" t="s">
        <v>150</v>
      </c>
      <c r="B22" s="0" t="n">
        <v>13</v>
      </c>
      <c r="C22" s="0" t="n">
        <v>4</v>
      </c>
      <c r="D22" s="0" t="n">
        <f aca="false">B22-C22</f>
        <v>9</v>
      </c>
      <c r="E22" s="0" t="s">
        <v>71</v>
      </c>
      <c r="F22" s="0" t="n">
        <v>2</v>
      </c>
      <c r="G22" s="0" t="n">
        <v>13</v>
      </c>
      <c r="H22" s="0" t="s">
        <v>141</v>
      </c>
      <c r="I22" s="0" t="n">
        <v>2</v>
      </c>
      <c r="L22" s="0" t="s">
        <v>75</v>
      </c>
      <c r="M22" s="0" t="n">
        <v>1.38</v>
      </c>
      <c r="N22" s="0" t="n">
        <v>-92.2006529941</v>
      </c>
      <c r="O22" s="0" t="n">
        <v>-92.1955816551025</v>
      </c>
      <c r="P22" s="0" t="s">
        <v>76</v>
      </c>
      <c r="Q22" s="0" t="n">
        <v>1.07475939259754</v>
      </c>
      <c r="R22" s="0" t="n">
        <v>12</v>
      </c>
      <c r="S22" s="0" t="n">
        <v>1</v>
      </c>
      <c r="T22" s="0" t="n">
        <v>0</v>
      </c>
      <c r="V22" s="0" t="n">
        <v>-92.4658618629387</v>
      </c>
      <c r="W22" s="0" t="n">
        <v>-92.42972039</v>
      </c>
      <c r="X22" s="0" t="n">
        <v>-92.29585239</v>
      </c>
      <c r="Y22" s="0" t="n">
        <v>-92.4825759</v>
      </c>
      <c r="Z22" s="0" t="n">
        <v>-92.43188121</v>
      </c>
      <c r="AA22" s="0" t="n">
        <v>-92.50376736</v>
      </c>
      <c r="AB22" s="0" t="n">
        <v>-92.44955107</v>
      </c>
      <c r="AC22" s="0" t="n">
        <v>-92.24878209</v>
      </c>
      <c r="AD22" s="0" t="n">
        <v>-92.20735124</v>
      </c>
      <c r="AE22" s="0" t="n">
        <v>-92.36032557</v>
      </c>
      <c r="AF22" s="0" t="n">
        <v>-92.28301483</v>
      </c>
      <c r="AG22" s="0" t="n">
        <v>-92.46981886</v>
      </c>
      <c r="AH22" s="0" t="n">
        <v>-92.5007886169217</v>
      </c>
      <c r="AI22" s="0" t="n">
        <v>-92.38015965</v>
      </c>
      <c r="AJ22" s="0" t="n">
        <v>-92.4441479164555</v>
      </c>
      <c r="AK22" s="0" t="n">
        <v>-92.48265879</v>
      </c>
      <c r="AL22" s="0" t="n">
        <v>-92.43408288</v>
      </c>
      <c r="AM22" s="0" t="n">
        <v>-92.49585302</v>
      </c>
      <c r="AN22" s="0" t="n">
        <v>-92.44691347</v>
      </c>
      <c r="AO22" s="0" t="n">
        <v>-92.50387015</v>
      </c>
      <c r="AP22" s="0" t="n">
        <v>-92.45306139</v>
      </c>
      <c r="AQ22" s="0" t="n">
        <v>-92.43955447</v>
      </c>
      <c r="AR22" s="0" t="n">
        <v>-92.45445398</v>
      </c>
      <c r="AS22" s="0" t="n">
        <v>-92.23535454</v>
      </c>
      <c r="AT22" s="0" t="n">
        <v>-92.35836966</v>
      </c>
      <c r="AU22" s="0" t="n">
        <v>-92.43283188</v>
      </c>
      <c r="AV22" s="0" t="n">
        <v>-92.44147445</v>
      </c>
      <c r="AW22" s="0" t="n">
        <v>-92.44981643</v>
      </c>
      <c r="AX22" s="0" t="n">
        <v>-92.45461219</v>
      </c>
      <c r="BA22" s="0" t="n">
        <f aca="false">IF(OR(ISBLANK(O22),ISBLANK(N22)),"",(O22-N22)*EO22)</f>
        <v>0.137998164245203</v>
      </c>
      <c r="BB22" s="0" t="n">
        <f aca="false">=IF(OR(ISBLANK(W22),ISBLANK(V22)),"",(W22-V22)*EO22)</f>
        <v>0.983459579633755</v>
      </c>
      <c r="BC22" s="0" t="n">
        <v>1.07475939259754</v>
      </c>
      <c r="BD22" s="0" t="n">
        <f aca="false">=IF(OR(ISBLANK(X22),ISBLANK(V22)),"",(X22-V22)*EO22)</f>
        <v>4.62619343361186</v>
      </c>
      <c r="BE22" s="0" t="n">
        <f aca="false">=IF(OR(ISBLANK(Z22),ISBLANK(Y22)),"",(Z22-Y22)*EO22)</f>
        <v>1.37947279021063</v>
      </c>
      <c r="BF22" s="0" t="n">
        <f aca="false">=IF(OR(ISBLANK(AB22),ISBLANK(AA22)),"",(AB22-AA22)*EO22)</f>
        <v>1.47530040801448</v>
      </c>
      <c r="BG22" s="3" t="n">
        <f aca="false">=IF(OR(ISBLANK(AC22),ISBLANK(AD22)),"",(AD22-AC22)*EO22)</f>
        <v>1.12739086184991</v>
      </c>
      <c r="BH22" s="3" t="n">
        <f aca="false">=IF(OR(ISBLANK(AF22),ISBLANK(AE22)),"",(AF22-AE22)*EO22)</f>
        <v>2.10373240710319</v>
      </c>
      <c r="BI22" s="3" t="n">
        <f aca="false">=IF(OR(ISBLANK(AI22),ISBLANK(AG22)),"",(AI22-AG22)*EO22)</f>
        <v>2.43975139382036</v>
      </c>
      <c r="BJ22" s="3" t="n">
        <f aca="false">=IF(OR(ISBLANK(AJ22),ISBLANK(AH22)),"",(AJ22-AH22)*EO22)</f>
        <v>1.5412719776288</v>
      </c>
      <c r="BK22" s="3" t="n">
        <f aca="false">=IF(OR(ISBLANK(AL22),ISBLANK(AK22)),"",(AL22-AK22)*EO22)</f>
        <v>1.32181784926026</v>
      </c>
      <c r="BL22" s="3" t="n">
        <f aca="false">=IF(OR(ISBLANK(AN22),ISBLANK(AM22)),"",(AN22-AM22)*EO22)</f>
        <v>1.33171299775484</v>
      </c>
      <c r="BM22" s="3" t="n">
        <f aca="false">=IF(OR(ISBLANK(AP22),ISBLANK(AO22)),"",(AP22-AO22)*EO22)</f>
        <v>1.38257679303958</v>
      </c>
      <c r="BN22" s="0" t="n">
        <f aca="false">=IF(OR(ISBLANK(AQ22),ISBLANK(Y22)),"",(AQ22-Y22)*EO22)</f>
        <v>1.17067274858463</v>
      </c>
      <c r="BO22" s="0" t="n">
        <f aca="false">=IF(OR(ISBLANK(AR22),ISBLANK(AA22)),"",(AR22-AA22)*EO22)</f>
        <v>1.34188543027521</v>
      </c>
      <c r="BP22" s="0" t="n">
        <f aca="false">=IF(OR(ISBLANK(AC22),ISBLANK(AS22)),"",(AS22-AC22)*EO22)</f>
        <v>0.365382249387396</v>
      </c>
      <c r="BQ22" s="0" t="n">
        <f aca="false">=IF(OR(ISBLANK(AE22),ISBLANK(AT22)),"",(AT22-AE22)*EO22)</f>
        <v>0.0532230224725703</v>
      </c>
      <c r="BR22" s="3" t="n">
        <f aca="false">=IF(OR(ISBLANK(AG22),ISBLANK(AU22)),"",(AU22-AG22)*EO22)</f>
        <v>1.00646699885288</v>
      </c>
      <c r="BS22" s="3" t="n">
        <f aca="false">=IF(OR(ISBLANK(AV22),ISBLANK(AK22)),"",(AV22-AK22)*EO22)</f>
        <v>1.12068298302612</v>
      </c>
      <c r="BT22" s="3" t="n">
        <f aca="false">=IF(OR(ISBLANK(AW22),ISBLANK(AM22)),"",(AW22-AM22)*EO22)</f>
        <v>1.25271943193819</v>
      </c>
      <c r="BU22" s="3" t="n">
        <f aca="false">=IF(OR(ISBLANK(AX22),ISBLANK(AO22)),"",(AX22-AO22)*EO22)</f>
        <v>1.34037737524919</v>
      </c>
      <c r="BV22" s="0" t="n">
        <f aca="false">M22</f>
        <v>1.38</v>
      </c>
      <c r="BY22" s="0" t="n">
        <f aca="false">IF(OR(ISBLANK(O22),ISBLANK(N22)),"",(O22-N22)*EO22-M22)</f>
        <v>-1.2420018357548</v>
      </c>
      <c r="BZ22" s="0" t="n">
        <f aca="false">IF(OR(ISBLANK(W22),ISBLANK(V22)),"",(W22-V22)*EO22-M22)</f>
        <v>-0.396540420366245</v>
      </c>
      <c r="CA22" s="0" t="n">
        <f aca="false">IF(ISBLANK(BC22),"",BC22-M22)</f>
        <v>-0.30524060740246</v>
      </c>
      <c r="CB22" s="0" t="n">
        <f aca="false">=IF(OR(ISBLANK(X22),ISBLANK(V22)),"",(X22-V22)*EO22-M22)</f>
        <v>3.24619343361186</v>
      </c>
      <c r="CC22" s="0" t="n">
        <f aca="false">=IF(OR(ISBLANK(Z22),ISBLANK(Y22)),"",(Z22-Y22)*EO22-M22)</f>
        <v>-0.000527209789367378</v>
      </c>
      <c r="CD22" s="3" t="n">
        <f aca="false">=IF(OR(ISBLANK(AB22),ISBLANK(AA22)),"",(AB22-AA22)*EO22-M22)</f>
        <v>0.0953004080144801</v>
      </c>
      <c r="CE22" s="0" t="n">
        <f aca="false">=IF(OR(ISBLANK(AC22),ISBLANK(AD22)),"",(AD22-AC22)*EO22-M22)</f>
        <v>-0.252609138150087</v>
      </c>
      <c r="CF22" s="3" t="n">
        <f aca="false">=IF(OR(ISBLANK(AF22),ISBLANK(AE22)),"",(AF22-AE22)*EO22-M22)</f>
        <v>0.723732407103195</v>
      </c>
      <c r="CG22" s="3" t="n">
        <f aca="false">=IF(OR(ISBLANK(AI22),ISBLANK(AG22)),"",(AI22-AG22)*EO22-M22)</f>
        <v>1.05975139382036</v>
      </c>
      <c r="CH22" s="3" t="n">
        <f aca="false">=IF(OR(ISBLANK(AJ22),ISBLANK(AH22)),"",(AJ22-AH22)*EO22-M22)</f>
        <v>0.161271977628802</v>
      </c>
      <c r="CI22" s="3" t="n">
        <f aca="false">=IF(OR(ISBLANK(AL22),ISBLANK(AK22)),"",(AL22-AK22)*EO22-M22)</f>
        <v>-0.0581821507397382</v>
      </c>
      <c r="CJ22" s="3" t="n">
        <f aca="false">=IF(OR(ISBLANK(AN22),ISBLANK(AM22)),"",(AN22-AM22)*EO22-M22)</f>
        <v>-0.0482870022451565</v>
      </c>
      <c r="CK22" s="3" t="n">
        <f aca="false">=IF(OR(ISBLANK(AP22),ISBLANK(AO22)),"",(AP22-AO22)*EO22-M22)</f>
        <v>0.00257679303957858</v>
      </c>
      <c r="CL22" s="0" t="n">
        <f aca="false">=IF(OR(ISBLANK(AQ22),ISBLANK(Y22)),"",(AQ22-Y22)*EO22-M22)</f>
        <v>-0.209327251415372</v>
      </c>
      <c r="CM22" s="0" t="n">
        <f aca="false">=IF(OR(ISBLANK(AR22),ISBLANK(AA22)),"",(AR22-AA22)*EO22-M22)</f>
        <v>-0.038114569724794</v>
      </c>
      <c r="CN22" s="0" t="n">
        <f aca="false">=IF(OR(ISBLANK(AC22),ISBLANK(AS22)),"",(AS22-AC22)*EO22-M22)</f>
        <v>-1.0146177506126</v>
      </c>
      <c r="CO22" s="0" t="n">
        <f aca="false">=IF(OR(ISBLANK(AE22),ISBLANK(AT22)),"",(AT22-AE22)*EO22-M22)</f>
        <v>-1.32677697752743</v>
      </c>
      <c r="CP22" s="3" t="n">
        <f aca="false">=IF(OR(ISBLANK(AG22),ISBLANK(AU22)),"",(AU22-AG22)*EO22-M22)</f>
        <v>-0.373533001147125</v>
      </c>
      <c r="CQ22" s="3" t="n">
        <f aca="false">=IF(OR(ISBLANK(AV22),ISBLANK(AK22)),"",(AV22-AK22)*EO22-M22)</f>
        <v>-0.259317016973881</v>
      </c>
      <c r="CR22" s="3" t="n">
        <f aca="false">=IF(OR(ISBLANK(AW22),ISBLANK(AM22)),"",(AW22-AM22)*EO22-M22)</f>
        <v>-0.127280568061813</v>
      </c>
      <c r="CS22" s="3" t="n">
        <f aca="false">=IF(OR(ISBLANK(AX22),ISBLANK(AO22)),"",(AX22-AO22)*EO22-M22)</f>
        <v>-0.0396226247508074</v>
      </c>
      <c r="CV22" s="0" t="n">
        <f aca="false">IF(OR(ISBLANK(O22),ISBLANK(N22)),"",ABS((O22-N22)*EO22-M22))</f>
        <v>1.2420018357548</v>
      </c>
      <c r="CW22" s="0" t="n">
        <f aca="false">IF(OR(ISBLANK(W22),ISBLANK(V22)),"",ABS((W22-V22)*EO22-M22))</f>
        <v>0.396540420366245</v>
      </c>
      <c r="CX22" s="0" t="n">
        <f aca="false">IF(ISBLANK(BC22),"",ABS(BC22-M22))</f>
        <v>0.30524060740246</v>
      </c>
      <c r="CY22" s="0" t="n">
        <f aca="false">=IF(OR(ISBLANK(X22),ISBLANK(V22)),"",ABS((X22-V22)*EO22-M22))</f>
        <v>3.24619343361186</v>
      </c>
      <c r="CZ22" s="0" t="n">
        <f aca="false">=IF(OR(ISBLANK(Z22),ISBLANK(Y22)),"",ABS((Z22-Y22)*EO22-M22))</f>
        <v>0.000527209789367378</v>
      </c>
      <c r="DA22" s="3" t="n">
        <f aca="false">=IF(OR(ISBLANK(AB22),ISBLANK(AA22)),"",ABS((AB22-AA22)*EO22-M22))</f>
        <v>0.0953004080144801</v>
      </c>
      <c r="DB22" s="0" t="n">
        <f aca="false">=IF(OR(ISBLANK(AD22),ISBLANK(AC22)),"",ABS((AD22-AC22)*EO22-M22))</f>
        <v>0.252609138150087</v>
      </c>
      <c r="DC22" s="0" t="n">
        <f aca="false">=IF(OR(ISBLANK(AF22),ISBLANK(AE22)),"",ABS((AF22-AE22)*EO22-M22))</f>
        <v>0.723732407103195</v>
      </c>
      <c r="DD22" s="3" t="n">
        <f aca="false">=IF(OR(ISBLANK(AI22),ISBLANK(AG22)),"",ABS((AI22-AG22)*EO22-M22))</f>
        <v>1.05975139382036</v>
      </c>
      <c r="DE22" s="3" t="n">
        <f aca="false">=IF(OR(ISBLANK(AJ22),ISBLANK(AH22)),"",ABS((AJ22-AH22)*EO22-M22))</f>
        <v>0.161271977628802</v>
      </c>
      <c r="DF22" s="3" t="n">
        <f aca="false">=IF(OR(ISBLANK(AL22),ISBLANK(AK22)),"",ABS((AL22-AK22)*EO22-M22))</f>
        <v>0.0581821507397382</v>
      </c>
      <c r="DG22" s="3" t="n">
        <f aca="false">=IF(OR(ISBLANK(AN22),ISBLANK(AM22)),"",ABS((AN22-AM22)*EO22-M22))</f>
        <v>0.0482870022451565</v>
      </c>
      <c r="DH22" s="3" t="n">
        <f aca="false">=IF(OR(ISBLANK(AP22),ISBLANK(AO22)),"",ABS((AP22-AO22)*EO22-M22))</f>
        <v>0.00257679303957858</v>
      </c>
      <c r="DI22" s="0" t="n">
        <f aca="false">=IF(OR(ISBLANK(AQ22),ISBLANK(Y22)),"",ABS((AQ22-Y22)*EO22-M22))</f>
        <v>0.209327251415372</v>
      </c>
      <c r="DJ22" s="0" t="n">
        <f aca="false">=IF(OR(ISBLANK(AR22),ISBLANK(AA22)),"",ABS((AR22-AA22)*EO22-M22))</f>
        <v>0.038114569724794</v>
      </c>
      <c r="DK22" s="0" t="n">
        <f aca="false">=IF(OR(ISBLANK(AC22),ISBLANK(AS22)),"",ABS((AS22-AC22)*EO22-M22))</f>
        <v>1.0146177506126</v>
      </c>
      <c r="DL22" s="0" t="n">
        <f aca="false">=IF(OR(ISBLANK(AE22),ISBLANK(AT22)),"",ABS((AT22-AE22)*EO22-M22))</f>
        <v>1.32677697752743</v>
      </c>
      <c r="DM22" s="3" t="n">
        <f aca="false">=IF(OR(ISBLANK(AG22),ISBLANK(AU22)),"",ABS((AU22-AG22)*EO22-M22))</f>
        <v>0.373533001147125</v>
      </c>
      <c r="DN22" s="3" t="n">
        <f aca="false">=IF(OR(ISBLANK(AV22),ISBLANK(AK22)),"",ABS((AV22-AK22)*EO22-M22))</f>
        <v>0.259317016973881</v>
      </c>
      <c r="DO22" s="3" t="n">
        <f aca="false">=IF(OR(ISBLANK(AW22),ISBLANK(AM22)),"",ABS((AW22-AM22)*EO22-M22))</f>
        <v>0.127280568061813</v>
      </c>
      <c r="DP22" s="3" t="n">
        <f aca="false">=IF(OR(ISBLANK(AX22),ISBLANK(AO22)),"",ABS((AX22-AO22)*EO22-M22))</f>
        <v>0.0396226247508074</v>
      </c>
      <c r="DS22" s="0" t="n">
        <f aca="false">IF(OR(ISBLANK(O22),ISBLANK(N22)),"",((O22-N22)*EO22-M22)^2)</f>
        <v>1.54256856001829</v>
      </c>
      <c r="DT22" s="0" t="n">
        <f aca="false">IF(OR(ISBLANK(W22),ISBLANK(V22)),"",((W22-V22)*EO22-M22)^2)</f>
        <v>0.157244304984239</v>
      </c>
      <c r="DU22" s="0" t="n">
        <f aca="false">IF(ISBLANK(BC22),"",(BC22-M22)^2)</f>
        <v>0.0931718284074226</v>
      </c>
      <c r="DV22" s="0" t="n">
        <f aca="false">=IF(OR(ISBLANK(X22),ISBLANK(V22)),"",ABS((X22-V22)*EO22-M22)^2)</f>
        <v>10.5377718084248</v>
      </c>
      <c r="DW22" s="0" t="n">
        <f aca="false">=IF(OR(ISBLANK(Z22),ISBLANK(Y22)),"",ABS((Z22-Y22)*EO22-M22)^2)</f>
        <v>2.77950162004795E-007</v>
      </c>
      <c r="DX22" s="0" t="n">
        <f aca="false">=IF(OR(ISBLANK(AB22),ISBLANK(AA22)),"",ABS((AB22-AA22)*EO22-M22)^2)</f>
        <v>0.00908216776772639</v>
      </c>
      <c r="DY22" s="0" t="n">
        <f aca="false">=IF(OR(ISBLANK(AC22),ISBLANK(AD22)),"",ABS((AD22-AC22)*EO22-M22)^2)</f>
        <v>0.0638113766769299</v>
      </c>
      <c r="DZ22" s="0" t="n">
        <f aca="false">=IF(OR(ISBLANK(AF22),ISBLANK(AE22)),"",ABS((AF22-AE22)*EO22-M22)^2)</f>
        <v>0.523788597091384</v>
      </c>
      <c r="EA22" s="3" t="n">
        <f aca="false">=IF(OR(ISBLANK(AI22),ISBLANK(AG22)),"",ABS((AI22-AG22)*EO22-M22)^2)</f>
        <v>1.1230730167042</v>
      </c>
      <c r="EB22" s="3" t="n">
        <f aca="false">=IF(OR(ISBLANK(AJ22),ISBLANK(AH22)),"",ABS((AJ22-AH22)*EO22-M22)^2)</f>
        <v>0.0260086507683047</v>
      </c>
      <c r="EC22" s="3" t="n">
        <f aca="false">=IF(OR(ISBLANK(AL22),ISBLANK(AK22)),"",ABS((AL22-AK22)*EO22-M22)^2)</f>
        <v>0.00338516266470162</v>
      </c>
      <c r="ED22" s="3" t="n">
        <f aca="false">=IF(OR(ISBLANK(AN22),ISBLANK(AM22)),"",ABS((AN22-AM22)*EO22-M22)^2)</f>
        <v>0.00233163458582375</v>
      </c>
      <c r="EE22" s="3" t="n">
        <f aca="false">=IF(OR(ISBLANK(AP22),ISBLANK(AO22)),"",ABS((AP22-AO22)*EO22-M22)^2)</f>
        <v>6.63986236882064E-006</v>
      </c>
      <c r="EF22" s="0" t="n">
        <f aca="false">=IF(OR(ISBLANK(AQ22),ISBLANK(Y22)),"",ABS((AQ22-Y22)*EO22-M22)^2)</f>
        <v>0.0438178981851145</v>
      </c>
      <c r="EG22" s="0" t="n">
        <f aca="false">=IF(OR(ISBLANK(AR22),ISBLANK(AA22)),"",ABS((AR22-AA22)*EO22-M22)^2)</f>
        <v>0.00145272042530618</v>
      </c>
      <c r="EH22" s="0" t="n">
        <f aca="false">=IF(OR(ISBLANK(AC22),ISBLANK(AS22)),"",ABS((AS22-AC22)*EO22-M22)^2)</f>
        <v>1.02944917985818</v>
      </c>
      <c r="EI22" s="0" t="n">
        <f aca="false">=IF(OR(ISBLANK(AE22),ISBLANK(AT22)),"",ABS((AT22-AE22)*EO22-M22)^2)</f>
        <v>1.76033714809682</v>
      </c>
      <c r="EJ22" s="3" t="n">
        <f aca="false">=IF(OR(ISBLANK(AG22),ISBLANK(AU22)),"",ABS((AU22-AG22)*EO22-M22)^2)</f>
        <v>0.139526902945978</v>
      </c>
      <c r="EK22" s="3" t="n">
        <f aca="false">=IF(OR(ISBLANK(AV22),ISBLANK(AK22)),"",ABS((AV22-AK22)*EO22-M22)^2)</f>
        <v>0.0672453152922322</v>
      </c>
      <c r="EL22" s="3" t="n">
        <f aca="false">=IF(OR(ISBLANK(AW22),ISBLANK(AM22)),"",ABS((AW22-AM22)*EO22-M22)^2)</f>
        <v>0.0162003430061378</v>
      </c>
      <c r="EM22" s="3" t="n">
        <f aca="false">=IF(OR(ISBLANK(AX22),ISBLANK(AO22)),"",ABS((AX22-AO22)*EO22-M22)^2)</f>
        <v>0.00156995239214329</v>
      </c>
      <c r="EO22" s="0" t="n">
        <v>27.211386245988</v>
      </c>
    </row>
    <row r="23" customFormat="false" ht="12.8" hidden="false" customHeight="false" outlineLevel="0" collapsed="false">
      <c r="A23" s="1" t="s">
        <v>155</v>
      </c>
      <c r="B23" s="0" t="n">
        <v>15</v>
      </c>
      <c r="C23" s="0" t="n">
        <v>4</v>
      </c>
      <c r="D23" s="0" t="n">
        <f aca="false">B23-C23</f>
        <v>11</v>
      </c>
      <c r="E23" s="0" t="s">
        <v>71</v>
      </c>
      <c r="F23" s="0" t="n">
        <v>2</v>
      </c>
      <c r="G23" s="0" t="n">
        <v>13</v>
      </c>
      <c r="H23" s="0" t="s">
        <v>147</v>
      </c>
      <c r="I23" s="0" t="n">
        <v>2</v>
      </c>
      <c r="L23" s="0" t="s">
        <v>93</v>
      </c>
      <c r="M23" s="0" t="n">
        <v>0.96</v>
      </c>
      <c r="N23" s="0" t="n">
        <v>-113.21276302</v>
      </c>
      <c r="O23" s="0" t="n">
        <v>-113.181656417316</v>
      </c>
      <c r="P23" s="0" t="s">
        <v>76</v>
      </c>
      <c r="Q23" s="0" t="n">
        <v>1.00811896158355</v>
      </c>
      <c r="R23" s="0" t="n">
        <v>1</v>
      </c>
      <c r="S23" s="0" t="n">
        <v>1</v>
      </c>
      <c r="T23" s="0" t="n">
        <v>1</v>
      </c>
      <c r="V23" s="0" t="n">
        <v>-113.503697281362</v>
      </c>
      <c r="W23" s="0" t="n">
        <v>-113.4694779</v>
      </c>
      <c r="X23" s="0" t="n">
        <v>-113.2777833</v>
      </c>
      <c r="Y23" s="0" t="n">
        <v>-113.51492924</v>
      </c>
      <c r="Z23" s="0" t="n">
        <v>-113.47594086</v>
      </c>
      <c r="AA23" s="0" t="n">
        <v>-113.53582897</v>
      </c>
      <c r="AB23" s="0" t="n">
        <v>-113.49188987</v>
      </c>
      <c r="AC23" s="0" t="n">
        <v>-113.23226703</v>
      </c>
      <c r="AD23" s="0" t="n">
        <v>-113.21377075</v>
      </c>
      <c r="AE23" s="0" t="n">
        <v>-113.36627002</v>
      </c>
      <c r="AF23" s="0" t="n">
        <v>-113.27778291</v>
      </c>
      <c r="AG23" s="0" t="n">
        <v>-113.50603533</v>
      </c>
      <c r="AH23" s="0" t="n">
        <v>-113.533466701289</v>
      </c>
      <c r="AI23" s="0" t="n">
        <v>-113.35455384</v>
      </c>
      <c r="AJ23" s="0" t="n">
        <v>-113.4888553429</v>
      </c>
      <c r="AK23" s="0" t="n">
        <v>-113.51391124</v>
      </c>
      <c r="AL23" s="0" t="n">
        <v>-113.47611535</v>
      </c>
      <c r="AM23" s="0" t="n">
        <v>-113.52455482</v>
      </c>
      <c r="AN23" s="0" t="n">
        <v>-113.48605844</v>
      </c>
      <c r="AO23" s="0" t="n">
        <v>-113.53421644</v>
      </c>
      <c r="AP23" s="0" t="n">
        <v>-113.49502077</v>
      </c>
      <c r="AQ23" s="0" t="n">
        <v>-113.48025978</v>
      </c>
      <c r="AR23" s="0" t="n">
        <v>-113.50075733</v>
      </c>
      <c r="AS23" s="0" t="n">
        <v>-113.23348843</v>
      </c>
      <c r="AT23" s="0" t="n">
        <v>-113.34204513</v>
      </c>
      <c r="AU23" s="0" t="n">
        <v>-113.47220976</v>
      </c>
      <c r="AV23" s="0" t="n">
        <v>-113.48020907</v>
      </c>
      <c r="AW23" s="0" t="n">
        <v>-113.49146622</v>
      </c>
      <c r="AX23" s="0" t="n">
        <v>-113.49953786</v>
      </c>
      <c r="BA23" s="3" t="n">
        <f aca="false">IF(OR(ISBLANK(O23),ISBLANK(N23)),"",(O23-N23)*EO23)</f>
        <v>0.846453780434566</v>
      </c>
      <c r="BB23" s="0" t="n">
        <f aca="false">=IF(OR(ISBLANK(W23),ISBLANK(V23)),"",(W23-V23)*EO23)</f>
        <v>0.931156803339951</v>
      </c>
      <c r="BC23" s="0" t="n">
        <v>1.00811896158355</v>
      </c>
      <c r="BD23" s="0" t="n">
        <f aca="false">=IF(OR(ISBLANK(X23),ISBLANK(V23)),"",(X23-V23)*EO23)</f>
        <v>6.14743260521027</v>
      </c>
      <c r="BE23" s="0" t="n">
        <f aca="false">=IF(OR(ISBLANK(Z23),ISBLANK(Y23)),"",(Z23-Y23)*EO23)</f>
        <v>1.06092786728553</v>
      </c>
      <c r="BF23" s="3" t="n">
        <f aca="false">=IF(OR(ISBLANK(AB23),ISBLANK(AA23)),"",(AB23-AA23)*EO23)</f>
        <v>1.19564382140117</v>
      </c>
      <c r="BG23" s="3" t="n">
        <f aca="false">=IF(OR(ISBLANK(AC23),ISBLANK(AD23)),"",(AD23-AC23)*EO23)</f>
        <v>0.503309419194158</v>
      </c>
      <c r="BH23" s="3" t="n">
        <f aca="false">=IF(OR(ISBLANK(AF23),ISBLANK(AE23)),"",(AF23-AE23)*EO23)</f>
        <v>2.4078569280013</v>
      </c>
      <c r="BI23" s="3" t="n">
        <f aca="false">=IF(OR(ISBLANK(AI23),ISBLANK(AG23)),"",(AI23-AG23)*EO23)</f>
        <v>4.12202133350801</v>
      </c>
      <c r="BJ23" s="3" t="n">
        <f aca="false">=IF(OR(ISBLANK(AJ23),ISBLANK(AH23)),"",(AJ23-AH23)*EO23)</f>
        <v>1.21393690408142</v>
      </c>
      <c r="BK23" s="3" t="n">
        <f aca="false">=IF(OR(ISBLANK(AL23),ISBLANK(AK23)),"",(AL23-AK23)*EO23)</f>
        <v>1.02847856130083</v>
      </c>
      <c r="BL23" s="3" t="n">
        <f aca="false">=IF(OR(ISBLANK(AN23),ISBLANK(AM23)),"",(AN23-AM23)*EO23)</f>
        <v>1.04753986525266</v>
      </c>
      <c r="BM23" s="3" t="n">
        <f aca="false">=IF(OR(ISBLANK(AP23),ISBLANK(AO23)),"",(AP23-AO23)*EO23)</f>
        <v>1.06656851554023</v>
      </c>
      <c r="BN23" s="0" t="n">
        <f aca="false">=IF(OR(ISBLANK(AQ23),ISBLANK(Y23)),"",(AQ23-Y23)*EO23)</f>
        <v>0.943404066999926</v>
      </c>
      <c r="BO23" s="3" t="n">
        <f aca="false">=IF(OR(ISBLANK(AR23),ISBLANK(AA23)),"",(AR23-AA23)*EO23)</f>
        <v>0.954347942320193</v>
      </c>
      <c r="BP23" s="0" t="n">
        <f aca="false">=IF(OR(ISBLANK(AC23),ISBLANK(AS23)),"",(AS23-AC23)*EO23)</f>
        <v>-0.0332359871606182</v>
      </c>
      <c r="BQ23" s="0" t="n">
        <f aca="false">=IF(OR(ISBLANK(AE23),ISBLANK(AT23)),"",(AT23-AE23)*EO23)</f>
        <v>0.659192838556552</v>
      </c>
      <c r="BR23" s="3" t="n">
        <f aca="false">=IF(OR(ISBLANK(AG23),ISBLANK(AU23)),"",(AU23-AG23)*EO23)</f>
        <v>0.920440650260833</v>
      </c>
      <c r="BS23" s="3" t="n">
        <f aca="false">=IF(OR(ISBLANK(AV23),ISBLANK(AK23)),"",(AV23-AK23)*EO23)</f>
        <v>0.917082765197894</v>
      </c>
      <c r="BT23" s="3" t="n">
        <f aca="false">=IF(OR(ISBLANK(AW23),ISBLANK(AM23)),"",(AW23-AM23)*EO23)</f>
        <v>0.900386674938978</v>
      </c>
      <c r="BU23" s="3" t="n">
        <f aca="false">=IF(OR(ISBLANK(AX23),ISBLANK(AO23)),"",(AX23-AO23)*EO23)</f>
        <v>0.943652234842141</v>
      </c>
      <c r="BV23" s="0" t="n">
        <f aca="false">M23</f>
        <v>0.96</v>
      </c>
      <c r="BY23" s="0" t="n">
        <f aca="false">IF(OR(ISBLANK(O23),ISBLANK(N23)),"",(O23-N23)*EO23-M23)</f>
        <v>-0.113546219565434</v>
      </c>
      <c r="BZ23" s="0" t="n">
        <f aca="false">IF(OR(ISBLANK(W23),ISBLANK(V23)),"",(W23-V23)*EO23-M23)</f>
        <v>-0.028843196660049</v>
      </c>
      <c r="CA23" s="0" t="n">
        <f aca="false">IF(ISBLANK(BC23),"",BC23-M23)</f>
        <v>0.04811896158355</v>
      </c>
      <c r="CB23" s="0" t="n">
        <f aca="false">=IF(OR(ISBLANK(X23),ISBLANK(V23)),"",(X23-V23)*EO23-M23)</f>
        <v>5.18743260521027</v>
      </c>
      <c r="CC23" s="0" t="n">
        <f aca="false">=IF(OR(ISBLANK(Z23),ISBLANK(Y23)),"",(Z23-Y23)*EO23-M23)</f>
        <v>0.100927867285527</v>
      </c>
      <c r="CD23" s="3" t="n">
        <f aca="false">=IF(OR(ISBLANK(AB23),ISBLANK(AA23)),"",(AB23-AA23)*EO23-M23)</f>
        <v>0.23564382140117</v>
      </c>
      <c r="CE23" s="0" t="n">
        <f aca="false">=IF(OR(ISBLANK(AC23),ISBLANK(AD23)),"",(AD23-AC23)*EO23-M23)</f>
        <v>-0.456690580805842</v>
      </c>
      <c r="CF23" s="3" t="n">
        <f aca="false">=IF(OR(ISBLANK(AF23),ISBLANK(AE23)),"",(AF23-AE23)*EO23-M23)</f>
        <v>1.4478569280013</v>
      </c>
      <c r="CG23" s="3" t="n">
        <f aca="false">=IF(OR(ISBLANK(AI23),ISBLANK(AG23)),"",(AI23-AG23)*EO23-M23)</f>
        <v>3.16202133350801</v>
      </c>
      <c r="CH23" s="3" t="n">
        <f aca="false">=IF(OR(ISBLANK(AJ23),ISBLANK(AH23)),"",(AJ23-AH23)*EO23-M23)</f>
        <v>0.253936904081421</v>
      </c>
      <c r="CI23" s="3" t="n">
        <f aca="false">=IF(OR(ISBLANK(AL23),ISBLANK(AK23)),"",(AL23-AK23)*EO23-M23)</f>
        <v>0.0684785613008254</v>
      </c>
      <c r="CJ23" s="3" t="n">
        <f aca="false">=IF(OR(ISBLANK(AN23),ISBLANK(AM23)),"",(AN23-AM23)*EO23-M23)</f>
        <v>0.0875398652526598</v>
      </c>
      <c r="CK23" s="3" t="n">
        <f aca="false">=IF(OR(ISBLANK(AP23),ISBLANK(AO23)),"",(AP23-AO23)*EO23-M23)</f>
        <v>0.106568515540231</v>
      </c>
      <c r="CL23" s="0" t="n">
        <f aca="false">=IF(OR(ISBLANK(AQ23),ISBLANK(Y23)),"",(AQ23-Y23)*EO23-M23)</f>
        <v>-0.0165959330000741</v>
      </c>
      <c r="CM23" s="3" t="n">
        <f aca="false">=IF(OR(ISBLANK(AR23),ISBLANK(AA23)),"",(AR23-AA23)*EO23-M23)</f>
        <v>-0.00565205767980681</v>
      </c>
      <c r="CN23" s="0" t="n">
        <f aca="false">=IF(OR(ISBLANK(AC23),ISBLANK(AS23)),"",(AS23-AC23)*EO23-M23)</f>
        <v>-0.993235987160618</v>
      </c>
      <c r="CO23" s="0" t="n">
        <f aca="false">=IF(OR(ISBLANK(AE23),ISBLANK(AT23)),"",(AT23-AE23)*EO23-M23)</f>
        <v>-0.300807161443447</v>
      </c>
      <c r="CP23" s="3" t="n">
        <f aca="false">=IF(OR(ISBLANK(AG23),ISBLANK(AU23)),"",(AU23-AG23)*EO23-M23)</f>
        <v>-0.0395593497391665</v>
      </c>
      <c r="CQ23" s="3" t="n">
        <f aca="false">=IF(OR(ISBLANK(AV23),ISBLANK(AK23)),"",(AV23-AK23)*EO23-M23)</f>
        <v>-0.0429172348021056</v>
      </c>
      <c r="CR23" s="3" t="n">
        <f aca="false">=IF(OR(ISBLANK(AW23),ISBLANK(AM23)),"",(AW23-AM23)*EO23-M23)</f>
        <v>-0.059613325061022</v>
      </c>
      <c r="CS23" s="3" t="n">
        <f aca="false">=IF(OR(ISBLANK(AX23),ISBLANK(AO23)),"",(AX23-AO23)*EO23-M23)</f>
        <v>-0.0163477651578589</v>
      </c>
      <c r="CV23" s="0" t="n">
        <f aca="false">IF(OR(ISBLANK(O23),ISBLANK(N23)),"",ABS((O23-N23)*EO23-M23))</f>
        <v>0.113546219565434</v>
      </c>
      <c r="CW23" s="0" t="n">
        <f aca="false">IF(OR(ISBLANK(W23),ISBLANK(V23)),"",ABS((W23-V23)*EO23-M23))</f>
        <v>0.028843196660049</v>
      </c>
      <c r="CX23" s="0" t="n">
        <f aca="false">IF(ISBLANK(BC23),"",ABS(BC23-M23))</f>
        <v>0.04811896158355</v>
      </c>
      <c r="CY23" s="3" t="n">
        <f aca="false">=IF(OR(ISBLANK(X23),ISBLANK(V23)),"",ABS((X23-V23)*EO23-M23))</f>
        <v>5.18743260521027</v>
      </c>
      <c r="CZ23" s="0" t="n">
        <f aca="false">=IF(OR(ISBLANK(Z23),ISBLANK(Y23)),"",ABS((Z23-Y23)*EO23-M23))</f>
        <v>0.100927867285527</v>
      </c>
      <c r="DA23" s="3" t="n">
        <f aca="false">=IF(OR(ISBLANK(AB23),ISBLANK(AA23)),"",ABS((AB23-AA23)*EO23-M23))</f>
        <v>0.23564382140117</v>
      </c>
      <c r="DB23" s="0" t="n">
        <f aca="false">=IF(OR(ISBLANK(AD23),ISBLANK(AC23)),"",ABS((AD23-AC23)*EO23-M23))</f>
        <v>0.456690580805842</v>
      </c>
      <c r="DC23" s="0" t="n">
        <f aca="false">=IF(OR(ISBLANK(AF23),ISBLANK(AE23)),"",ABS((AF23-AE23)*EO23-M23))</f>
        <v>1.4478569280013</v>
      </c>
      <c r="DD23" s="3" t="n">
        <f aca="false">=IF(OR(ISBLANK(AI23),ISBLANK(AG23)),"",ABS((AI23-AG23)*EO23-M23))</f>
        <v>3.16202133350801</v>
      </c>
      <c r="DE23" s="3" t="n">
        <f aca="false">=IF(OR(ISBLANK(AJ23),ISBLANK(AH23)),"",ABS((AJ23-AH23)*EO23-M23))</f>
        <v>0.253936904081421</v>
      </c>
      <c r="DF23" s="3" t="n">
        <f aca="false">=IF(OR(ISBLANK(AL23),ISBLANK(AK23)),"",ABS((AL23-AK23)*EO23-M23))</f>
        <v>0.0684785613008254</v>
      </c>
      <c r="DG23" s="3" t="n">
        <f aca="false">=IF(OR(ISBLANK(AN23),ISBLANK(AM23)),"",ABS((AN23-AM23)*EO23-M23))</f>
        <v>0.0875398652526598</v>
      </c>
      <c r="DH23" s="3" t="n">
        <f aca="false">=IF(OR(ISBLANK(AP23),ISBLANK(AO23)),"",ABS((AP23-AO23)*EO23-M23))</f>
        <v>0.106568515540231</v>
      </c>
      <c r="DI23" s="0" t="n">
        <f aca="false">=IF(OR(ISBLANK(AQ23),ISBLANK(Y23)),"",ABS((AQ23-Y23)*EO23-M23))</f>
        <v>0.0165959330000741</v>
      </c>
      <c r="DJ23" s="3" t="n">
        <f aca="false">=IF(OR(ISBLANK(AR23),ISBLANK(AA23)),"",ABS((AR23-AA23)*EO23-M23))</f>
        <v>0.00565205767980681</v>
      </c>
      <c r="DK23" s="0" t="n">
        <f aca="false">=IF(OR(ISBLANK(AC23),ISBLANK(AS23)),"",ABS((AS23-AC23)*EO23-M23))</f>
        <v>0.993235987160618</v>
      </c>
      <c r="DL23" s="0" t="n">
        <f aca="false">=IF(OR(ISBLANK(AE23),ISBLANK(AT23)),"",ABS((AT23-AE23)*EO23-M23))</f>
        <v>0.300807161443447</v>
      </c>
      <c r="DM23" s="3" t="n">
        <f aca="false">=IF(OR(ISBLANK(AG23),ISBLANK(AU23)),"",ABS((AU23-AG23)*EO23-M23))</f>
        <v>0.0395593497391665</v>
      </c>
      <c r="DN23" s="3" t="n">
        <f aca="false">=IF(OR(ISBLANK(AV23),ISBLANK(AK23)),"",ABS((AV23-AK23)*EO23-M23))</f>
        <v>0.0429172348021056</v>
      </c>
      <c r="DO23" s="3" t="n">
        <f aca="false">=IF(OR(ISBLANK(AW23),ISBLANK(AM23)),"",ABS((AW23-AM23)*EO23-M23))</f>
        <v>0.059613325061022</v>
      </c>
      <c r="DP23" s="3" t="n">
        <f aca="false">=IF(OR(ISBLANK(AX23),ISBLANK(AO23)),"",ABS((AX23-AO23)*EO23-M23))</f>
        <v>0.0163477651578589</v>
      </c>
      <c r="DS23" s="0" t="n">
        <f aca="false">IF(OR(ISBLANK(O23),ISBLANK(N23)),"",((O23-N23)*EO23-M23)^2)</f>
        <v>0.0128927439776016</v>
      </c>
      <c r="DT23" s="0" t="n">
        <f aca="false">IF(OR(ISBLANK(W23),ISBLANK(V23)),"",((W23-V23)*EO23-M23)^2)</f>
        <v>0.00083192999357026</v>
      </c>
      <c r="DU23" s="0" t="n">
        <f aca="false">IF(ISBLANK(BC23),"",(BC23-M23)^2)</f>
        <v>0.00231543446387916</v>
      </c>
      <c r="DV23" s="3" t="n">
        <f aca="false">=IF(OR(ISBLANK(X23),ISBLANK(V23)),"",ABS((X23-V23)*EO23-M23)^2)</f>
        <v>26.9094570335986</v>
      </c>
      <c r="DW23" s="0" t="n">
        <f aca="false">=IF(OR(ISBLANK(Z23),ISBLANK(Y23)),"",ABS((Z23-Y23)*EO23-M23)^2)</f>
        <v>0.0101864343948049</v>
      </c>
      <c r="DX23" s="3" t="n">
        <f aca="false">=IF(OR(ISBLANK(AB23),ISBLANK(AA23)),"",ABS((AB23-AA23)*EO23-M23)^2)</f>
        <v>0.0555280105645465</v>
      </c>
      <c r="DY23" s="0" t="n">
        <f aca="false">=IF(OR(ISBLANK(AC23),ISBLANK(AD23)),"",ABS((AD23-AC23)*EO23-M23)^2)</f>
        <v>0.208566286596777</v>
      </c>
      <c r="DZ23" s="0" t="n">
        <f aca="false">=IF(OR(ISBLANK(AF23),ISBLANK(AE23)),"",ABS((AF23-AE23)*EO23-M23)^2)</f>
        <v>2.09628968396136</v>
      </c>
      <c r="EA23" s="3" t="n">
        <f aca="false">=IF(OR(ISBLANK(AI23),ISBLANK(AG23)),"",ABS((AI23-AG23)*EO23-M23)^2)</f>
        <v>9.9983789135598</v>
      </c>
      <c r="EB23" s="3" t="n">
        <f aca="false">=IF(OR(ISBLANK(AJ23),ISBLANK(AH23)),"",ABS((AJ23-AH23)*EO23-M23)^2)</f>
        <v>0.0644839512544567</v>
      </c>
      <c r="EC23" s="3" t="n">
        <f aca="false">=IF(OR(ISBLANK(AL23),ISBLANK(AK23)),"",ABS((AL23-AK23)*EO23-M23)^2)</f>
        <v>0.0046893133578309</v>
      </c>
      <c r="ED23" s="3" t="n">
        <f aca="false">=IF(OR(ISBLANK(AN23),ISBLANK(AM23)),"",ABS((AN23-AM23)*EO23-M23)^2)</f>
        <v>0.00766322800845383</v>
      </c>
      <c r="EE23" s="3" t="n">
        <f aca="false">=IF(OR(ISBLANK(AP23),ISBLANK(AO23)),"",ABS((AP23-AO23)*EO23-M23)^2)</f>
        <v>0.0113568485044484</v>
      </c>
      <c r="EF23" s="0" t="n">
        <f aca="false">=IF(OR(ISBLANK(AQ23),ISBLANK(Y23)),"",ABS((AQ23-Y23)*EO23-M23)^2)</f>
        <v>0.000275424992142949</v>
      </c>
      <c r="EG23" s="3" t="n">
        <f aca="false">=IF(OR(ISBLANK(AR23),ISBLANK(AA23)),"",ABS((AR23-AA23)*EO23-M23)^2)</f>
        <v>3.19457560158631E-005</v>
      </c>
      <c r="EH23" s="0" t="n">
        <f aca="false">=IF(OR(ISBLANK(AC23),ISBLANK(AS23)),"",ABS((AS23-AC23)*EO23-M23)^2)</f>
        <v>0.986517726190928</v>
      </c>
      <c r="EI23" s="0" t="n">
        <f aca="false">=IF(OR(ISBLANK(AE23),ISBLANK(AT23)),"",ABS((AT23-AE23)*EO23-M23)^2)</f>
        <v>0.0904849483756643</v>
      </c>
      <c r="EJ23" s="3" t="n">
        <f aca="false">=IF(OR(ISBLANK(AG23),ISBLANK(AU23)),"",ABS((AU23-AG23)*EO23-M23)^2)</f>
        <v>0.00156494215178569</v>
      </c>
      <c r="EK23" s="3" t="n">
        <f aca="false">=IF(OR(ISBLANK(AV23),ISBLANK(AK23)),"",ABS((AV23-AK23)*EO23-M23)^2)</f>
        <v>0.00184188904305907</v>
      </c>
      <c r="EL23" s="3" t="n">
        <f aca="false">=IF(OR(ISBLANK(AW23),ISBLANK(AM23)),"",ABS((AW23-AM23)*EO23-M23)^2)</f>
        <v>0.00355374852483108</v>
      </c>
      <c r="EM23" s="3" t="n">
        <f aca="false">=IF(OR(ISBLANK(AX23),ISBLANK(AO23)),"",ABS((AX23-AO23)*EO23-M23)^2)</f>
        <v>0.000267249425656504</v>
      </c>
      <c r="EO23" s="0" t="n">
        <v>27.211386245988</v>
      </c>
    </row>
    <row r="24" customFormat="false" ht="12.8" hidden="false" customHeight="false" outlineLevel="0" collapsed="false">
      <c r="A24" s="1" t="s">
        <v>151</v>
      </c>
      <c r="B24" s="0" t="n">
        <v>13</v>
      </c>
      <c r="C24" s="0" t="n">
        <v>4</v>
      </c>
      <c r="D24" s="0" t="n">
        <f aca="false">B24-C24</f>
        <v>9</v>
      </c>
      <c r="E24" s="0" t="s">
        <v>71</v>
      </c>
      <c r="F24" s="0" t="n">
        <v>2</v>
      </c>
      <c r="G24" s="0" t="n">
        <v>13</v>
      </c>
      <c r="H24" s="0" t="s">
        <v>141</v>
      </c>
      <c r="I24" s="0" t="n">
        <v>2</v>
      </c>
      <c r="L24" s="0" t="s">
        <v>75</v>
      </c>
      <c r="M24" s="0" t="n">
        <v>3.33</v>
      </c>
      <c r="N24" s="0" t="n">
        <v>-112.264311506</v>
      </c>
      <c r="O24" s="0" t="n">
        <v>-112.18801708837</v>
      </c>
      <c r="P24" s="0" t="s">
        <v>76</v>
      </c>
      <c r="Q24" s="0" t="n">
        <v>3.90206006145937</v>
      </c>
      <c r="R24" s="0" t="n">
        <v>12</v>
      </c>
      <c r="S24" s="0" t="n">
        <v>1</v>
      </c>
      <c r="T24" s="0" t="n">
        <v>0</v>
      </c>
      <c r="V24" s="0" t="n">
        <v>-112.536126525712</v>
      </c>
      <c r="W24" s="0" t="n">
        <v>-112.4235918</v>
      </c>
      <c r="X24" s="0" t="n">
        <v>-112.29076123</v>
      </c>
      <c r="Y24" s="0" t="n">
        <v>-112.54906051</v>
      </c>
      <c r="Z24" s="0" t="n">
        <v>-112.42065341</v>
      </c>
      <c r="AA24" s="0" t="n">
        <v>-112.56712876</v>
      </c>
      <c r="AB24" s="0" t="n">
        <v>-112.44193835</v>
      </c>
      <c r="AC24" s="0" t="n">
        <v>-112.32733253</v>
      </c>
      <c r="AD24" s="0" t="n">
        <v>-112.19250414</v>
      </c>
      <c r="AE24" s="0" t="n">
        <v>-112.41070352</v>
      </c>
      <c r="AF24" s="0" t="n">
        <v>-112.28937085</v>
      </c>
      <c r="AG24" s="0" t="n">
        <v>-112.54038799</v>
      </c>
      <c r="AH24" s="0" t="n">
        <v>-112.566386012098</v>
      </c>
      <c r="AI24" s="0" t="n">
        <v>-112.36992077</v>
      </c>
      <c r="AJ24" s="0" t="n">
        <v>-112.436339760881</v>
      </c>
      <c r="AK24" s="0" t="n">
        <v>-112.55029552</v>
      </c>
      <c r="AL24" s="0" t="n">
        <v>-112.42542422</v>
      </c>
      <c r="AM24" s="0" t="n">
        <v>-112.56065304</v>
      </c>
      <c r="AN24" s="0" t="n">
        <v>-112.44022705</v>
      </c>
      <c r="AO24" s="0" t="n">
        <v>-112.56700112</v>
      </c>
      <c r="AP24" s="0" t="n">
        <v>-112.4446335</v>
      </c>
      <c r="AQ24" s="0" t="n">
        <v>-112.43200946</v>
      </c>
      <c r="AR24" s="0" t="n">
        <v>-112.44555721</v>
      </c>
      <c r="AS24" s="0" t="n">
        <v>-112.24422705</v>
      </c>
      <c r="AT24" s="0" t="n">
        <v>-112.35583916</v>
      </c>
      <c r="AU24" s="0" t="n">
        <v>-112.4272237</v>
      </c>
      <c r="AV24" s="0" t="n">
        <v>-112.43537559</v>
      </c>
      <c r="AW24" s="0" t="n">
        <v>-112.44257044</v>
      </c>
      <c r="AX24" s="0" t="n">
        <v>-112.44583391</v>
      </c>
      <c r="BA24" s="3" t="n">
        <f aca="false">IF(OR(ISBLANK(O24),ISBLANK(N24)),"",(O24-N24)*EO24)</f>
        <v>2.07607686654252</v>
      </c>
      <c r="BB24" s="0" t="n">
        <f aca="false">=IF(OR(ISBLANK(W24),ISBLANK(V24)),"",(W24-V24)*EO24)</f>
        <v>3.06222588743581</v>
      </c>
      <c r="BC24" s="0" t="n">
        <v>2.00811896158355</v>
      </c>
      <c r="BD24" s="0" t="n">
        <f aca="false">=IF(OR(ISBLANK(X24),ISBLANK(V24)),"",(X24-V24)*EO24)</f>
        <v>6.67672983298045</v>
      </c>
      <c r="BE24" s="0" t="n">
        <f aca="false">=IF(OR(ISBLANK(Z24),ISBLANK(Y24)),"",(Z24-Y24)*EO24)</f>
        <v>3.49413519482731</v>
      </c>
      <c r="BF24" s="0" t="n">
        <f aca="false">=IF(OR(ISBLANK(AB24),ISBLANK(AA24)),"",(AB24-AA24)*EO24)</f>
        <v>3.40660460080365</v>
      </c>
      <c r="BG24" s="3" t="n">
        <f aca="false">=IF(OR(ISBLANK(AC24),ISBLANK(AD24)),"",(AD24-AC24)*EO24)</f>
        <v>3.66886739721497</v>
      </c>
      <c r="BH24" s="3" t="n">
        <f aca="false">=IF(OR(ISBLANK(AF24),ISBLANK(AE24)),"",(AF24-AE24)*EO24)</f>
        <v>3.30163014762703</v>
      </c>
      <c r="BI24" s="3" t="n">
        <f aca="false">=IF(OR(ISBLANK(AI24),ISBLANK(AG24)),"",(AI24-AG24)*EO24)</f>
        <v>4.63864936569998</v>
      </c>
      <c r="BJ24" s="3" t="n">
        <f aca="false">=IF(OR(ISBLANK(AJ24),ISBLANK(AH24)),"",(AJ24-AH24)*EO24)</f>
        <v>3.53873877170846</v>
      </c>
      <c r="BK24" s="3" t="n">
        <f aca="false">=IF(OR(ISBLANK(AL24),ISBLANK(AK24)),"",(AL24-AK24)*EO24)</f>
        <v>3.3979211753389</v>
      </c>
      <c r="BL24" s="3" t="n">
        <f aca="false">=IF(OR(ISBLANK(AN24),ISBLANK(AM24)),"",(AN24-AM24)*EO24)</f>
        <v>3.27695812794552</v>
      </c>
      <c r="BM24" s="3" t="n">
        <f aca="false">=IF(OR(ISBLANK(AP24),ISBLANK(AO24)),"",(AP24-AO24)*EO24)</f>
        <v>3.32979257182244</v>
      </c>
      <c r="BN24" s="0" t="n">
        <f aca="false">=IF(OR(ISBLANK(AQ24),ISBLANK(Y24)),"",(AQ24-Y24)*EO24)</f>
        <v>3.18512133204847</v>
      </c>
      <c r="BO24" s="3" t="n">
        <f aca="false">=IF(OR(ISBLANK(AR24),ISBLANK(AA24)),"",(AR24-AA24)*EO24)</f>
        <v>3.30813040357341</v>
      </c>
      <c r="BP24" s="0" t="n">
        <f aca="false">=IF(OR(ISBLANK(AC24),ISBLANK(AS24)),"",(AS24-AC24)*EO24)</f>
        <v>2.26141531543824</v>
      </c>
      <c r="BQ24" s="0" t="n">
        <f aca="false">=IF(OR(ISBLANK(AE24),ISBLANK(AT24)),"",(AT24-AE24)*EO24)</f>
        <v>1.49293529109883</v>
      </c>
      <c r="BR24" s="3" t="n">
        <f aca="false">=IF(OR(ISBLANK(AG24),ISBLANK(AU24)),"",(AU24-AG24)*EO24)</f>
        <v>3.079357204443</v>
      </c>
      <c r="BS24" s="3" t="n">
        <f aca="false">=IF(OR(ISBLANK(AV24),ISBLANK(AK24)),"",(AV24-AK24)*EO24)</f>
        <v>3.12713060259188</v>
      </c>
      <c r="BT24" s="3" t="n">
        <f aca="false">=IF(OR(ISBLANK(AW24),ISBLANK(AM24)),"",(AW24-AM24)*EO24)</f>
        <v>3.21319123753072</v>
      </c>
      <c r="BU24" s="3" t="n">
        <f aca="false">=IF(OR(ISBLANK(AX24),ISBLANK(AO24)),"",(AX24-AO24)*EO24)</f>
        <v>3.29712775165863</v>
      </c>
      <c r="BV24" s="0" t="n">
        <f aca="false">M24</f>
        <v>3.33</v>
      </c>
      <c r="BY24" s="0" t="n">
        <f aca="false">IF(OR(ISBLANK(O24),ISBLANK(N24)),"",(O24-N24)*EO24-M24)</f>
        <v>-1.25392313345748</v>
      </c>
      <c r="BZ24" s="0" t="n">
        <f aca="false">IF(OR(ISBLANK(W24),ISBLANK(V24)),"",(W24-V24)*EO24-M24)</f>
        <v>-0.267774112564187</v>
      </c>
      <c r="CA24" s="0" t="n">
        <f aca="false">IF(ISBLANK(BC24),"",BC24-M24)</f>
        <v>-1.32188103841645</v>
      </c>
      <c r="CB24" s="0" t="n">
        <f aca="false">=IF(OR(ISBLANK(X24),ISBLANK(V24)),"",(X24-V24)*EO24-M24)</f>
        <v>3.34672983298045</v>
      </c>
      <c r="CC24" s="0" t="n">
        <f aca="false">=IF(OR(ISBLANK(Z24),ISBLANK(Y24)),"",(Z24-Y24)*EO24-M24)</f>
        <v>0.164135194827314</v>
      </c>
      <c r="CD24" s="3" t="n">
        <f aca="false">=IF(OR(ISBLANK(AB24),ISBLANK(AA24)),"",(AB24-AA24)*EO24-M24)</f>
        <v>0.0766046008036492</v>
      </c>
      <c r="CE24" s="0" t="n">
        <f aca="false">=IF(OR(ISBLANK(AC24),ISBLANK(AD24)),"",(AD24-AC24)*EO24-M24)</f>
        <v>0.338867397214972</v>
      </c>
      <c r="CF24" s="3" t="n">
        <f aca="false">=IF(OR(ISBLANK(AF24),ISBLANK(AE24)),"",(AF24-AE24)*EO24-M24)</f>
        <v>-0.0283698523729714</v>
      </c>
      <c r="CG24" s="3" t="n">
        <f aca="false">=IF(OR(ISBLANK(AI24),ISBLANK(AG24)),"",(AI24-AG24)*EO24-M24)</f>
        <v>1.30864936569998</v>
      </c>
      <c r="CH24" s="3" t="n">
        <f aca="false">=IF(OR(ISBLANK(AJ24),ISBLANK(AH24)),"",(AJ24-AH24)*EO24-M24)</f>
        <v>0.208738771708458</v>
      </c>
      <c r="CI24" s="3" t="n">
        <f aca="false">=IF(OR(ISBLANK(AL24),ISBLANK(AK24)),"",(AL24-AK24)*EO24-M24)</f>
        <v>0.0679211753388986</v>
      </c>
      <c r="CJ24" s="3" t="n">
        <f aca="false">=IF(OR(ISBLANK(AN24),ISBLANK(AM24)),"",(AN24-AM24)*EO24-M24)</f>
        <v>-0.0530418720544819</v>
      </c>
      <c r="CK24" s="3" t="n">
        <f aca="false">=IF(OR(ISBLANK(AP24),ISBLANK(AO24)),"",(AP24-AO24)*EO24-M24)</f>
        <v>-0.000207428177559699</v>
      </c>
      <c r="CL24" s="0" t="n">
        <f aca="false">=IF(OR(ISBLANK(AQ24),ISBLANK(Y24)),"",(AQ24-Y24)*EO24-M24)</f>
        <v>-0.14487866795153</v>
      </c>
      <c r="CM24" s="3" t="n">
        <f aca="false">=IF(OR(ISBLANK(AR24),ISBLANK(AA24)),"",(AR24-AA24)*EO24-M24)</f>
        <v>-0.0218695964265918</v>
      </c>
      <c r="CN24" s="0" t="n">
        <f aca="false">=IF(OR(ISBLANK(AC24),ISBLANK(AS24)),"",(AS24-AC24)*EO24-M24)</f>
        <v>-1.06858468456176</v>
      </c>
      <c r="CO24" s="0" t="n">
        <f aca="false">=IF(OR(ISBLANK(AE24),ISBLANK(AT24)),"",(AT24-AE24)*EO24-M24)</f>
        <v>-1.83706470890117</v>
      </c>
      <c r="CP24" s="3" t="n">
        <f aca="false">=IF(OR(ISBLANK(AG24),ISBLANK(AU24)),"",(AU24-AG24)*EO24-M24)</f>
        <v>-0.250642795556995</v>
      </c>
      <c r="CQ24" s="3" t="n">
        <f aca="false">=IF(OR(ISBLANK(AV24),ISBLANK(AK24)),"",(AV24-AK24)*EO24-M24)</f>
        <v>-0.202869397408118</v>
      </c>
      <c r="CR24" s="3" t="n">
        <f aca="false">=IF(OR(ISBLANK(AW24),ISBLANK(AM24)),"",(AW24-AM24)*EO24-M24)</f>
        <v>-0.116808762469276</v>
      </c>
      <c r="CS24" s="3" t="n">
        <f aca="false">=IF(OR(ISBLANK(AX24),ISBLANK(AO24)),"",(AX24-AO24)*EO24-M24)</f>
        <v>-0.032872248341373</v>
      </c>
      <c r="CV24" s="0" t="n">
        <f aca="false">IF(OR(ISBLANK(O24),ISBLANK(N24)),"",ABS((O24-N24)*EO24-M24))</f>
        <v>1.25392313345748</v>
      </c>
      <c r="CW24" s="0" t="n">
        <f aca="false">IF(OR(ISBLANK(W24),ISBLANK(V24)),"",ABS((W24-V24)*EO24-M24))</f>
        <v>0.267774112564187</v>
      </c>
      <c r="CX24" s="0" t="n">
        <f aca="false">IF(ISBLANK(BC24),"",ABS(BC24-M24))</f>
        <v>1.32188103841645</v>
      </c>
      <c r="CY24" s="3" t="n">
        <f aca="false">=IF(OR(ISBLANK(X24),ISBLANK(V24)),"",ABS((X24-V24)*EO24-M24))</f>
        <v>3.34672983298045</v>
      </c>
      <c r="CZ24" s="0" t="n">
        <f aca="false">=IF(OR(ISBLANK(Z24),ISBLANK(Y24)),"",ABS((Z24-Y24)*EO24-M24))</f>
        <v>0.164135194827314</v>
      </c>
      <c r="DA24" s="3" t="n">
        <f aca="false">=IF(OR(ISBLANK(AB24),ISBLANK(AA24)),"",ABS((AB24-AA24)*EO24-M24))</f>
        <v>0.0766046008036492</v>
      </c>
      <c r="DB24" s="0" t="n">
        <f aca="false">=IF(OR(ISBLANK(AD24),ISBLANK(AC24)),"",ABS((AD24-AC24)*EO24-M24))</f>
        <v>0.338867397214972</v>
      </c>
      <c r="DC24" s="0" t="n">
        <f aca="false">=IF(OR(ISBLANK(AF24),ISBLANK(AE24)),"",ABS((AF24-AE24)*EO24-M24))</f>
        <v>0.0283698523729714</v>
      </c>
      <c r="DD24" s="3" t="n">
        <f aca="false">=IF(OR(ISBLANK(AI24),ISBLANK(AG24)),"",ABS((AI24-AG24)*EO24-M24))</f>
        <v>1.30864936569998</v>
      </c>
      <c r="DE24" s="3" t="n">
        <f aca="false">=IF(OR(ISBLANK(AJ24),ISBLANK(AH24)),"",ABS((AJ24-AH24)*EO24-M24))</f>
        <v>0.208738771708458</v>
      </c>
      <c r="DF24" s="3" t="n">
        <f aca="false">=IF(OR(ISBLANK(AL24),ISBLANK(AK24)),"",ABS((AL24-AK24)*EO24-M24))</f>
        <v>0.0679211753388986</v>
      </c>
      <c r="DG24" s="3" t="n">
        <f aca="false">=IF(OR(ISBLANK(AN24),ISBLANK(AM24)),"",ABS((AN24-AM24)*EO24-M24))</f>
        <v>0.0530418720544819</v>
      </c>
      <c r="DH24" s="3" t="n">
        <f aca="false">=IF(OR(ISBLANK(AP24),ISBLANK(AO24)),"",ABS((AP24-AO24)*EO24-M24))</f>
        <v>0.000207428177559699</v>
      </c>
      <c r="DI24" s="0" t="n">
        <f aca="false">=IF(OR(ISBLANK(AQ24),ISBLANK(Y24)),"",ABS((AQ24-Y24)*EO24-M24))</f>
        <v>0.14487866795153</v>
      </c>
      <c r="DJ24" s="3" t="n">
        <f aca="false">=IF(OR(ISBLANK(AR24),ISBLANK(AA24)),"",ABS((AR24-AA24)*EO24-M24))</f>
        <v>0.0218695964265918</v>
      </c>
      <c r="DK24" s="0" t="n">
        <f aca="false">=IF(OR(ISBLANK(AC24),ISBLANK(AS24)),"",ABS((AS24-AC24)*EO24-M24))</f>
        <v>1.06858468456176</v>
      </c>
      <c r="DL24" s="0" t="n">
        <f aca="false">=IF(OR(ISBLANK(AE24),ISBLANK(AT24)),"",ABS((AT24-AE24)*EO24-M24))</f>
        <v>1.83706470890117</v>
      </c>
      <c r="DM24" s="3" t="n">
        <f aca="false">=IF(OR(ISBLANK(AG24),ISBLANK(AU24)),"",ABS((AU24-AG24)*EO24-M24))</f>
        <v>0.250642795556995</v>
      </c>
      <c r="DN24" s="3" t="n">
        <f aca="false">=IF(OR(ISBLANK(AV24),ISBLANK(AK24)),"",ABS((AV24-AK24)*EO24-M24))</f>
        <v>0.202869397408118</v>
      </c>
      <c r="DO24" s="3" t="n">
        <f aca="false">=IF(OR(ISBLANK(AW24),ISBLANK(AM24)),"",ABS((AW24-AM24)*EO24-M24))</f>
        <v>0.116808762469276</v>
      </c>
      <c r="DP24" s="3" t="n">
        <f aca="false">=IF(OR(ISBLANK(AX24),ISBLANK(AO24)),"",ABS((AX24-AO24)*EO24-M24))</f>
        <v>0.032872248341373</v>
      </c>
      <c r="DS24" s="0" t="n">
        <f aca="false">IF(OR(ISBLANK(O24),ISBLANK(N24)),"",((O24-N24)*EO24-M24)^2)</f>
        <v>1.57232322461983</v>
      </c>
      <c r="DT24" s="0" t="n">
        <f aca="false">IF(OR(ISBLANK(W24),ISBLANK(V24)),"",((W24-V24)*EO24-M24)^2)</f>
        <v>0.0717029753595377</v>
      </c>
      <c r="DU24" s="0" t="n">
        <f aca="false">IF(ISBLANK(BC24),"",(BC24-M24)^2)</f>
        <v>1.74736947972495</v>
      </c>
      <c r="DV24" s="3" t="n">
        <f aca="false">=IF(OR(ISBLANK(X24),ISBLANK(V24)),"",ABS((X24-V24)*EO24-M24)^2)</f>
        <v>11.2006005749613</v>
      </c>
      <c r="DW24" s="0" t="n">
        <f aca="false">=IF(OR(ISBLANK(Z24),ISBLANK(Y24)),"",ABS((Z24-Y24)*EO24-M24)^2)</f>
        <v>0.0269403621810004</v>
      </c>
      <c r="DX24" s="0" t="n">
        <f aca="false">=IF(OR(ISBLANK(AB24),ISBLANK(AA24)),"",ABS((AB24-AA24)*EO24-M24)^2)</f>
        <v>0.00586826486428645</v>
      </c>
      <c r="DY24" s="0" t="n">
        <f aca="false">=IF(OR(ISBLANK(AC24),ISBLANK(AD24)),"",ABS((AD24-AC24)*EO24-M24)^2)</f>
        <v>0.11483111289525</v>
      </c>
      <c r="DZ24" s="0" t="n">
        <f aca="false">=IF(OR(ISBLANK(AF24),ISBLANK(AE24)),"",ABS((AF24-AE24)*EO24-M24)^2)</f>
        <v>0.000804848523664191</v>
      </c>
      <c r="EA24" s="3" t="n">
        <f aca="false">=IF(OR(ISBLANK(AI24),ISBLANK(AG24)),"",ABS((AI24-AG24)*EO24-M24)^2)</f>
        <v>1.71256316234695</v>
      </c>
      <c r="EB24" s="3" t="n">
        <f aca="false">=IF(OR(ISBLANK(AJ24),ISBLANK(AH24)),"",ABS((AJ24-AH24)*EO24-M24)^2)</f>
        <v>0.0435718748143559</v>
      </c>
      <c r="EC24" s="3" t="n">
        <f aca="false">=IF(OR(ISBLANK(AL24),ISBLANK(AK24)),"",ABS((AL24-AK24)*EO24-M24)^2)</f>
        <v>0.00461328605941741</v>
      </c>
      <c r="ED24" s="3" t="n">
        <f aca="false">=IF(OR(ISBLANK(AN24),ISBLANK(AM24)),"",ABS((AN24-AM24)*EO24-M24)^2)</f>
        <v>0.00281344019104402</v>
      </c>
      <c r="EE24" s="3" t="n">
        <f aca="false">=IF(OR(ISBLANK(AP24),ISBLANK(AO24)),"",ABS((AP24-AO24)*EO24-M24)^2)</f>
        <v>4.30264488457379E-008</v>
      </c>
      <c r="EF24" s="0" t="n">
        <f aca="false">=IF(OR(ISBLANK(AQ24),ISBLANK(Y24)),"",ABS((AQ24-Y24)*EO24-M24)^2)</f>
        <v>0.0209898284274098</v>
      </c>
      <c r="EG24" s="3" t="n">
        <f aca="false">=IF(OR(ISBLANK(AR24),ISBLANK(AA24)),"",ABS((AR24-AA24)*EO24-M24)^2)</f>
        <v>0.000478279247861997</v>
      </c>
      <c r="EH24" s="0" t="n">
        <f aca="false">=IF(OR(ISBLANK(AC24),ISBLANK(AS24)),"",ABS((AS24-AC24)*EO24-M24)^2)</f>
        <v>1.14187322807995</v>
      </c>
      <c r="EI24" s="0" t="n">
        <f aca="false">=IF(OR(ISBLANK(AE24),ISBLANK(AT24)),"",ABS((AT24-AE24)*EO24-M24)^2)</f>
        <v>3.37480674469013</v>
      </c>
      <c r="EJ24" s="3" t="n">
        <f aca="false">=IF(OR(ISBLANK(AG24),ISBLANK(AU24)),"",ABS((AU24-AG24)*EO24-M24)^2)</f>
        <v>0.0628218109646258</v>
      </c>
      <c r="EK24" s="3" t="n">
        <f aca="false">=IF(OR(ISBLANK(AV24),ISBLANK(AK24)),"",ABS((AV24-AK24)*EO24-M24)^2)</f>
        <v>0.0411559924047328</v>
      </c>
      <c r="EL24" s="3" t="n">
        <f aca="false">=IF(OR(ISBLANK(AW24),ISBLANK(AM24)),"",ABS((AW24-AM24)*EO24-M24)^2)</f>
        <v>0.0136442869896037</v>
      </c>
      <c r="EM24" s="3" t="n">
        <f aca="false">=IF(OR(ISBLANK(AX24),ISBLANK(AO24)),"",ABS((AX24-AO24)*EO24-M24)^2)</f>
        <v>0.0010805847110169</v>
      </c>
      <c r="EO24" s="0" t="n">
        <v>27.211386245988</v>
      </c>
    </row>
    <row r="25" customFormat="false" ht="12.8" hidden="false" customHeight="false" outlineLevel="0" collapsed="false">
      <c r="A25" s="1"/>
    </row>
    <row r="26" customFormat="false" ht="12.8" hidden="false" customHeight="false" outlineLevel="0" collapsed="false">
      <c r="A26" s="1"/>
    </row>
    <row r="27" customFormat="false" ht="12.8" hidden="false" customHeight="false" outlineLevel="0" collapsed="false">
      <c r="BA27" s="1" t="str">
        <f aca="false">BA1</f>
        <v>ΔCSF</v>
      </c>
      <c r="BB27" s="1" t="str">
        <f aca="false">BB1</f>
        <v>ΔCISD</v>
      </c>
      <c r="BC27" s="1" t="str">
        <f aca="false">BC1</f>
        <v>CIS</v>
      </c>
      <c r="BD27" s="1" t="str">
        <f aca="false">BD1</f>
        <v>CISD/HF</v>
      </c>
      <c r="BE27" s="1" t="str">
        <f aca="false">BE1</f>
        <v>CISDT/HF</v>
      </c>
      <c r="BF27" s="1" t="str">
        <f aca="false">BF1</f>
        <v>CISDTQ/HF</v>
      </c>
      <c r="BG27" s="1" t="str">
        <f aca="false">BG1</f>
        <v>hCI1/HF</v>
      </c>
      <c r="BH27" s="1" t="str">
        <f aca="false">BH1</f>
        <v>hCI1.5/HF</v>
      </c>
      <c r="BI27" s="1" t="str">
        <f aca="false">BI1</f>
        <v>hCI2/HF</v>
      </c>
      <c r="BJ27" s="1" t="str">
        <f aca="false">BJ1</f>
        <v>hCI2/HF+EN2</v>
      </c>
      <c r="BK27" s="1" t="str">
        <f aca="false">BK1</f>
        <v>hCI2.5/HF</v>
      </c>
      <c r="BL27" s="1" t="str">
        <f aca="false">BL1</f>
        <v>hCI3/HF</v>
      </c>
      <c r="BM27" s="1" t="str">
        <f aca="false">BM1</f>
        <v>hCI3.5/HF</v>
      </c>
      <c r="BN27" s="1" t="str">
        <f aca="false">BN1</f>
        <v>ssCISDT</v>
      </c>
      <c r="BO27" s="1" t="str">
        <f aca="false">BO1</f>
        <v>ssCISDTQ</v>
      </c>
      <c r="BP27" s="1" t="str">
        <f aca="false">BP1</f>
        <v>sshCI1</v>
      </c>
      <c r="BQ27" s="1" t="str">
        <f aca="false">BQ1</f>
        <v>sshCI1.5</v>
      </c>
      <c r="BR27" s="1" t="str">
        <f aca="false">BR1</f>
        <v>sshCI2</v>
      </c>
      <c r="BS27" s="1" t="str">
        <f aca="false">BS1</f>
        <v>sshCI2.5</v>
      </c>
      <c r="BT27" s="1" t="str">
        <f aca="false">BT1</f>
        <v>sshCI3</v>
      </c>
      <c r="BU27" s="1" t="str">
        <f aca="false">BU1</f>
        <v>sshCI3.5</v>
      </c>
      <c r="BV27" s="1"/>
      <c r="BX27" s="1" t="s">
        <v>160</v>
      </c>
      <c r="BY27" s="1" t="str">
        <f aca="false">BY1</f>
        <v>ΔCSF</v>
      </c>
      <c r="BZ27" s="1" t="str">
        <f aca="false">BZ1</f>
        <v>ΔCISD</v>
      </c>
      <c r="CA27" s="1" t="str">
        <f aca="false">CA1</f>
        <v>CIS</v>
      </c>
      <c r="CB27" s="1" t="str">
        <f aca="false">CB1</f>
        <v>CISD/HF</v>
      </c>
      <c r="CC27" s="1" t="str">
        <f aca="false">CC1</f>
        <v>CISDT/HF</v>
      </c>
      <c r="CD27" s="1" t="str">
        <f aca="false">CD1</f>
        <v>CISDTQ/HF</v>
      </c>
      <c r="CE27" s="1" t="str">
        <f aca="false">CE1</f>
        <v>hCI1/HF</v>
      </c>
      <c r="CF27" s="1" t="str">
        <f aca="false">CF1</f>
        <v>hCI1.5/HF</v>
      </c>
      <c r="CG27" s="1" t="str">
        <f aca="false">CG1</f>
        <v>hCI2/HF</v>
      </c>
      <c r="CH27" s="1" t="str">
        <f aca="false">CH1</f>
        <v>hCI2/HF+EN2</v>
      </c>
      <c r="CI27" s="1" t="str">
        <f aca="false">CI1</f>
        <v>HCI2.5/HF</v>
      </c>
      <c r="CJ27" s="1" t="str">
        <f aca="false">CJ1</f>
        <v>hCI3/HF</v>
      </c>
      <c r="CK27" s="1" t="str">
        <f aca="false">CK1</f>
        <v>HCI3.5/HF</v>
      </c>
      <c r="CL27" s="1" t="str">
        <f aca="false">CL1</f>
        <v>ssCISDT</v>
      </c>
      <c r="CM27" s="1" t="str">
        <f aca="false">CM1</f>
        <v>ssCISDTQ</v>
      </c>
      <c r="CN27" s="1" t="str">
        <f aca="false">CN1</f>
        <v>sshCI1</v>
      </c>
      <c r="CO27" s="1" t="str">
        <f aca="false">CO1</f>
        <v>sshCI1.5</v>
      </c>
      <c r="CP27" s="1" t="str">
        <f aca="false">CP1</f>
        <v>sshCI2</v>
      </c>
      <c r="CQ27" s="1" t="str">
        <f aca="false">CQ1</f>
        <v>sshCI2.5</v>
      </c>
      <c r="CR27" s="1" t="str">
        <f aca="false">CR1</f>
        <v>sshCI3</v>
      </c>
      <c r="CS27" s="1" t="str">
        <f aca="false">CS1</f>
        <v>sshCI3.5</v>
      </c>
      <c r="CU27" s="1" t="s">
        <v>161</v>
      </c>
      <c r="CV27" s="1" t="str">
        <f aca="false">CV1</f>
        <v>ΔCSF</v>
      </c>
      <c r="CW27" s="1" t="str">
        <f aca="false">CW1</f>
        <v>ΔCISD</v>
      </c>
      <c r="CX27" s="1" t="str">
        <f aca="false">CX1</f>
        <v>CIS</v>
      </c>
      <c r="CY27" s="1" t="str">
        <f aca="false">CY1</f>
        <v>CISD/HF</v>
      </c>
      <c r="CZ27" s="1" t="str">
        <f aca="false">CZ1</f>
        <v>CISDT/HF</v>
      </c>
      <c r="DA27" s="1" t="str">
        <f aca="false">DA1</f>
        <v>CISDTQ/HF</v>
      </c>
      <c r="DB27" s="1" t="str">
        <f aca="false">DB1</f>
        <v>hCI1/HF</v>
      </c>
      <c r="DC27" s="1" t="str">
        <f aca="false">DC1</f>
        <v>hCI1.5/HF</v>
      </c>
      <c r="DD27" s="1" t="str">
        <f aca="false">DD1</f>
        <v>hCI2/HF</v>
      </c>
      <c r="DE27" s="1" t="str">
        <f aca="false">DE1</f>
        <v>hCI2/HF+EN2</v>
      </c>
      <c r="DF27" s="1" t="str">
        <f aca="false">DF1</f>
        <v>HCI2.5/HF</v>
      </c>
      <c r="DG27" s="1" t="str">
        <f aca="false">DG1</f>
        <v>hCI3/HF</v>
      </c>
      <c r="DH27" s="1" t="str">
        <f aca="false">DH1</f>
        <v>HCI3.5/HF</v>
      </c>
      <c r="DI27" s="1" t="str">
        <f aca="false">DI1</f>
        <v>ssCISDT</v>
      </c>
      <c r="DJ27" s="1" t="str">
        <f aca="false">DJ1</f>
        <v>ssCISDTQ</v>
      </c>
      <c r="DK27" s="1" t="str">
        <f aca="false">DK1</f>
        <v>sshCI1</v>
      </c>
      <c r="DL27" s="1" t="str">
        <f aca="false">DL1</f>
        <v>sshCI1.5</v>
      </c>
      <c r="DM27" s="1" t="str">
        <f aca="false">DM1</f>
        <v>sshCI2</v>
      </c>
      <c r="DN27" s="1" t="str">
        <f aca="false">DN1</f>
        <v>sshCI2.5</v>
      </c>
      <c r="DO27" s="1" t="str">
        <f aca="false">DO1</f>
        <v>sshCI3</v>
      </c>
      <c r="DP27" s="1" t="str">
        <f aca="false">DP1</f>
        <v>sshCI3.5</v>
      </c>
      <c r="DR27" s="1" t="s">
        <v>162</v>
      </c>
      <c r="DS27" s="1" t="str">
        <f aca="false">DS1</f>
        <v>ΔCSF</v>
      </c>
      <c r="DT27" s="1" t="str">
        <f aca="false">DT1</f>
        <v>ΔCISD</v>
      </c>
      <c r="DU27" s="1" t="str">
        <f aca="false">DU1</f>
        <v>CIS</v>
      </c>
      <c r="DV27" s="1" t="str">
        <f aca="false">DV1</f>
        <v>CISD/HF</v>
      </c>
      <c r="DW27" s="1" t="str">
        <f aca="false">DW1</f>
        <v>CISDT/HF</v>
      </c>
      <c r="DX27" s="1" t="str">
        <f aca="false">DX1</f>
        <v>CISDTQ/HF</v>
      </c>
      <c r="DY27" s="1" t="str">
        <f aca="false">DY1</f>
        <v>hCI1/HF</v>
      </c>
      <c r="DZ27" s="1" t="str">
        <f aca="false">DZ1</f>
        <v>hCI1.5/HF</v>
      </c>
      <c r="EA27" s="1" t="str">
        <f aca="false">EA1</f>
        <v>hCI2/HF</v>
      </c>
      <c r="EB27" s="1" t="str">
        <f aca="false">EB1</f>
        <v>hCI2/HF+EN2</v>
      </c>
      <c r="EC27" s="1" t="str">
        <f aca="false">EC1</f>
        <v>HCI2.5/HF</v>
      </c>
      <c r="ED27" s="1" t="str">
        <f aca="false">ED1</f>
        <v>hCI3/HF</v>
      </c>
      <c r="EE27" s="1" t="str">
        <f aca="false">EE1</f>
        <v>HCI3.5/HF</v>
      </c>
      <c r="EF27" s="1" t="str">
        <f aca="false">EF1</f>
        <v>ssCISDT</v>
      </c>
      <c r="EG27" s="1" t="str">
        <f aca="false">EG1</f>
        <v>ssCISDTQ</v>
      </c>
      <c r="EH27" s="1" t="str">
        <f aca="false">EH1</f>
        <v>sshCI1</v>
      </c>
      <c r="EI27" s="1" t="str">
        <f aca="false">EI1</f>
        <v>sshCI1.5</v>
      </c>
      <c r="EJ27" s="1" t="str">
        <f aca="false">EJ1</f>
        <v>sshCI2</v>
      </c>
      <c r="EK27" s="1" t="str">
        <f aca="false">EK1</f>
        <v>sshCI2.5</v>
      </c>
      <c r="EL27" s="1" t="str">
        <f aca="false">EL1</f>
        <v>sshCI3</v>
      </c>
      <c r="EM27" s="1" t="str">
        <f aca="false">EM1</f>
        <v>sshCI3.5</v>
      </c>
    </row>
    <row r="28" customFormat="false" ht="12.8" hidden="false" customHeight="false" outlineLevel="0" collapsed="false">
      <c r="AZ28" s="1" t="s">
        <v>202</v>
      </c>
      <c r="BA28" s="0" t="n">
        <f aca="false">COUNTIF(BA2:BA17,"&lt;&gt;")</f>
        <v>16</v>
      </c>
      <c r="BB28" s="0" t="n">
        <f aca="false">COUNTIF(BB2:BB17,"&lt;&gt;")</f>
        <v>16</v>
      </c>
      <c r="BC28" s="0" t="n">
        <f aca="false">COUNTIF(BC2:BC17,"&lt;&gt;")</f>
        <v>16</v>
      </c>
      <c r="BD28" s="0" t="n">
        <f aca="false">COUNTIF(BD2:BD17,"&lt;&gt;")</f>
        <v>16</v>
      </c>
      <c r="BE28" s="0" t="n">
        <f aca="false">COUNTIF(BE2:BE17,"&lt;&gt;")</f>
        <v>16</v>
      </c>
      <c r="BF28" s="0" t="n">
        <f aca="false">COUNTIF(BF2:BF17,"&lt;&gt;")</f>
        <v>16</v>
      </c>
      <c r="BG28" s="0" t="n">
        <f aca="false">COUNTIF(BG2:BG17,"&lt;&gt;")</f>
        <v>16</v>
      </c>
      <c r="BH28" s="0" t="n">
        <f aca="false">COUNTIF(BH2:BH17,"&lt;&gt;")</f>
        <v>16</v>
      </c>
      <c r="BI28" s="0" t="n">
        <f aca="false">COUNTIF(BI2:BI17,"&lt;&gt;")</f>
        <v>16</v>
      </c>
      <c r="BJ28" s="0" t="n">
        <f aca="false">COUNTIF(BJ2:BJ17,"&lt;&gt;")</f>
        <v>16</v>
      </c>
      <c r="BK28" s="0" t="n">
        <f aca="false">COUNTIF(BK2:BK17,"&lt;&gt;")</f>
        <v>16</v>
      </c>
      <c r="BL28" s="0" t="n">
        <f aca="false">COUNTIF(BL2:BL17,"&lt;&gt;")</f>
        <v>16</v>
      </c>
      <c r="BM28" s="0" t="n">
        <f aca="false">COUNTIF(BM2:BM17,"&lt;&gt;")</f>
        <v>16</v>
      </c>
      <c r="BN28" s="0" t="n">
        <f aca="false">COUNTIF(BN2:BN17,"&lt;&gt;")</f>
        <v>16</v>
      </c>
      <c r="BO28" s="0" t="n">
        <f aca="false">COUNTIF(BO2:BO17,"&lt;&gt;")</f>
        <v>16</v>
      </c>
      <c r="BP28" s="0" t="n">
        <f aca="false">COUNTIF(BP2:BP17,"&lt;&gt;")</f>
        <v>16</v>
      </c>
      <c r="BQ28" s="0" t="n">
        <f aca="false">COUNTIF(BQ2:BQ17,"&lt;&gt;")</f>
        <v>16</v>
      </c>
      <c r="BR28" s="0" t="n">
        <f aca="false">COUNTIF(BR2:BR17,"&lt;&gt;")</f>
        <v>16</v>
      </c>
      <c r="BS28" s="0" t="n">
        <f aca="false">COUNTIF(BS2:BS17,"&lt;&gt;")</f>
        <v>16</v>
      </c>
      <c r="BT28" s="0" t="n">
        <f aca="false">COUNTIF(BT2:BT17,"&lt;&gt;")</f>
        <v>16</v>
      </c>
      <c r="BU28" s="0" t="n">
        <f aca="false">COUNTIF(BU2:BU17,"&lt;&gt;")</f>
        <v>16</v>
      </c>
      <c r="BX28" s="1" t="s">
        <v>202</v>
      </c>
      <c r="BY28" s="0" t="n">
        <f aca="false">AVERAGEIF(BY2:BY17,"&lt;&gt;",BY2:BY17)</f>
        <v>-0.780781534413058</v>
      </c>
      <c r="BZ28" s="0" t="n">
        <f aca="false">AVERAGEIF(BZ2:BZ17,"&lt;&gt;",BZ2:BZ17)</f>
        <v>-0.125800131663538</v>
      </c>
      <c r="CA28" s="0" t="n">
        <f aca="false">AVERAGEIF(CA2:CA17,"&lt;&gt;",CA2:CA17)</f>
        <v>0.18422375</v>
      </c>
      <c r="CB28" s="0" t="n">
        <f aca="false">AVERAGEIF(CB2:CB17,"&lt;&gt;",CB2:CB17)</f>
        <v>4.09151826564472</v>
      </c>
      <c r="CC28" s="0" t="n">
        <f aca="false">AVERAGEIF(CC2:CC17,"&lt;&gt;",CC2:CC17)</f>
        <v>0.118112865346055</v>
      </c>
      <c r="CD28" s="0" t="n">
        <f aca="false">AVERAGEIF(CD2:CD17,"&lt;&gt;",CD2:CD17)</f>
        <v>0.153375811661328</v>
      </c>
      <c r="CE28" s="0" t="n">
        <f aca="false">AVERAGEIF(CE2:CE17,"&lt;&gt;",CE2:CE17)</f>
        <v>1.17063329865132</v>
      </c>
      <c r="CF28" s="0" t="n">
        <f aca="false">AVERAGEIF(CF2:CF17,"&lt;&gt;",CF2:CF17)</f>
        <v>1.97815229133278</v>
      </c>
      <c r="CG28" s="0" t="n">
        <f aca="false">AVERAGEIF(CG2:CG17,"&lt;&gt;",CG2:CG17)</f>
        <v>3.53156407202175</v>
      </c>
      <c r="CH28" s="0" t="n">
        <f aca="false">AVERAGEIF(CH2:CH17,"&lt;&gt;",CH2:CH17)</f>
        <v>0.442955990512271</v>
      </c>
      <c r="CI28" s="0" t="n">
        <f aca="false">AVERAGEIF(CI2:CI17,"&lt;&gt;",CI2:CI17)</f>
        <v>1.9517571276243</v>
      </c>
      <c r="CJ28" s="0" t="n">
        <f aca="false">AVERAGEIF(CJ2:CJ17,"&lt;&gt;",CJ2:CJ17)</f>
        <v>0.190760514797548</v>
      </c>
      <c r="CK28" s="0" t="n">
        <f aca="false">AVERAGEIF(CK2:CK17,"&lt;&gt;",CK2:CK17)</f>
        <v>0.133239419853521</v>
      </c>
      <c r="CL28" s="0" t="n">
        <f aca="false">AVERAGEIF(CL2:CL17,"&lt;&gt;",CL2:CL17)</f>
        <v>-0.196270994437079</v>
      </c>
      <c r="CM28" s="0" t="n">
        <f aca="false">AVERAGEIF(CM2:CM17,"&lt;&gt;",CM2:CM17)</f>
        <v>-0.0172485938727015</v>
      </c>
      <c r="CN28" s="0" t="n">
        <f aca="false">AVERAGEIF(CN2:CN17,"&lt;&gt;",CN2:CN17)</f>
        <v>-1.33674607720668</v>
      </c>
      <c r="CO28" s="0" t="n">
        <f aca="false">AVERAGEIF(CO2:CO17,"&lt;&gt;",CO2:CO17)</f>
        <v>-2.53493270060946</v>
      </c>
      <c r="CP28" s="0" t="n">
        <f aca="false">AVERAGEIF(CP2:CP17,"&lt;&gt;",CP2:CP17)</f>
        <v>-0.216647050529162</v>
      </c>
      <c r="CQ28" s="0" t="n">
        <f aca="false">AVERAGEIF(CQ2:CQ17,"&lt;&gt;",CQ2:CQ17)</f>
        <v>-0.269213768379595</v>
      </c>
      <c r="CR28" s="0" t="n">
        <f aca="false">AVERAGEIF(CR2:CR17,"&lt;&gt;",CR2:CR17)</f>
        <v>-0.219979799074127</v>
      </c>
      <c r="CS28" s="0" t="n">
        <f aca="false">AVERAGEIF(CS2:CS17,"&lt;&gt;",CS2:CS17)</f>
        <v>-0.083651315216423</v>
      </c>
      <c r="CT28" s="1"/>
      <c r="CU28" s="1" t="s">
        <v>202</v>
      </c>
      <c r="CV28" s="0" t="n">
        <f aca="false">AVERAGE(CV2:CV17)</f>
        <v>0.865577202745252</v>
      </c>
      <c r="CW28" s="0" t="n">
        <f aca="false">AVERAGE(CW2:CW17)</f>
        <v>0.171614155788829</v>
      </c>
      <c r="CX28" s="0" t="n">
        <f aca="false">AVERAGE(CX2:CX17)</f>
        <v>0.7613225</v>
      </c>
      <c r="CY28" s="0" t="n">
        <f aca="false">AVERAGE(CY2:CY17)</f>
        <v>4.09151826564472</v>
      </c>
      <c r="CZ28" s="0" t="n">
        <f aca="false">AVERAGE(CZ2:CZ17)</f>
        <v>0.171935856552057</v>
      </c>
      <c r="DA28" s="0" t="n">
        <f aca="false">AVERAGE(DA2:DA17)</f>
        <v>0.153375811661328</v>
      </c>
      <c r="DB28" s="0" t="n">
        <f aca="false">AVERAGE(DB2:DB17)</f>
        <v>1.28322094515299</v>
      </c>
      <c r="DC28" s="0" t="n">
        <f aca="false">AVERAGE(DC2:DC17)</f>
        <v>1.97815229133278</v>
      </c>
      <c r="DD28" s="0" t="n">
        <f aca="false">AVERAGE(DD2:DD17)</f>
        <v>3.53156407202175</v>
      </c>
      <c r="DE28" s="0" t="n">
        <f aca="false">AVERAGE(DE2:DE17)</f>
        <v>0.45410477185052</v>
      </c>
      <c r="DF28" s="0" t="n">
        <f aca="false">AVERAGE(DF2:DF17)</f>
        <v>1.9517571276243</v>
      </c>
      <c r="DG28" s="0" t="n">
        <f aca="false">AVERAGE(DG2:DG17)</f>
        <v>0.190760514797548</v>
      </c>
      <c r="DH28" s="0" t="n">
        <f aca="false">AVERAGE(DH2:DH17)</f>
        <v>0.133239419853521</v>
      </c>
      <c r="DI28" s="0" t="n">
        <f aca="false">AVERAGE(DI2:DI17)</f>
        <v>0.196270994437079</v>
      </c>
      <c r="DJ28" s="0" t="n">
        <f aca="false">AVERAGE(DJ2:DJ17)</f>
        <v>0.0172485938727015</v>
      </c>
      <c r="DK28" s="0" t="n">
        <f aca="false">AVERAGE(DK2:DK17)</f>
        <v>1.44620072396871</v>
      </c>
      <c r="DL28" s="0" t="n">
        <f aca="false">AVERAGE(DL2:DL17)</f>
        <v>2.53493270060946</v>
      </c>
      <c r="DM28" s="0" t="n">
        <f aca="false">AVERAGE(DM2:DM17)</f>
        <v>0.216647050529162</v>
      </c>
      <c r="DN28" s="0" t="n">
        <f aca="false">AVERAGE(DN2:DN17)</f>
        <v>0.269213768379595</v>
      </c>
      <c r="DO28" s="0" t="n">
        <f aca="false">AVERAGE(DO2:DO17)</f>
        <v>0.219979799074127</v>
      </c>
      <c r="DP28" s="0" t="n">
        <f aca="false">AVERAGE(DP2:DP17)</f>
        <v>0.083651315216423</v>
      </c>
      <c r="DR28" s="1" t="s">
        <v>202</v>
      </c>
      <c r="DS28" s="0" t="n">
        <f aca="false">SQRT(AVERAGE(DS2:DS17))</f>
        <v>0.990022838099662</v>
      </c>
      <c r="DT28" s="0" t="n">
        <f aca="false">SQRT(AVERAGE(DT2:DT17))</f>
        <v>0.210758852972365</v>
      </c>
      <c r="DU28" s="0" t="n">
        <f aca="false">SQRT(AVERAGE(DU2:DU17))</f>
        <v>0.907044304981846</v>
      </c>
      <c r="DV28" s="0" t="n">
        <f aca="false">SQRT(AVERAGE(DV2:DV17))</f>
        <v>4.17663695609708</v>
      </c>
      <c r="DW28" s="0" t="n">
        <f aca="false">SQRT(AVERAGE(DW2:DW17))</f>
        <v>0.180299444532396</v>
      </c>
      <c r="DX28" s="0" t="n">
        <f aca="false">SQRT(AVERAGE(DX2:DX17))</f>
        <v>0.171592906340947</v>
      </c>
      <c r="DY28" s="0" t="n">
        <f aca="false">SQRT(AVERAGE(DY2:DY17))</f>
        <v>1.40516951537382</v>
      </c>
      <c r="DZ28" s="0" t="n">
        <f aca="false">SQRT(AVERAGE(DZ2:DZ17))</f>
        <v>2.0318302091632</v>
      </c>
      <c r="EA28" s="0" t="n">
        <f aca="false">SQRT(AVERAGE(EA2:EA17))</f>
        <v>3.61250863522819</v>
      </c>
      <c r="EB28" s="0" t="n">
        <f aca="false">SQRT(AVERAGE(EB2:EB17))</f>
        <v>0.530993248908118</v>
      </c>
      <c r="EC28" s="0" t="n">
        <f aca="false">SQRT(AVERAGE(EC2:EC17))</f>
        <v>2.05963369525125</v>
      </c>
      <c r="ED28" s="0" t="n">
        <f aca="false">SQRT(AVERAGE(ED2:ED17))</f>
        <v>0.208451488633181</v>
      </c>
      <c r="EE28" s="0" t="n">
        <f aca="false">SQRT(AVERAGE(EE2:EE17))</f>
        <v>0.151334864318459</v>
      </c>
      <c r="EF28" s="0" t="n">
        <f aca="false">SQRT(AVERAGE(EF2:EF17))</f>
        <v>0.224870981449205</v>
      </c>
      <c r="EG28" s="0" t="n">
        <f aca="false">SQRT(AVERAGE(EG2:EG17))</f>
        <v>0.0245970198167429</v>
      </c>
      <c r="EH28" s="0" t="n">
        <f aca="false">SQRT(AVERAGE(EH2:EH17))</f>
        <v>1.60306993953401</v>
      </c>
      <c r="EI28" s="0" t="n">
        <f aca="false">SQRT(AVERAGE(EI2:EI17))</f>
        <v>2.64035318560296</v>
      </c>
      <c r="EJ28" s="0" t="n">
        <f aca="false">SQRT(AVERAGE(EJ2:EJ17))</f>
        <v>0.26456947272659</v>
      </c>
      <c r="EK28" s="0" t="n">
        <f aca="false">SQRT(AVERAGE(EK2:EK17))</f>
        <v>0.298656200976677</v>
      </c>
      <c r="EL28" s="0" t="n">
        <f aca="false">SQRT(AVERAGE(EL2:EL17))</f>
        <v>0.239963496964156</v>
      </c>
      <c r="EM28" s="0" t="n">
        <f aca="false">SQRT(AVERAGE(EM2:EM17))</f>
        <v>0.0960399477966437</v>
      </c>
    </row>
    <row r="29" customFormat="false" ht="12.8" hidden="false" customHeight="false" outlineLevel="0" collapsed="false">
      <c r="AZ29" s="1" t="s">
        <v>165</v>
      </c>
      <c r="BA29" s="0" t="n">
        <f aca="false">COUNTIF(BA19:BA24,"&lt;&gt;")</f>
        <v>6</v>
      </c>
      <c r="BB29" s="0" t="n">
        <f aca="false">COUNTIF(BB19:BB24,"&lt;&gt;")</f>
        <v>6</v>
      </c>
      <c r="BC29" s="0" t="n">
        <f aca="false">COUNTIF(BC19:BC24,"&lt;&gt;")</f>
        <v>6</v>
      </c>
      <c r="BD29" s="0" t="n">
        <f aca="false">COUNTIF(BD19:BD24,"&lt;&gt;")</f>
        <v>6</v>
      </c>
      <c r="BE29" s="0" t="n">
        <f aca="false">COUNTIF(BE19:BE24,"&lt;&gt;")</f>
        <v>6</v>
      </c>
      <c r="BF29" s="0" t="n">
        <f aca="false">COUNTIF(BF19:BF24,"&lt;&gt;")</f>
        <v>6</v>
      </c>
      <c r="BG29" s="0" t="n">
        <f aca="false">COUNTIF(BG19:BG24,"&lt;&gt;")</f>
        <v>6</v>
      </c>
      <c r="BH29" s="0" t="n">
        <f aca="false">COUNTIF(BH19:BH24,"&lt;&gt;")</f>
        <v>6</v>
      </c>
      <c r="BI29" s="0" t="n">
        <f aca="false">COUNTIF(BI19:BI24,"&lt;&gt;")</f>
        <v>6</v>
      </c>
      <c r="BJ29" s="0" t="n">
        <f aca="false">COUNTIF(BJ19:BJ24,"&lt;&gt;")</f>
        <v>6</v>
      </c>
      <c r="BK29" s="0" t="n">
        <f aca="false">COUNTIF(BK19:BK24,"&lt;&gt;")</f>
        <v>6</v>
      </c>
      <c r="BL29" s="0" t="n">
        <f aca="false">COUNTIF(BL19:BL24,"&lt;&gt;")</f>
        <v>6</v>
      </c>
      <c r="BM29" s="0" t="n">
        <f aca="false">COUNTIF(BM19:BM24,"&lt;&gt;")</f>
        <v>6</v>
      </c>
      <c r="BN29" s="0" t="n">
        <f aca="false">COUNTIF(BN19:BN24,"&lt;&gt;")</f>
        <v>6</v>
      </c>
      <c r="BO29" s="0" t="n">
        <f aca="false">COUNTIF(BO19:BO24,"&lt;&gt;")</f>
        <v>6</v>
      </c>
      <c r="BP29" s="0" t="n">
        <f aca="false">COUNTIF(BP19:BP24,"&lt;&gt;")</f>
        <v>6</v>
      </c>
      <c r="BQ29" s="0" t="n">
        <f aca="false">COUNTIF(BQ19:BQ24,"&lt;&gt;")</f>
        <v>6</v>
      </c>
      <c r="BR29" s="0" t="n">
        <f aca="false">COUNTIF(BR19:BR24,"&lt;&gt;")</f>
        <v>6</v>
      </c>
      <c r="BS29" s="0" t="n">
        <f aca="false">COUNTIF(BS19:BS24,"&lt;&gt;")</f>
        <v>6</v>
      </c>
      <c r="BT29" s="0" t="n">
        <f aca="false">COUNTIF(BT19:BT24,"&lt;&gt;")</f>
        <v>6</v>
      </c>
      <c r="BU29" s="0" t="n">
        <f aca="false">COUNTIF(BU19:BU24,"&lt;&gt;")</f>
        <v>6</v>
      </c>
      <c r="BX29" s="1" t="s">
        <v>165</v>
      </c>
      <c r="BY29" s="0" t="n">
        <f aca="false">AVERAGEIF(BY19:BY24,"&lt;&gt;",BY19:BY24)</f>
        <v>-0.487002873654444</v>
      </c>
      <c r="BZ29" s="0" t="n">
        <f aca="false">AVERAGEIF(BZ19:BZ24,"&lt;&gt;",BZ19:BZ24)</f>
        <v>-0.119851538054869</v>
      </c>
      <c r="CA29" s="0" t="n">
        <f aca="false">AVERAGEIF(CA19:CA24,"&lt;&gt;",CA19:CA24)</f>
        <v>-0.0837510684533768</v>
      </c>
      <c r="CB29" s="0" t="n">
        <f aca="false">AVERAGEIF(CB19:CB24,"&lt;&gt;",CB19:CB24)</f>
        <v>2.96714285940425</v>
      </c>
      <c r="CC29" s="0" t="n">
        <f aca="false">AVERAGEIF(CC19:CC24,"&lt;&gt;",CC19:CC24)</f>
        <v>0.0642325465018615</v>
      </c>
      <c r="CD29" s="0" t="n">
        <f aca="false">AVERAGEIF(CD19:CD24,"&lt;&gt;",CD19:CD24)</f>
        <v>0.0753249959911117</v>
      </c>
      <c r="CE29" s="0" t="n">
        <f aca="false">AVERAGEIF(CE19:CE24,"&lt;&gt;",CE19:CE24)</f>
        <v>0.263370731918131</v>
      </c>
      <c r="CF29" s="0" t="n">
        <f aca="false">AVERAGEIF(CF19:CF24,"&lt;&gt;",CF19:CF24)</f>
        <v>0.843869329906589</v>
      </c>
      <c r="CG29" s="0" t="n">
        <f aca="false">AVERAGEIF(CG19:CG24,"&lt;&gt;",CG19:CG24)</f>
        <v>1.32099803946102</v>
      </c>
      <c r="CH29" s="0" t="n">
        <f aca="false">AVERAGEIF(CH19:CH24,"&lt;&gt;",CH19:CH24)</f>
        <v>0.134780090761869</v>
      </c>
      <c r="CI29" s="0" t="n">
        <f aca="false">AVERAGEIF(CI19:CI24,"&lt;&gt;",CI19:CI24)</f>
        <v>0.0294892753044744</v>
      </c>
      <c r="CJ29" s="0" t="n">
        <f aca="false">AVERAGEIF(CJ19:CJ24,"&lt;&gt;",CJ19:CJ24)</f>
        <v>0.00352090518228484</v>
      </c>
      <c r="CK29" s="0" t="n">
        <f aca="false">AVERAGEIF(CK19:CK24,"&lt;&gt;",CK19:CK24)</f>
        <v>0.0149802548627536</v>
      </c>
      <c r="CL29" s="0" t="n">
        <f aca="false">AVERAGEIF(CL19:CL24,"&lt;&gt;",CL19:CL24)</f>
        <v>-0.0672887908687118</v>
      </c>
      <c r="CM29" s="0" t="n">
        <f aca="false">AVERAGEIF(CM19:CM24,"&lt;&gt;",CM19:CM24)</f>
        <v>-0.0173355792722277</v>
      </c>
      <c r="CN29" s="0" t="n">
        <f aca="false">AVERAGEIF(CN19:CN24,"&lt;&gt;",CN19:CN24)</f>
        <v>-0.595408100767705</v>
      </c>
      <c r="CO29" s="0" t="n">
        <f aca="false">AVERAGEIF(CO19:CO24,"&lt;&gt;",CO19:CO24)</f>
        <v>-0.524464932867407</v>
      </c>
      <c r="CP29" s="0" t="n">
        <f aca="false">AVERAGEIF(CP19:CP24,"&lt;&gt;",CP19:CP24)</f>
        <v>-0.116793014591982</v>
      </c>
      <c r="CQ29" s="0" t="n">
        <f aca="false">AVERAGEIF(CQ19:CQ24,"&lt;&gt;",CQ19:CQ24)</f>
        <v>-0.0923845371863495</v>
      </c>
      <c r="CR29" s="0" t="n">
        <f aca="false">AVERAGEIF(CR19:CR24,"&lt;&gt;",CR19:CR24)</f>
        <v>-0.0567906834072566</v>
      </c>
      <c r="CS29" s="0" t="n">
        <f aca="false">AVERAGEIF(CS19:CS24,"&lt;&gt;",CS19:CS24)</f>
        <v>-0.0214655874197841</v>
      </c>
      <c r="CU29" s="1" t="s">
        <v>165</v>
      </c>
      <c r="CV29" s="0" t="n">
        <f aca="false">AVERAGE(CV19:CV24)</f>
        <v>0.538973001966478</v>
      </c>
      <c r="CW29" s="0" t="n">
        <f aca="false">AVERAGE(CW19:CW24)</f>
        <v>0.127459095880243</v>
      </c>
      <c r="CX29" s="0" t="n">
        <f aca="false">AVERAGE(CX19:CX24)</f>
        <v>0.45862281348626</v>
      </c>
      <c r="CY29" s="0" t="n">
        <f aca="false">AVERAGE(CY19:CY24)</f>
        <v>2.96714285940425</v>
      </c>
      <c r="CZ29" s="0" t="n">
        <f aca="false">AVERAGE(CZ19:CZ24)</f>
        <v>0.0656660146220446</v>
      </c>
      <c r="DA29" s="0" t="n">
        <f aca="false">AVERAGE(DA19:DA24)</f>
        <v>0.0806006701033162</v>
      </c>
      <c r="DB29" s="0" t="n">
        <f aca="false">AVERAGE(DB19:DB24)</f>
        <v>0.499803971570107</v>
      </c>
      <c r="DC29" s="0" t="n">
        <f aca="false">AVERAGE(DC19:DC24)</f>
        <v>0.853325947364246</v>
      </c>
      <c r="DD29" s="0" t="n">
        <f aca="false">AVERAGE(DD19:DD24)</f>
        <v>1.32099803946102</v>
      </c>
      <c r="DE29" s="0" t="n">
        <f aca="false">AVERAGE(DE19:DE24)</f>
        <v>0.137568663319786</v>
      </c>
      <c r="DF29" s="0" t="n">
        <f aca="false">AVERAGE(DF19:DF24)</f>
        <v>0.0503713561070208</v>
      </c>
      <c r="DG29" s="0" t="n">
        <f aca="false">AVERAGE(DG19:DG24)</f>
        <v>0.0437402391976338</v>
      </c>
      <c r="DH29" s="0" t="n">
        <f aca="false">AVERAGE(DH19:DH24)</f>
        <v>0.0267997489441301</v>
      </c>
      <c r="DI29" s="0" t="n">
        <f aca="false">AVERAGE(DI19:DI24)</f>
        <v>0.0686409223770524</v>
      </c>
      <c r="DJ29" s="0" t="n">
        <f aca="false">AVERAGE(DJ19:DJ24)</f>
        <v>0.0177984426780723</v>
      </c>
      <c r="DK29" s="0" t="n">
        <f aca="false">AVERAGE(DK19:DK24)</f>
        <v>0.595408100767705</v>
      </c>
      <c r="DL29" s="0" t="n">
        <f aca="false">AVERAGE(DL19:DL24)</f>
        <v>0.630418016423275</v>
      </c>
      <c r="DM29" s="0" t="n">
        <f aca="false">AVERAGE(DM19:DM24)</f>
        <v>0.121206789871514</v>
      </c>
      <c r="DN29" s="0" t="n">
        <f aca="false">AVERAGE(DN19:DN24)</f>
        <v>0.0934144858815622</v>
      </c>
      <c r="DO29" s="0" t="n">
        <f aca="false">AVERAGE(DO19:DO24)</f>
        <v>0.0573321877193495</v>
      </c>
      <c r="DP29" s="0" t="n">
        <f aca="false">AVERAGE(DP19:DP24)</f>
        <v>0.0217249096565536</v>
      </c>
      <c r="DR29" s="1" t="s">
        <v>165</v>
      </c>
      <c r="DS29" s="0" t="n">
        <f aca="false">SQRT(AVERAGE(DS19:DS24))</f>
        <v>0.749243129845419</v>
      </c>
      <c r="DT29" s="0" t="n">
        <f aca="false">SQRT(AVERAGE(DT19:DT24))</f>
        <v>0.196431229332651</v>
      </c>
      <c r="DU29" s="0" t="n">
        <f aca="false">SQRT(AVERAGE(DU19:DU24))</f>
        <v>0.631023278310375</v>
      </c>
      <c r="DV29" s="0" t="n">
        <f aca="false">SQRT(AVERAGE(DV19:DV24))</f>
        <v>3.19126990561853</v>
      </c>
      <c r="DW29" s="0" t="n">
        <f aca="false">SQRT(AVERAGE(DW19:DW24))</f>
        <v>0.0893775864855741</v>
      </c>
      <c r="DX29" s="0" t="n">
        <f aca="false">SQRT(AVERAGE(DX19:DX24))</f>
        <v>0.110272971779607</v>
      </c>
      <c r="DY29" s="0" t="n">
        <f aca="false">SQRT(AVERAGE(DY19:DY24))</f>
        <v>0.558271013263955</v>
      </c>
      <c r="DZ29" s="0" t="n">
        <f aca="false">SQRT(AVERAGE(DZ19:DZ24))</f>
        <v>0.95613333016988</v>
      </c>
      <c r="EA29" s="0" t="n">
        <f aca="false">SQRT(AVERAGE(EA19:EA24))</f>
        <v>1.59855661995905</v>
      </c>
      <c r="EB29" s="0" t="n">
        <f aca="false">SQRT(AVERAGE(EB19:EB24))</f>
        <v>0.165101979734921</v>
      </c>
      <c r="EC29" s="0" t="n">
        <f aca="false">SQRT(AVERAGE(EC19:EC24))</f>
        <v>0.0575306104569126</v>
      </c>
      <c r="ED29" s="0" t="n">
        <f aca="false">SQRT(AVERAGE(ED19:ED24))</f>
        <v>0.0505261385767523</v>
      </c>
      <c r="EE29" s="0" t="n">
        <f aca="false">SQRT(AVERAGE(EE19:EE24))</f>
        <v>0.046279206121567</v>
      </c>
      <c r="EF29" s="0" t="n">
        <f aca="false">SQRT(AVERAGE(EF19:EF24))</f>
        <v>0.10481764830596</v>
      </c>
      <c r="EG29" s="0" t="n">
        <f aca="false">SQRT(AVERAGE(EG19:EG24))</f>
        <v>0.0231905407131302</v>
      </c>
      <c r="EH29" s="0" t="n">
        <f aca="false">SQRT(AVERAGE(EH19:EH24))</f>
        <v>0.741265428432807</v>
      </c>
      <c r="EI29" s="0" t="n">
        <f aca="false">SQRT(AVERAGE(EI19:EI24))</f>
        <v>0.938888636226432</v>
      </c>
      <c r="EJ29" s="0" t="n">
        <f aca="false">SQRT(AVERAGE(EJ19:EJ24))</f>
        <v>0.185001080470185</v>
      </c>
      <c r="EK29" s="0" t="n">
        <f aca="false">SQRT(AVERAGE(EK19:EK24))</f>
        <v>0.136414939455489</v>
      </c>
      <c r="EL29" s="0" t="n">
        <f aca="false">SQRT(AVERAGE(EL19:EL24))</f>
        <v>0.0757808529195325</v>
      </c>
      <c r="EM29" s="0" t="n">
        <f aca="false">SQRT(AVERAGE(EM19:EM24))</f>
        <v>0.0265052633452341</v>
      </c>
    </row>
    <row r="32" customFormat="false" ht="12.8" hidden="false" customHeight="false" outlineLevel="0" collapsed="false">
      <c r="BX32" s="1" t="s">
        <v>166</v>
      </c>
      <c r="BY32" s="1" t="str">
        <f aca="false">BY1</f>
        <v>ΔCSF</v>
      </c>
      <c r="BZ32" s="1" t="str">
        <f aca="false">BZ1</f>
        <v>ΔCISD</v>
      </c>
      <c r="CA32" s="1" t="str">
        <f aca="false">CA1</f>
        <v>CIS</v>
      </c>
      <c r="CB32" s="1" t="str">
        <f aca="false">CB1</f>
        <v>CISD/HF</v>
      </c>
      <c r="CC32" s="1" t="str">
        <f aca="false">CC1</f>
        <v>CISDT/HF</v>
      </c>
      <c r="CD32" s="1" t="str">
        <f aca="false">CD1</f>
        <v>CISDTQ/HF</v>
      </c>
      <c r="CE32" s="1" t="str">
        <f aca="false">CE1</f>
        <v>hCI1/HF</v>
      </c>
      <c r="CF32" s="1" t="str">
        <f aca="false">CF1</f>
        <v>hCI1.5/HF</v>
      </c>
      <c r="CG32" s="1" t="str">
        <f aca="false">CG1</f>
        <v>hCI2/HF</v>
      </c>
      <c r="CH32" s="1" t="str">
        <f aca="false">CH1</f>
        <v>hCI2/HF+EN2</v>
      </c>
      <c r="CI32" s="1" t="str">
        <f aca="false">CI1</f>
        <v>HCI2.5/HF</v>
      </c>
      <c r="CJ32" s="1" t="str">
        <f aca="false">CJ1</f>
        <v>hCI3/HF</v>
      </c>
      <c r="CK32" s="1" t="str">
        <f aca="false">CK1</f>
        <v>HCI3.5/HF</v>
      </c>
      <c r="CL32" s="1" t="str">
        <f aca="false">CL1</f>
        <v>ssCISDT</v>
      </c>
      <c r="CM32" s="1" t="str">
        <f aca="false">CM1</f>
        <v>ssCISDTQ</v>
      </c>
      <c r="CN32" s="1" t="str">
        <f aca="false">CN1</f>
        <v>sshCI1</v>
      </c>
      <c r="CO32" s="1" t="str">
        <f aca="false">CO1</f>
        <v>sshCI1.5</v>
      </c>
      <c r="CP32" s="1" t="str">
        <f aca="false">CP1</f>
        <v>sshCI2</v>
      </c>
      <c r="CQ32" s="1" t="str">
        <f aca="false">CQ1</f>
        <v>sshCI2.5</v>
      </c>
      <c r="CR32" s="1" t="str">
        <f aca="false">CR1</f>
        <v>sshCI3</v>
      </c>
      <c r="CS32" s="1" t="str">
        <f aca="false">CS1</f>
        <v>sshCI3.5</v>
      </c>
    </row>
    <row r="33" customFormat="false" ht="12.8" hidden="false" customHeight="false" outlineLevel="0" collapsed="false">
      <c r="BX33" s="1" t="s">
        <v>202</v>
      </c>
      <c r="BY33" s="0" t="n">
        <f aca="false">_xlfn.STDEV.P(BY2:BY17)</f>
        <v>0.608707988676425</v>
      </c>
      <c r="BZ33" s="0" t="n">
        <f aca="false">_xlfn.STDEV.P(BZ2:BZ17)</f>
        <v>0.169096484232119</v>
      </c>
      <c r="CA33" s="0" t="n">
        <f aca="false">_xlfn.STDEV.P(CA2:CA17)</f>
        <v>0.888139055067357</v>
      </c>
      <c r="CB33" s="0" t="n">
        <f aca="false">_xlfn.STDEV.P(CB2:CB17)</f>
        <v>0.838912715919541</v>
      </c>
      <c r="CC33" s="0" t="n">
        <f aca="false">_xlfn.STDEV.P(CC2:CC17)</f>
        <v>0.136224963712366</v>
      </c>
      <c r="CD33" s="0" t="n">
        <f aca="false">_xlfn.STDEV.P(CD2:CD17)</f>
        <v>0.0769414446430657</v>
      </c>
      <c r="CE33" s="0" t="n">
        <f aca="false">_xlfn.STDEV.P(CE2:CE17)</f>
        <v>0.777250954984692</v>
      </c>
      <c r="CF33" s="0" t="n">
        <f aca="false">_xlfn.STDEV.P(CF2:CF17)</f>
        <v>0.463947746155783</v>
      </c>
      <c r="CG33" s="0" t="n">
        <f aca="false">_xlfn.STDEV.P(CG2:CG17)</f>
        <v>0.760443189727799</v>
      </c>
      <c r="CH33" s="0" t="n">
        <f aca="false">_xlfn.STDEV.P(CH2:CH17)</f>
        <v>0.292820458396082</v>
      </c>
      <c r="CI33" s="0" t="n">
        <f aca="false">_xlfn.STDEV.P(CI2:CI17)</f>
        <v>0.65782602060276</v>
      </c>
      <c r="CJ33" s="0" t="n">
        <f aca="false">_xlfn.STDEV.P(CJ2:CJ17)</f>
        <v>0.0840383787775792</v>
      </c>
      <c r="CK33" s="0" t="n">
        <f aca="false">_xlfn.STDEV.P(CK2:CK17)</f>
        <v>0.071760003869729</v>
      </c>
      <c r="CL33" s="0" t="n">
        <f aca="false">_xlfn.STDEV.P(CL2:CL17)</f>
        <v>0.109748143677281</v>
      </c>
      <c r="CM33" s="0" t="n">
        <f aca="false">_xlfn.STDEV.P(CM2:CM17)</f>
        <v>0.0175356606171494</v>
      </c>
      <c r="CN33" s="0" t="n">
        <f aca="false">_xlfn.STDEV.P(CN2:CN17)</f>
        <v>0.884840751836235</v>
      </c>
      <c r="CO33" s="0" t="n">
        <f aca="false">_xlfn.STDEV.P(CO2:CO17)</f>
        <v>0.738634651302333</v>
      </c>
      <c r="CP33" s="0" t="n">
        <f aca="false">_xlfn.STDEV.P(CP2:CP17)</f>
        <v>0.151858688904654</v>
      </c>
      <c r="CQ33" s="0" t="n">
        <f aca="false">_xlfn.STDEV.P(CQ2:CQ17)</f>
        <v>0.129303802328777</v>
      </c>
      <c r="CR33" s="0" t="n">
        <f aca="false">_xlfn.STDEV.P(CR2:CR17)</f>
        <v>0.09587162184178</v>
      </c>
      <c r="CS33" s="0" t="n">
        <f aca="false">_xlfn.STDEV.P(CS2:CS17)</f>
        <v>0.0471818718931826</v>
      </c>
    </row>
    <row r="34" customFormat="false" ht="12.8" hidden="false" customHeight="false" outlineLevel="0" collapsed="false">
      <c r="BX34" s="1" t="s">
        <v>165</v>
      </c>
      <c r="BY34" s="0" t="n">
        <f aca="false">_xlfn.STDEV.P(BY19:BY24)</f>
        <v>0.569379898374428</v>
      </c>
      <c r="BZ34" s="0" t="n">
        <f aca="false">_xlfn.STDEV.P(BZ19:BZ24)</f>
        <v>0.155630449086991</v>
      </c>
      <c r="CA34" s="0" t="n">
        <f aca="false">_xlfn.STDEV.P(CA19:CA24)</f>
        <v>0.625440753630982</v>
      </c>
      <c r="CB34" s="0" t="n">
        <f aca="false">_xlfn.STDEV.P(CB19:CB24)</f>
        <v>1.17484759113378</v>
      </c>
      <c r="CC34" s="0" t="n">
        <f aca="false">_xlfn.STDEV.P(CC19:CC24)</f>
        <v>0.0621492794477336</v>
      </c>
      <c r="CD34" s="0" t="n">
        <f aca="false">_xlfn.STDEV.P(CD19:CD24)</f>
        <v>0.0805374030127935</v>
      </c>
      <c r="CE34" s="0" t="n">
        <f aca="false">_xlfn.STDEV.P(CE19:CE24)</f>
        <v>0.492242198332966</v>
      </c>
      <c r="CF34" s="0" t="n">
        <f aca="false">_xlfn.STDEV.P(CF19:CF24)</f>
        <v>0.449528084889865</v>
      </c>
      <c r="CG34" s="0" t="n">
        <f aca="false">_xlfn.STDEV.P(CG19:CG24)</f>
        <v>0.900193005391084</v>
      </c>
      <c r="CH34" s="0" t="n">
        <f aca="false">_xlfn.STDEV.P(CH19:CH24)</f>
        <v>0.0953571751186696</v>
      </c>
      <c r="CI34" s="0" t="n">
        <f aca="false">_xlfn.STDEV.P(CI19:CI24)</f>
        <v>0.0493979127247492</v>
      </c>
      <c r="CJ34" s="0" t="n">
        <f aca="false">_xlfn.STDEV.P(CJ19:CJ24)</f>
        <v>0.0504033124524027</v>
      </c>
      <c r="CK34" s="0" t="n">
        <f aca="false">_xlfn.STDEV.P(CK19:CK24)</f>
        <v>0.043787633910608</v>
      </c>
      <c r="CL34" s="0" t="n">
        <f aca="false">_xlfn.STDEV.P(CL19:CL24)</f>
        <v>0.0803676428658864</v>
      </c>
      <c r="CM34" s="0" t="n">
        <f aca="false">_xlfn.STDEV.P(CM19:CM24)</f>
        <v>0.0154038589276733</v>
      </c>
      <c r="CN34" s="0" t="n">
        <f aca="false">_xlfn.STDEV.P(CN19:CN24)</f>
        <v>0.44154685926849</v>
      </c>
      <c r="CO34" s="0" t="n">
        <f aca="false">_xlfn.STDEV.P(CO19:CO24)</f>
        <v>0.778747972984531</v>
      </c>
      <c r="CP34" s="0" t="n">
        <f aca="false">_xlfn.STDEV.P(CP19:CP24)</f>
        <v>0.143474009903024</v>
      </c>
      <c r="CQ34" s="0" t="n">
        <f aca="false">_xlfn.STDEV.P(CQ19:CQ24)</f>
        <v>0.100369980549508</v>
      </c>
      <c r="CR34" s="0" t="n">
        <f aca="false">_xlfn.STDEV.P(CR19:CR24)</f>
        <v>0.0501752523396602</v>
      </c>
      <c r="CS34" s="0" t="n">
        <f aca="false">_xlfn.STDEV.P(CS19:CS24)</f>
        <v>0.0155485543290628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H4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65" topLeftCell="A27" activePane="bottomLeft" state="split"/>
      <selection pane="topLeft" activeCell="A1" activeCellId="0" sqref="A1"/>
      <selection pane="bottomLeft" activeCell="A38" activeCellId="0" sqref="A38"/>
    </sheetView>
  </sheetViews>
  <sheetFormatPr defaultRowHeight="12.8" zeroHeight="false" outlineLevelRow="0" outlineLevelCol="0"/>
  <cols>
    <col collapsed="false" customWidth="true" hidden="false" outlineLevel="0" max="1" min="1" style="0" width="22.23"/>
    <col collapsed="false" customWidth="true" hidden="false" outlineLevel="0" max="2" min="2" style="0" width="3.91"/>
    <col collapsed="false" customWidth="true" hidden="false" outlineLevel="0" max="3" min="3" style="0" width="6.87"/>
    <col collapsed="false" customWidth="true" hidden="false" outlineLevel="0" max="4" min="4" style="0" width="5.72"/>
    <col collapsed="false" customWidth="true" hidden="false" outlineLevel="0" max="5" min="5" style="0" width="9.2"/>
    <col collapsed="false" customWidth="true" hidden="false" outlineLevel="0" max="6" min="6" style="0" width="4.25"/>
    <col collapsed="false" customWidth="true" hidden="false" outlineLevel="0" max="7" min="7" style="0" width="6.21"/>
    <col collapsed="false" customWidth="true" hidden="false" outlineLevel="0" max="8" min="8" style="0" width="8.86"/>
    <col collapsed="false" customWidth="true" hidden="false" outlineLevel="0" max="9" min="9" style="0" width="3.76"/>
    <col collapsed="false" customWidth="true" hidden="false" outlineLevel="0" max="10" min="10" style="0" width="3.98"/>
    <col collapsed="false" customWidth="true" hidden="false" outlineLevel="0" max="11" min="11" style="0" width="5.2"/>
    <col collapsed="false" customWidth="true" hidden="false" outlineLevel="0" max="12" min="12" style="0" width="11.11"/>
    <col collapsed="false" customWidth="true" hidden="false" outlineLevel="0" max="13" min="13" style="0" width="9.9"/>
    <col collapsed="false" customWidth="true" hidden="false" outlineLevel="0" max="14" min="14" style="0" width="7.92"/>
    <col collapsed="false" customWidth="true" hidden="false" outlineLevel="0" max="15" min="15" style="0" width="8.47"/>
    <col collapsed="false" customWidth="true" hidden="false" outlineLevel="0" max="16" min="16" style="0" width="4.44"/>
    <col collapsed="false" customWidth="true" hidden="false" outlineLevel="0" max="17" min="17" style="0" width="5.88"/>
    <col collapsed="false" customWidth="true" hidden="false" outlineLevel="0" max="18" min="18" style="0" width="8.86"/>
    <col collapsed="false" customWidth="true" hidden="false" outlineLevel="0" max="19" min="19" style="0" width="6.08"/>
    <col collapsed="false" customWidth="true" hidden="false" outlineLevel="0" max="20" min="20" style="0" width="14.18"/>
    <col collapsed="false" customWidth="true" hidden="false" outlineLevel="0" max="21" min="21" style="0" width="4.25"/>
    <col collapsed="false" customWidth="true" hidden="false" outlineLevel="0" max="23" min="22" style="0" width="8.89"/>
    <col collapsed="false" customWidth="true" hidden="false" outlineLevel="0" max="24" min="24" style="0" width="9.82"/>
    <col collapsed="false" customWidth="true" hidden="false" outlineLevel="0" max="26" min="25" style="0" width="8.89"/>
    <col collapsed="false" customWidth="true" hidden="false" outlineLevel="0" max="27" min="27" style="0" width="10.62"/>
    <col collapsed="false" customWidth="true" hidden="false" outlineLevel="0" max="29" min="28" style="0" width="9.8"/>
    <col collapsed="false" customWidth="true" hidden="false" outlineLevel="0" max="30" min="30" style="0" width="8.89"/>
    <col collapsed="false" customWidth="true" hidden="false" outlineLevel="0" max="31" min="31" style="0" width="12.67"/>
    <col collapsed="false" customWidth="true" hidden="false" outlineLevel="0" max="32" min="32" style="0" width="10.62"/>
    <col collapsed="false" customWidth="true" hidden="false" outlineLevel="0" max="33" min="33" style="0" width="12.33"/>
    <col collapsed="false" customWidth="true" hidden="false" outlineLevel="0" max="34" min="34" style="0" width="8.89"/>
    <col collapsed="false" customWidth="true" hidden="false" outlineLevel="0" max="35" min="35" style="0" width="10.93"/>
    <col collapsed="false" customWidth="true" hidden="false" outlineLevel="0" max="37" min="36" style="0" width="8.89"/>
    <col collapsed="false" customWidth="true" hidden="false" outlineLevel="0" max="38" min="38" style="0" width="11.29"/>
    <col collapsed="false" customWidth="true" hidden="false" outlineLevel="0" max="40" min="39" style="0" width="8.89"/>
    <col collapsed="false" customWidth="true" hidden="false" outlineLevel="0" max="41" min="41" style="0" width="12.85"/>
    <col collapsed="false" customWidth="true" hidden="false" outlineLevel="0" max="43" min="42" style="0" width="8.89"/>
    <col collapsed="false" customWidth="true" hidden="false" outlineLevel="0" max="44" min="44" style="0" width="11.11"/>
    <col collapsed="false" customWidth="true" hidden="false" outlineLevel="0" max="46" min="45" style="0" width="9.47"/>
    <col collapsed="false" customWidth="true" hidden="false" outlineLevel="0" max="47" min="47" style="0" width="8.89"/>
    <col collapsed="false" customWidth="true" hidden="false" outlineLevel="0" max="48" min="48" style="0" width="11.29"/>
    <col collapsed="false" customWidth="true" hidden="false" outlineLevel="0" max="49" min="49" style="0" width="8.47"/>
    <col collapsed="false" customWidth="true" hidden="false" outlineLevel="0" max="50" min="50" style="0" width="9.9"/>
    <col collapsed="false" customWidth="true" hidden="false" outlineLevel="0" max="52" min="51" style="0" width="12.71"/>
    <col collapsed="false" customWidth="true" hidden="false" outlineLevel="0" max="53" min="53" style="0" width="23.37"/>
    <col collapsed="false" customWidth="true" hidden="false" outlineLevel="0" max="54" min="54" style="0" width="6.69"/>
    <col collapsed="false" customWidth="true" hidden="false" outlineLevel="0" max="55" min="55" style="0" width="12.67"/>
    <col collapsed="false" customWidth="true" hidden="false" outlineLevel="0" max="56" min="56" style="0" width="8.17"/>
    <col collapsed="false" customWidth="true" hidden="false" outlineLevel="0" max="57" min="57" style="0" width="10.77"/>
    <col collapsed="false" customWidth="true" hidden="false" outlineLevel="0" max="59" min="58" style="0" width="8.17"/>
    <col collapsed="false" customWidth="true" hidden="false" outlineLevel="0" max="60" min="60" style="0" width="10.3"/>
    <col collapsed="false" customWidth="true" hidden="false" outlineLevel="0" max="61" min="61" style="0" width="6.67"/>
    <col collapsed="false" customWidth="true" hidden="false" outlineLevel="0" max="62" min="62" style="0" width="10.93"/>
    <col collapsed="false" customWidth="true" hidden="false" outlineLevel="0" max="63" min="63" style="0" width="7.68"/>
    <col collapsed="false" customWidth="true" hidden="false" outlineLevel="0" max="64" min="64" style="0" width="11.98"/>
    <col collapsed="false" customWidth="true" hidden="false" outlineLevel="0" max="65" min="65" style="0" width="7.22"/>
    <col collapsed="false" customWidth="true" hidden="false" outlineLevel="0" max="66" min="66" style="0" width="10.77"/>
    <col collapsed="false" customWidth="true" hidden="false" outlineLevel="0" max="67" min="67" style="0" width="8.49"/>
    <col collapsed="false" customWidth="true" hidden="false" outlineLevel="0" max="68" min="68" style="0" width="6.67"/>
    <col collapsed="false" customWidth="true" hidden="false" outlineLevel="0" max="69" min="69" style="0" width="10.62"/>
    <col collapsed="false" customWidth="true" hidden="false" outlineLevel="0" max="70" min="70" style="0" width="5.83"/>
    <col collapsed="false" customWidth="true" hidden="false" outlineLevel="0" max="71" min="71" style="0" width="9.11"/>
    <col collapsed="false" customWidth="true" hidden="false" outlineLevel="0" max="72" min="72" style="0" width="25.17"/>
    <col collapsed="false" customWidth="true" hidden="false" outlineLevel="0" max="73" min="73" style="0" width="7.49"/>
    <col collapsed="false" customWidth="true" hidden="false" outlineLevel="0" max="74" min="74" style="0" width="13.02"/>
    <col collapsed="false" customWidth="true" hidden="false" outlineLevel="0" max="75" min="75" style="0" width="9.2"/>
    <col collapsed="false" customWidth="true" hidden="false" outlineLevel="0" max="76" min="76" style="0" width="10.67"/>
    <col collapsed="false" customWidth="true" hidden="false" outlineLevel="0" max="77" min="77" style="0" width="7.6"/>
    <col collapsed="false" customWidth="true" hidden="false" outlineLevel="0" max="78" min="78" style="0" width="8.51"/>
    <col collapsed="false" customWidth="true" hidden="false" outlineLevel="0" max="79" min="79" style="0" width="10.41"/>
    <col collapsed="false" customWidth="true" hidden="false" outlineLevel="0" max="80" min="80" style="0" width="7.6"/>
    <col collapsed="false" customWidth="true" hidden="false" outlineLevel="0" max="81" min="81" style="0" width="10.07"/>
    <col collapsed="false" customWidth="true" hidden="false" outlineLevel="0" max="82" min="82" style="0" width="8.51"/>
    <col collapsed="false" customWidth="true" hidden="false" outlineLevel="0" max="83" min="83" style="0" width="11.64"/>
    <col collapsed="false" customWidth="true" hidden="false" outlineLevel="0" max="84" min="84" style="0" width="7.6"/>
    <col collapsed="false" customWidth="true" hidden="false" outlineLevel="0" max="85" min="85" style="0" width="10.93"/>
    <col collapsed="false" customWidth="true" hidden="false" outlineLevel="0" max="87" min="86" style="0" width="7.6"/>
    <col collapsed="false" customWidth="true" hidden="false" outlineLevel="0" max="88" min="88" style="0" width="11.92"/>
    <col collapsed="false" customWidth="true" hidden="false" outlineLevel="0" max="89" min="89" style="0" width="6.37"/>
    <col collapsed="false" customWidth="true" hidden="false" outlineLevel="0" max="90" min="90" style="0" width="4.3"/>
    <col collapsed="false" customWidth="true" hidden="false" outlineLevel="0" max="91" min="91" style="0" width="25.17"/>
    <col collapsed="false" customWidth="true" hidden="false" outlineLevel="0" max="92" min="92" style="0" width="7.22"/>
    <col collapsed="false" customWidth="true" hidden="false" outlineLevel="0" max="93" min="93" style="0" width="12.5"/>
    <col collapsed="false" customWidth="true" hidden="false" outlineLevel="0" max="94" min="94" style="0" width="7.84"/>
    <col collapsed="false" customWidth="true" hidden="false" outlineLevel="0" max="95" min="95" style="0" width="11.11"/>
    <col collapsed="false" customWidth="true" hidden="false" outlineLevel="0" max="97" min="96" style="0" width="7.84"/>
    <col collapsed="false" customWidth="true" hidden="false" outlineLevel="0" max="98" min="98" style="0" width="9.72"/>
    <col collapsed="false" customWidth="true" hidden="false" outlineLevel="0" max="99" min="99" style="0" width="7.22"/>
    <col collapsed="false" customWidth="true" hidden="false" outlineLevel="0" max="100" min="100" style="0" width="10.3"/>
    <col collapsed="false" customWidth="true" hidden="false" outlineLevel="0" max="101" min="101" style="0" width="17.44"/>
    <col collapsed="false" customWidth="true" hidden="false" outlineLevel="0" max="102" min="102" style="0" width="8.52"/>
    <col collapsed="false" customWidth="true" hidden="false" outlineLevel="0" max="103" min="103" style="0" width="11.98"/>
    <col collapsed="false" customWidth="true" hidden="false" outlineLevel="0" max="104" min="104" style="0" width="20.83"/>
    <col collapsed="false" customWidth="true" hidden="false" outlineLevel="0" max="105" min="105" style="0" width="7.22"/>
    <col collapsed="false" customWidth="true" hidden="false" outlineLevel="0" max="106" min="106" style="0" width="10.59"/>
    <col collapsed="false" customWidth="true" hidden="false" outlineLevel="0" max="107" min="107" style="0" width="18.37"/>
    <col collapsed="false" customWidth="true" hidden="false" outlineLevel="0" max="108" min="108" style="0" width="7.22"/>
    <col collapsed="false" customWidth="true" hidden="false" outlineLevel="0" max="109" min="109" style="0" width="7.71"/>
    <col collapsed="false" customWidth="true" hidden="false" outlineLevel="0" max="110" min="110" style="0" width="10.94"/>
    <col collapsed="false" customWidth="true" hidden="false" outlineLevel="0" max="111" min="111" style="0" width="18.67"/>
    <col collapsed="false" customWidth="true" hidden="false" outlineLevel="0" max="112" min="112" style="0" width="8.48"/>
    <col collapsed="false" customWidth="true" hidden="false" outlineLevel="0" max="113" min="113" style="0" width="4.17"/>
    <col collapsed="false" customWidth="true" hidden="false" outlineLevel="0" max="114" min="114" style="0" width="24.19"/>
    <col collapsed="false" customWidth="true" hidden="false" outlineLevel="0" max="115" min="115" style="0" width="7.16"/>
    <col collapsed="false" customWidth="true" hidden="false" outlineLevel="0" max="116" min="116" style="0" width="12.33"/>
    <col collapsed="false" customWidth="true" hidden="false" outlineLevel="0" max="117" min="117" style="0" width="8.17"/>
    <col collapsed="false" customWidth="true" hidden="false" outlineLevel="0" max="118" min="118" style="0" width="10.93"/>
    <col collapsed="false" customWidth="true" hidden="false" outlineLevel="0" max="120" min="119" style="0" width="8.17"/>
    <col collapsed="false" customWidth="true" hidden="false" outlineLevel="0" max="121" min="121" style="0" width="9.9"/>
    <col collapsed="false" customWidth="true" hidden="false" outlineLevel="0" max="122" min="122" style="0" width="7.16"/>
    <col collapsed="false" customWidth="true" hidden="false" outlineLevel="0" max="123" min="123" style="0" width="10.93"/>
    <col collapsed="false" customWidth="true" hidden="false" outlineLevel="0" max="124" min="124" style="0" width="8.01"/>
    <col collapsed="false" customWidth="true" hidden="false" outlineLevel="0" max="125" min="125" style="0" width="11.98"/>
    <col collapsed="false" customWidth="true" hidden="false" outlineLevel="0" max="126" min="126" style="0" width="7.16"/>
    <col collapsed="false" customWidth="true" hidden="false" outlineLevel="0" max="127" min="127" style="0" width="10.77"/>
    <col collapsed="false" customWidth="true" hidden="false" outlineLevel="0" max="129" min="128" style="0" width="7.16"/>
    <col collapsed="false" customWidth="true" hidden="false" outlineLevel="0" max="130" min="130" style="0" width="7.31"/>
    <col collapsed="false" customWidth="true" hidden="false" outlineLevel="0" max="132" min="131" style="0" width="4.82"/>
    <col collapsed="false" customWidth="true" hidden="false" outlineLevel="0" max="133" min="133" style="0" width="12.13"/>
    <col collapsed="false" customWidth="false" hidden="false" outlineLevel="0" max="1025" min="134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/>
      <c r="V1" s="1" t="s">
        <v>20</v>
      </c>
      <c r="W1" s="1" t="s">
        <v>22</v>
      </c>
      <c r="X1" s="1" t="s">
        <v>24</v>
      </c>
      <c r="Y1" s="1" t="s">
        <v>26</v>
      </c>
      <c r="Z1" s="2" t="s">
        <v>28</v>
      </c>
      <c r="AA1" s="2" t="s">
        <v>203</v>
      </c>
      <c r="AB1" s="2" t="s">
        <v>204</v>
      </c>
      <c r="AC1" s="1" t="s">
        <v>29</v>
      </c>
      <c r="AD1" s="2" t="s">
        <v>32</v>
      </c>
      <c r="AE1" s="2" t="s">
        <v>205</v>
      </c>
      <c r="AF1" s="2" t="s">
        <v>204</v>
      </c>
      <c r="AG1" s="1" t="s">
        <v>33</v>
      </c>
      <c r="AH1" s="2" t="s">
        <v>36</v>
      </c>
      <c r="AI1" s="2" t="s">
        <v>206</v>
      </c>
      <c r="AJ1" s="2" t="s">
        <v>204</v>
      </c>
      <c r="AK1" s="1" t="s">
        <v>38</v>
      </c>
      <c r="AL1" s="1" t="s">
        <v>207</v>
      </c>
      <c r="AM1" s="1" t="s">
        <v>204</v>
      </c>
      <c r="AN1" s="1" t="s">
        <v>40</v>
      </c>
      <c r="AO1" s="1" t="s">
        <v>208</v>
      </c>
      <c r="AP1" s="1" t="s">
        <v>204</v>
      </c>
      <c r="AQ1" s="1" t="s">
        <v>42</v>
      </c>
      <c r="AR1" s="1" t="s">
        <v>209</v>
      </c>
      <c r="AS1" s="1" t="s">
        <v>204</v>
      </c>
      <c r="AT1" s="1" t="s">
        <v>178</v>
      </c>
      <c r="AU1" s="1" t="s">
        <v>44</v>
      </c>
      <c r="AV1" s="1" t="s">
        <v>210</v>
      </c>
      <c r="AW1" s="1" t="s">
        <v>204</v>
      </c>
      <c r="AX1" s="1" t="s">
        <v>45</v>
      </c>
      <c r="AY1" s="1" t="s">
        <v>211</v>
      </c>
      <c r="AZ1" s="1" t="s">
        <v>204</v>
      </c>
      <c r="BB1" s="1" t="s">
        <v>48</v>
      </c>
      <c r="BC1" s="1" t="s">
        <v>49</v>
      </c>
      <c r="BD1" s="1" t="s">
        <v>51</v>
      </c>
      <c r="BE1" s="1" t="s">
        <v>53</v>
      </c>
      <c r="BF1" s="1" t="s">
        <v>55</v>
      </c>
      <c r="BG1" s="1" t="s">
        <v>57</v>
      </c>
      <c r="BH1" s="1" t="s">
        <v>59</v>
      </c>
      <c r="BI1" s="1" t="s">
        <v>61</v>
      </c>
      <c r="BJ1" s="1" t="s">
        <v>212</v>
      </c>
      <c r="BK1" s="1" t="s">
        <v>63</v>
      </c>
      <c r="BL1" s="1" t="s">
        <v>213</v>
      </c>
      <c r="BM1" s="1" t="s">
        <v>65</v>
      </c>
      <c r="BN1" s="1" t="s">
        <v>214</v>
      </c>
      <c r="BO1" s="1" t="s">
        <v>215</v>
      </c>
      <c r="BP1" s="1" t="s">
        <v>67</v>
      </c>
      <c r="BQ1" s="1" t="s">
        <v>216</v>
      </c>
      <c r="BR1" s="1" t="s">
        <v>16</v>
      </c>
      <c r="BS1" s="1"/>
      <c r="BT1" s="1"/>
      <c r="BU1" s="1" t="s">
        <v>48</v>
      </c>
      <c r="BV1" s="1" t="s">
        <v>49</v>
      </c>
      <c r="BW1" s="1" t="s">
        <v>51</v>
      </c>
      <c r="BX1" s="1" t="s">
        <v>53</v>
      </c>
      <c r="BY1" s="1" t="s">
        <v>55</v>
      </c>
      <c r="BZ1" s="1" t="s">
        <v>57</v>
      </c>
      <c r="CA1" s="1" t="s">
        <v>59</v>
      </c>
      <c r="CB1" s="1" t="s">
        <v>61</v>
      </c>
      <c r="CC1" s="1" t="s">
        <v>212</v>
      </c>
      <c r="CD1" s="1" t="s">
        <v>63</v>
      </c>
      <c r="CE1" s="1" t="s">
        <v>213</v>
      </c>
      <c r="CF1" s="1" t="s">
        <v>65</v>
      </c>
      <c r="CG1" s="1" t="s">
        <v>214</v>
      </c>
      <c r="CH1" s="1" t="s">
        <v>215</v>
      </c>
      <c r="CI1" s="1" t="s">
        <v>67</v>
      </c>
      <c r="CJ1" s="1" t="s">
        <v>216</v>
      </c>
      <c r="CK1" s="1" t="s">
        <v>16</v>
      </c>
      <c r="CL1" s="1"/>
      <c r="CM1" s="1"/>
      <c r="CN1" s="1" t="s">
        <v>48</v>
      </c>
      <c r="CO1" s="1" t="s">
        <v>49</v>
      </c>
      <c r="CP1" s="1" t="s">
        <v>51</v>
      </c>
      <c r="CQ1" s="1" t="s">
        <v>53</v>
      </c>
      <c r="CR1" s="1" t="s">
        <v>55</v>
      </c>
      <c r="CS1" s="1" t="s">
        <v>57</v>
      </c>
      <c r="CT1" s="1" t="s">
        <v>59</v>
      </c>
      <c r="CU1" s="1" t="s">
        <v>61</v>
      </c>
      <c r="CV1" s="1" t="s">
        <v>212</v>
      </c>
      <c r="CW1" s="1" t="s">
        <v>217</v>
      </c>
      <c r="CX1" s="1" t="s">
        <v>63</v>
      </c>
      <c r="CY1" s="1" t="s">
        <v>213</v>
      </c>
      <c r="CZ1" s="1" t="s">
        <v>218</v>
      </c>
      <c r="DA1" s="1" t="s">
        <v>65</v>
      </c>
      <c r="DB1" s="1" t="s">
        <v>214</v>
      </c>
      <c r="DC1" s="1" t="s">
        <v>219</v>
      </c>
      <c r="DD1" s="1" t="s">
        <v>215</v>
      </c>
      <c r="DE1" s="1" t="s">
        <v>67</v>
      </c>
      <c r="DF1" s="1" t="s">
        <v>216</v>
      </c>
      <c r="DG1" s="1" t="s">
        <v>220</v>
      </c>
      <c r="DH1" s="1" t="s">
        <v>16</v>
      </c>
      <c r="DI1" s="1"/>
      <c r="DJ1" s="1"/>
      <c r="DK1" s="1" t="s">
        <v>48</v>
      </c>
      <c r="DL1" s="1" t="s">
        <v>49</v>
      </c>
      <c r="DM1" s="1" t="s">
        <v>51</v>
      </c>
      <c r="DN1" s="1" t="s">
        <v>53</v>
      </c>
      <c r="DO1" s="1" t="s">
        <v>55</v>
      </c>
      <c r="DP1" s="1" t="s">
        <v>57</v>
      </c>
      <c r="DQ1" s="1" t="s">
        <v>59</v>
      </c>
      <c r="DR1" s="1" t="s">
        <v>61</v>
      </c>
      <c r="DS1" s="1" t="s">
        <v>212</v>
      </c>
      <c r="DT1" s="1" t="s">
        <v>63</v>
      </c>
      <c r="DU1" s="1" t="s">
        <v>213</v>
      </c>
      <c r="DV1" s="1" t="s">
        <v>65</v>
      </c>
      <c r="DW1" s="1" t="s">
        <v>214</v>
      </c>
      <c r="DX1" s="1" t="s">
        <v>215</v>
      </c>
      <c r="DY1" s="1" t="s">
        <v>67</v>
      </c>
      <c r="DZ1" s="1" t="s">
        <v>16</v>
      </c>
      <c r="EA1" s="1"/>
      <c r="EB1" s="1"/>
      <c r="EC1" s="1" t="s">
        <v>69</v>
      </c>
    </row>
    <row r="2" customFormat="false" ht="12.8" hidden="false" customHeight="false" outlineLevel="0" collapsed="false">
      <c r="A2" s="1" t="s">
        <v>70</v>
      </c>
      <c r="B2" s="0" t="n">
        <v>10</v>
      </c>
      <c r="C2" s="0" t="n">
        <v>2</v>
      </c>
      <c r="D2" s="0" t="n">
        <f aca="false">B2-C2</f>
        <v>8</v>
      </c>
      <c r="E2" s="0" t="s">
        <v>71</v>
      </c>
      <c r="F2" s="0" t="n">
        <v>1</v>
      </c>
      <c r="G2" s="0" t="n">
        <v>13</v>
      </c>
      <c r="H2" s="0" t="s">
        <v>72</v>
      </c>
      <c r="I2" s="0" t="n">
        <v>1</v>
      </c>
      <c r="J2" s="0" t="s">
        <v>73</v>
      </c>
      <c r="K2" s="0" t="s">
        <v>74</v>
      </c>
      <c r="L2" s="0" t="s">
        <v>75</v>
      </c>
      <c r="M2" s="0" t="n">
        <v>7.532</v>
      </c>
      <c r="N2" s="0" t="n">
        <v>-76.0413020296</v>
      </c>
      <c r="O2" s="0" t="n">
        <v>-75.8032468821547</v>
      </c>
      <c r="P2" s="0" t="s">
        <v>76</v>
      </c>
      <c r="Q2" s="0" t="n">
        <f aca="false">=IF(ISBLANK(BR2),"",BR2)</f>
        <v>8.66836</v>
      </c>
      <c r="R2" s="0" t="n">
        <v>1</v>
      </c>
      <c r="S2" s="0" t="n">
        <v>2</v>
      </c>
      <c r="T2" s="0" t="n">
        <v>0</v>
      </c>
      <c r="V2" s="0" t="n">
        <v>-76.07471149</v>
      </c>
      <c r="W2" s="0" t="n">
        <v>-76.12338206</v>
      </c>
      <c r="X2" s="0" t="n">
        <v>-75.78384513</v>
      </c>
      <c r="Y2" s="0" t="n">
        <v>-75.83068455</v>
      </c>
      <c r="Z2" s="0" t="n">
        <v>-76.07431202</v>
      </c>
      <c r="AA2" s="0" t="n">
        <v>-76.07431202</v>
      </c>
      <c r="AB2" s="0" t="n">
        <v>0</v>
      </c>
      <c r="AC2" s="0" t="n">
        <v>-75.7227467</v>
      </c>
      <c r="AD2" s="0" t="n">
        <v>-76.12151939</v>
      </c>
      <c r="AE2" s="0" t="n">
        <v>-76.12151939</v>
      </c>
      <c r="AF2" s="0" t="n">
        <v>0</v>
      </c>
      <c r="AG2" s="0" t="n">
        <v>-75.76261112</v>
      </c>
      <c r="AH2" s="0" t="n">
        <v>-76.25989499</v>
      </c>
      <c r="AI2" s="0" t="n">
        <v>-76.25989499</v>
      </c>
      <c r="AJ2" s="0" t="n">
        <v>0</v>
      </c>
      <c r="AK2" s="0" t="n">
        <v>-75.84178832</v>
      </c>
      <c r="AL2" s="0" t="n">
        <v>-75.834740851567</v>
      </c>
      <c r="AM2" s="8" t="n">
        <v>0.0114181963461504</v>
      </c>
      <c r="AN2" s="0" t="n">
        <v>-75.93721289</v>
      </c>
      <c r="AO2" s="0" t="n">
        <v>-75.9371479202295</v>
      </c>
      <c r="AP2" s="8" t="n">
        <v>4.1051839136492E-005</v>
      </c>
      <c r="AQ2" s="0" t="n">
        <v>-75.98898971</v>
      </c>
      <c r="AR2" s="0" t="n">
        <v>-75.988725048721</v>
      </c>
      <c r="AS2" s="8" t="n">
        <v>0.000148699682562027</v>
      </c>
      <c r="AT2" s="0" t="n">
        <v>-75.87474191</v>
      </c>
      <c r="AU2" s="0" t="n">
        <v>-76.25903834</v>
      </c>
      <c r="AV2" s="0" t="n">
        <v>-76.25903834</v>
      </c>
      <c r="AW2" s="0" t="n">
        <v>0</v>
      </c>
      <c r="AX2" s="0" t="n">
        <v>-75.98702461</v>
      </c>
      <c r="AY2" s="0" t="n">
        <v>-75.9867888711151</v>
      </c>
      <c r="AZ2" s="8" t="n">
        <v>0.000151822260004</v>
      </c>
      <c r="BB2" s="0" t="n">
        <f aca="false">IF(OR(ISBLANK(O2),ISBLANK(N2)),"",(O2-N2)*EC2)</f>
        <v>6.47781056497991</v>
      </c>
      <c r="BC2" s="3" t="n">
        <f aca="false">IF(OR(ISBLANK(X2),ISBLANK(V2)),"",(X2-V2)*EC2)</f>
        <v>7.91487686792447</v>
      </c>
      <c r="BD2" s="3" t="n">
        <f aca="false">IF(OR(ISBLANK(X2),ISBLANK(W2)),"",(X2-W2)*EC2)</f>
        <v>9.23927054700683</v>
      </c>
      <c r="BE2" s="3" t="n">
        <f aca="false">IF(OR(ISBLANK(Y2),ISBLANK(V2)),"",(Y2-V2)*EC2)</f>
        <v>6.64031131876648</v>
      </c>
      <c r="BF2" s="3" t="n">
        <f aca="false">IF(OR(ISBLANK(Y2),ISBLANK(W2)),"",(Y2-W2)*EC2)</f>
        <v>7.96470499784884</v>
      </c>
      <c r="BG2" s="3" t="n">
        <f aca="false">IF(OR(ISBLANK(AC2),ISBLANK(Z2)),"",(AC2-Z2)*EC2)</f>
        <v>9.56657971321414</v>
      </c>
      <c r="BH2" s="3" t="n">
        <f aca="false">IF(OR(ISBLANK(AG2),ISBLANK(AD2)),"",(AG2-AD2)*EC2)</f>
        <v>9.76639156184936</v>
      </c>
      <c r="BI2" s="3" t="n">
        <f aca="false">IF(OR(ISBLANK(AK2),ISBLANK(Z2)),"",(AK2-Z2)*EC2)</f>
        <v>6.3272922120459</v>
      </c>
      <c r="BJ2" s="3" t="n">
        <f aca="false">IF(OR(ISBLANK(AL2),ISBLANK(AA2)),"",(AL2-AA2)*EC2)</f>
        <v>6.51906359763269</v>
      </c>
      <c r="BK2" s="3" t="n">
        <f aca="false">IF(OR(ISBLANK(AN2),ISBLANK(AD2)),"",(AN2-AD2)*EC2)</f>
        <v>5.01523535914633</v>
      </c>
      <c r="BL2" s="3" t="n">
        <f aca="false">IF(OR(ISBLANK(AO2),ISBLANK(AE2)),"",(AO2-AE2)*EC2)</f>
        <v>5.01700327666549</v>
      </c>
      <c r="BM2" s="3" t="n">
        <f aca="false">IF(OR(ISBLANK(AQ2),ISBLANK(AH2)),"",(AQ2-AH2)*EC2)</f>
        <v>7.37170821015775</v>
      </c>
      <c r="BN2" s="3" t="n">
        <f aca="false">IF(OR(ISBLANK(AR2),ISBLANK(AI2)),"",(AR2-AI2)*EC2)</f>
        <v>7.37891001044509</v>
      </c>
      <c r="BO2" s="3" t="n">
        <f aca="false">IF(OR(ISBLANK(AT2),ISBLANK(AH2)),"",(AT2-AH2)*EC2)</f>
        <v>10.4805492237122</v>
      </c>
      <c r="BP2" s="0" t="n">
        <f aca="false">=IF(OR(ISBLANK(AX2),ISBLANK(AU2)),"",(AX2-AU2)*EC2)</f>
        <v>7.40187067124183</v>
      </c>
      <c r="BQ2" s="3" t="n">
        <f aca="false">=IF(OR(ISBLANK(AY2),ISBLANK(AV2)),"",(AY2-AV2)*EC2)</f>
        <v>7.40828545309233</v>
      </c>
      <c r="BR2" s="0" t="n">
        <v>8.66836</v>
      </c>
      <c r="BU2" s="0" t="n">
        <f aca="false">IF(OR(ISBLANK(O2),ISBLANK(N2)),"",(O2-N2)*EC2-M2)</f>
        <v>-1.05418943502009</v>
      </c>
      <c r="BV2" s="3" t="n">
        <f aca="false">IF(OR(ISBLANK(X2),ISBLANK(V2)),"",(X2-V2)*EC2-M2)</f>
        <v>0.38287686792447</v>
      </c>
      <c r="BW2" s="3" t="n">
        <f aca="false">IF(OR(ISBLANK(X2),ISBLANK(W2)),"",(X2-W2)*EC2-M2)</f>
        <v>1.70727054700683</v>
      </c>
      <c r="BX2" s="3" t="n">
        <f aca="false">IF(OR(ISBLANK(Y2),ISBLANK(V2)),"",(Y2-V2)*EC2-M2)</f>
        <v>-0.891688681233524</v>
      </c>
      <c r="BY2" s="3" t="n">
        <f aca="false">IF(OR(ISBLANK(Y2),ISBLANK(W2)),"",(Y2-W2)*EC2-M2)</f>
        <v>0.432704997848838</v>
      </c>
      <c r="BZ2" s="3" t="n">
        <f aca="false">IF(OR(ISBLANK(AC2),ISBLANK(Z2)),"",(AC2-Z2)*EC2-M2)</f>
        <v>2.03457971321414</v>
      </c>
      <c r="CA2" s="3" t="n">
        <f aca="false">IF(OR(ISBLANK(AG2),ISBLANK(AD2)),"",(AG2-AD2)*EC2-M2)</f>
        <v>2.23439156184936</v>
      </c>
      <c r="CB2" s="3" t="n">
        <f aca="false">IF(OR(ISBLANK(AK2),ISBLANK(Z2)),"",(AK2-Z2)*EC2-M2)</f>
        <v>-1.2047077879541</v>
      </c>
      <c r="CC2" s="3" t="n">
        <f aca="false">IF(OR(ISBLANK(AL2),ISBLANK(AA2)),"",(AL2-AA2)*EC2-M2)</f>
        <v>-1.01293640236731</v>
      </c>
      <c r="CD2" s="3" t="n">
        <f aca="false">IF(OR(ISBLANK(AN2),ISBLANK(AD2)),"",(AN2-AD2)*EC2-M2)</f>
        <v>-2.51676464085367</v>
      </c>
      <c r="CE2" s="3" t="n">
        <f aca="false">IF(OR(ISBLANK(AO2),ISBLANK(AE2)),"",(AO2-AE2)*EC2-M2)</f>
        <v>-2.51499672333451</v>
      </c>
      <c r="CF2" s="3" t="n">
        <f aca="false">IF(OR(ISBLANK(AQ2),ISBLANK(AH2)),"",(AQ2-AH2)*EC2-M2)</f>
        <v>-0.160291789842254</v>
      </c>
      <c r="CG2" s="3" t="n">
        <f aca="false">IF(OR(ISBLANK(AR2),ISBLANK(AI2)),"",(AR2-AI2)*EC2-M2)</f>
        <v>-0.153089989554906</v>
      </c>
      <c r="CH2" s="3" t="n">
        <f aca="false">IF(OR(ISBLANK(AT2),ISBLANK(AH2)),"",(AT2-AH2)*EC2-M2)</f>
        <v>2.94854922371216</v>
      </c>
      <c r="CI2" s="0" t="n">
        <f aca="false">IF(OR(ISBLANK(AX2),ISBLANK(AU2)),"",(AX2-AU2)*EC2-M2)</f>
        <v>-0.130129328758172</v>
      </c>
      <c r="CJ2" s="3" t="n">
        <f aca="false">IF(OR(ISBLANK(AY2),ISBLANK(AV2)),"",(AY2-AV2)*EC2-M2)</f>
        <v>-0.123714546907672</v>
      </c>
      <c r="CK2" s="0" t="n">
        <f aca="false">IF(ISBLANK(BR2),"",BR2-M2)</f>
        <v>1.13636</v>
      </c>
      <c r="CN2" s="0" t="n">
        <f aca="false">IF(OR(ISBLANK(O2),ISBLANK(N2)),"",ABS((O2-N2)*EC2-M2))</f>
        <v>1.05418943502009</v>
      </c>
      <c r="CO2" s="3" t="n">
        <f aca="false">IF(OR(ISBLANK(X2),ISBLANK(V2)),"",ABS((X2-V2)*EC2-M2))</f>
        <v>0.38287686792447</v>
      </c>
      <c r="CP2" s="3" t="n">
        <f aca="false">IF(OR(ISBLANK(X2),ISBLANK(W2)),"",ABS((X2-W2)*EC2-M2))</f>
        <v>1.70727054700683</v>
      </c>
      <c r="CQ2" s="3" t="n">
        <f aca="false">IF(OR(ISBLANK(Y2),ISBLANK(V2)),"",ABS((Y2-V2)*EC2-M2))</f>
        <v>0.891688681233524</v>
      </c>
      <c r="CR2" s="3" t="n">
        <f aca="false">IF(OR(ISBLANK(Y2),ISBLANK(W2)),"",ABS((Y2-W2)*EC2-M2))</f>
        <v>0.432704997848838</v>
      </c>
      <c r="CS2" s="3" t="n">
        <f aca="false">IF(OR(ISBLANK(AC2),ISBLANK(Z2)),"",ABS((AC2-Z2)*EC2-M2))</f>
        <v>2.03457971321414</v>
      </c>
      <c r="CT2" s="3" t="n">
        <f aca="false">IF(OR(ISBLANK(AG2),ISBLANK(AD2)),"",ABS((AG2-AD2)*EC2-M2))</f>
        <v>2.23439156184936</v>
      </c>
      <c r="CU2" s="3" t="n">
        <f aca="false">IF(OR(ISBLANK(AK2),ISBLANK(Z2)),"",ABS((AK2-Z2)*EC2-M2))</f>
        <v>1.2047077879541</v>
      </c>
      <c r="CV2" s="3" t="n">
        <f aca="false">IF(OR(ISBLANK(AL2),ISBLANK(AA2)),"",ABS((AL2-AA2)*EC2-M2))</f>
        <v>1.01293640236731</v>
      </c>
      <c r="CW2" s="3" t="n">
        <f aca="false">IF(OR(ISBLANK(AL2),ISBLANK(AA2)),"",ABS((AK2-Z2-AL2+AA2)*EC2))</f>
        <v>0.191771385586794</v>
      </c>
      <c r="CX2" s="3" t="n">
        <f aca="false">IF(OR(ISBLANK(AN2),ISBLANK(AD2)),"",ABS((AN2-AD2)*EC2-M2))</f>
        <v>2.51676464085367</v>
      </c>
      <c r="CY2" s="3" t="n">
        <f aca="false">IF(OR(ISBLANK(AO2),ISBLANK(AE2)),"",ABS((AO2-AE2)*EC2-M2))</f>
        <v>2.51499672333451</v>
      </c>
      <c r="CZ2" s="3" t="n">
        <f aca="false">IF(OR(ISBLANK(AL2),ISBLANK(AA2)),"",ABS((AO2-AE2-AN2+AD2)*EC2))</f>
        <v>0.00176791751915821</v>
      </c>
      <c r="DA2" s="3" t="n">
        <f aca="false">IF(OR(ISBLANK(AQ2),ISBLANK(AH2)),"",ABS((AQ2-AH2)*EC2-M2))</f>
        <v>0.160291789842254</v>
      </c>
      <c r="DB2" s="3" t="n">
        <f aca="false">IF(OR(ISBLANK(AR2),ISBLANK(AI2)),"",ABS((AR2-AI2)*EC2-M2))</f>
        <v>0.153089989554906</v>
      </c>
      <c r="DC2" s="3" t="n">
        <f aca="false">IF(OR(ISBLANK(AR2),ISBLANK(AI2)),"",ABS((AR2-AI2-AQ2+AH2)*EC2))</f>
        <v>0.00720180028734825</v>
      </c>
      <c r="DD2" s="3" t="n">
        <f aca="false">IF(OR(ISBLANK(AT2),ISBLANK(AH2)),"",ABS((AT2-AH2)*EC2-M2))</f>
        <v>2.94854922371216</v>
      </c>
      <c r="DE2" s="0" t="n">
        <f aca="false">IF(OR(ISBLANK(AX2),ISBLANK(AU2)),"",ABS((AX2-AU2)*EC2-M2))</f>
        <v>0.130129328758172</v>
      </c>
      <c r="DF2" s="3" t="n">
        <f aca="false">IF(OR(ISBLANK(AY2),ISBLANK(AV2)),"",ABS((AY2-AV2)*EC2-M2))</f>
        <v>0.123714546907672</v>
      </c>
      <c r="DG2" s="3" t="n">
        <f aca="false">IF(OR(ISBLANK(AY2),ISBLANK(AV2)),"",ABS((AY2-AV2-AX2+AU2)*EC2))</f>
        <v>0.00641478185050016</v>
      </c>
      <c r="DH2" s="0" t="n">
        <f aca="false">IF(ISBLANK(BR2),"",ABS(BR2-M2))</f>
        <v>1.13636</v>
      </c>
      <c r="DK2" s="0" t="n">
        <f aca="false">IF(OR(ISBLANK(O2),ISBLANK(N2)),"",((O2-N2)*EC2-M2)^2)</f>
        <v>1.11131536490797</v>
      </c>
      <c r="DL2" s="3" t="n">
        <f aca="false">IF(OR(ISBLANK(X2),ISBLANK(V2)),"",ABS((X2-V2)*EC2-M2)^2)</f>
        <v>0.146594695991652</v>
      </c>
      <c r="DM2" s="3" t="n">
        <f aca="false">IF(OR(ISBLANK(X2),ISBLANK(W2)),"",ABS((X2-W2)*EC2-M2)^2)</f>
        <v>2.91477272067701</v>
      </c>
      <c r="DN2" s="3" t="n">
        <f aca="false">IF(OR(ISBLANK(Y2),ISBLANK(V2)),"",ABS((Y2-V2)*EC2-M2)^2)</f>
        <v>0.795108704239981</v>
      </c>
      <c r="DO2" s="3" t="n">
        <f aca="false">IF(OR(ISBLANK(Y2),ISBLANK(W2)),"",ABS((Y2-W2)*EC2-M2)^2)</f>
        <v>0.187233615163363</v>
      </c>
      <c r="DP2" s="3" t="n">
        <f aca="false">IF(OR(ISBLANK(AC2),ISBLANK(Z2)),"",ABS((AC2-Z2)*EC2-M2)^2)</f>
        <v>4.13951460942255</v>
      </c>
      <c r="DQ2" s="3" t="n">
        <f aca="false">IF(OR(ISBLANK(AG2),ISBLANK(AD2)),"",ABS((AG2-AD2)*EC2-M2)^2)</f>
        <v>4.99250565166363</v>
      </c>
      <c r="DR2" s="3" t="n">
        <f aca="false">IF(OR(ISBLANK(AK2),ISBLANK(Z2)),"",ABS((AK2-Z2)*EC2-M2)^2)</f>
        <v>1.45132085435727</v>
      </c>
      <c r="DS2" s="3" t="n">
        <f aca="false">IF(OR(ISBLANK(AL2),ISBLANK(AA2)),"",ABS((AL2-AA2)*EC2-M2)^2)</f>
        <v>1.02604015524083</v>
      </c>
      <c r="DT2" s="3" t="n">
        <f aca="false">IF(OR(ISBLANK(AN2),ISBLANK(AD2)),"",ABS((AN2-AD2)*EC2-M2)^2)</f>
        <v>6.3341042574513</v>
      </c>
      <c r="DU2" s="3" t="n">
        <f aca="false">IF(OR(ISBLANK(AO2),ISBLANK(AE2)),"",ABS((AO2-AE2)*EC2-M2)^2)</f>
        <v>6.32520851838333</v>
      </c>
      <c r="DV2" s="3" t="n">
        <f aca="false">IF(OR(ISBLANK(AQ2),ISBLANK(AH2)),"",ABS((AQ2-AH2)*EC2-M2)^2)</f>
        <v>0.0256934578908333</v>
      </c>
      <c r="DW2" s="3" t="n">
        <f aca="false">IF(OR(ISBLANK(AR2),ISBLANK(AI2)),"",ABS((AR2-AI2)*EC2-M2)^2)</f>
        <v>0.0234365449019212</v>
      </c>
      <c r="DX2" s="3" t="n">
        <f aca="false">IF(OR(ISBLANK(AT2),ISBLANK(AH2)),"",ABS((AT2-AH2)*EC2-M2)^2)</f>
        <v>8.6939425246536</v>
      </c>
      <c r="DY2" s="0" t="n">
        <f aca="false">IF(OR(ISBLANK(AX2),ISBLANK(AU2)),"",((AX2-AU2)*EC2-M2)^2)</f>
        <v>0.0169336422030524</v>
      </c>
      <c r="DZ2" s="0" t="n">
        <f aca="false">IF(ISBLANK(BR2),"",(BR2-M2)^2)</f>
        <v>1.2913140496</v>
      </c>
      <c r="EC2" s="0" t="n">
        <v>27.211386245988</v>
      </c>
    </row>
    <row r="3" customFormat="false" ht="12.8" hidden="false" customHeight="false" outlineLevel="0" collapsed="false">
      <c r="A3" s="1"/>
      <c r="B3" s="0" t="n">
        <v>10</v>
      </c>
      <c r="C3" s="0" t="n">
        <v>2</v>
      </c>
      <c r="D3" s="0" t="n">
        <f aca="false">B3-C3</f>
        <v>8</v>
      </c>
      <c r="E3" s="0" t="s">
        <v>71</v>
      </c>
      <c r="F3" s="0" t="n">
        <v>1</v>
      </c>
      <c r="G3" s="0" t="n">
        <v>13</v>
      </c>
      <c r="H3" s="0" t="s">
        <v>77</v>
      </c>
      <c r="I3" s="0" t="n">
        <v>1</v>
      </c>
      <c r="J3" s="0" t="s">
        <v>73</v>
      </c>
      <c r="K3" s="0" t="s">
        <v>78</v>
      </c>
      <c r="L3" s="0" t="s">
        <v>75</v>
      </c>
      <c r="M3" s="0" t="n">
        <v>9.318</v>
      </c>
      <c r="N3" s="0" t="n">
        <v>-76.0413020296</v>
      </c>
      <c r="O3" s="0" t="n">
        <v>-75.742375654977</v>
      </c>
      <c r="P3" s="0" t="s">
        <v>76</v>
      </c>
      <c r="Q3" s="0" t="n">
        <f aca="false">=IF(ISBLANK(BR3),"",BR3)</f>
        <v>10.35207</v>
      </c>
      <c r="R3" s="0" t="n">
        <v>2</v>
      </c>
      <c r="S3" s="0" t="n">
        <v>2</v>
      </c>
      <c r="T3" s="0" t="n">
        <v>1</v>
      </c>
      <c r="V3" s="0" t="n">
        <v>-76.07471149</v>
      </c>
      <c r="W3" s="0" t="n">
        <v>-76.12338206</v>
      </c>
      <c r="X3" s="0" t="n">
        <v>-75.71918372</v>
      </c>
      <c r="Y3" s="0" t="n">
        <v>-75.76464431</v>
      </c>
      <c r="Z3" s="0" t="n">
        <v>-76.07431202</v>
      </c>
      <c r="AA3" s="0" t="n">
        <v>-76.07431202</v>
      </c>
      <c r="AB3" s="0" t="n">
        <v>0</v>
      </c>
      <c r="AC3" s="0" t="n">
        <v>-75.6608732</v>
      </c>
      <c r="AD3" s="0" t="n">
        <v>-76.12151939</v>
      </c>
      <c r="AE3" s="0" t="n">
        <v>-76.12151939</v>
      </c>
      <c r="AF3" s="0" t="n">
        <v>0</v>
      </c>
      <c r="AG3" s="0" t="n">
        <v>-75.69835549</v>
      </c>
      <c r="AH3" s="0" t="n">
        <v>-76.25989499</v>
      </c>
      <c r="AI3" s="0" t="n">
        <v>-76.25989499</v>
      </c>
      <c r="AJ3" s="0" t="n">
        <v>0</v>
      </c>
      <c r="AK3" s="0" t="n">
        <v>-75.77568742</v>
      </c>
      <c r="AL3" s="0" t="n">
        <v>-75.7687243392911</v>
      </c>
      <c r="AM3" s="8" t="n">
        <v>0.00909196764471973</v>
      </c>
      <c r="AN3" s="0" t="n">
        <v>-75.86676002</v>
      </c>
      <c r="AO3" s="0" t="n">
        <v>-75.8667294366777</v>
      </c>
      <c r="AP3" s="8" t="n">
        <v>1.98716600736988E-005</v>
      </c>
      <c r="AQ3" s="0" t="n">
        <v>-75.92382503</v>
      </c>
      <c r="AR3" s="0" t="n">
        <v>-75.9236083504481</v>
      </c>
      <c r="AS3" s="8" t="n">
        <v>0.000104951788677059</v>
      </c>
      <c r="AT3" s="0" t="n">
        <v>-75.80962086</v>
      </c>
      <c r="AU3" s="0" t="n">
        <v>-76.25903834</v>
      </c>
      <c r="AV3" s="0" t="n">
        <v>-76.25903834</v>
      </c>
      <c r="AW3" s="0" t="n">
        <v>0</v>
      </c>
      <c r="AX3" s="0" t="n">
        <v>-75.92210585</v>
      </c>
      <c r="AY3" s="0" t="n">
        <v>-75.9220899530088</v>
      </c>
      <c r="AZ3" s="8" t="n">
        <v>0.000100036561815865</v>
      </c>
      <c r="BB3" s="0" t="n">
        <f aca="false">IF(OR(ISBLANK(O3),ISBLANK(N3)),"",(O3-N3)*EC3)</f>
        <v>8.13420103897958</v>
      </c>
      <c r="BC3" s="0" t="n">
        <f aca="false">IF(OR(ISBLANK(X3),ISBLANK(V3)),"",(X3-V3)*EC3)</f>
        <v>9.67440347064464</v>
      </c>
      <c r="BD3" s="3" t="n">
        <f aca="false">IF(OR(ISBLANK(X3),ISBLANK(W3)),"",(X3-W3)*EC3)</f>
        <v>10.998797149727</v>
      </c>
      <c r="BE3" s="3" t="n">
        <f aca="false">IF(OR(ISBLANK(Y3),ISBLANK(V3)),"",(Y3-V3)*EC3)</f>
        <v>8.4373577971844</v>
      </c>
      <c r="BF3" s="3" t="n">
        <f aca="false">IF(OR(ISBLANK(Y3),ISBLANK(W3)),"",(Y3-W3)*EC3)</f>
        <v>9.76175147626677</v>
      </c>
      <c r="BG3" s="3" t="n">
        <f aca="false">IF(OR(ISBLANK(AC3),ISBLANK(Z3)),"",(AC3-Z3)*EC3)</f>
        <v>11.2502434201054</v>
      </c>
      <c r="BH3" s="3" t="n">
        <f aca="false">IF(OR(ISBLANK(AG3),ISBLANK(AD3)),"",(AG3-AD3)*EC3)</f>
        <v>11.5148763282588</v>
      </c>
      <c r="BI3" s="3" t="n">
        <f aca="false">IF(OR(ISBLANK(AK3),ISBLANK(Z3)),"",(AK3-Z3)*EC3)</f>
        <v>8.12598933315357</v>
      </c>
      <c r="BJ3" s="3" t="n">
        <f aca="false">IF(OR(ISBLANK(AL3),ISBLANK(AA3)),"",(AL3-AA3)*EC3)</f>
        <v>8.31546441178544</v>
      </c>
      <c r="BK3" s="3" t="n">
        <f aca="false">IF(OR(ISBLANK(AN3),ISBLANK(AD3)),"",(AN3-AD3)*EC3)</f>
        <v>6.93235561685463</v>
      </c>
      <c r="BL3" s="3" t="n">
        <f aca="false">IF(OR(ISBLANK(AO3),ISBLANK(AE3)),"",(AO3-AE3)*EC3)</f>
        <v>6.93318783145041</v>
      </c>
      <c r="BM3" s="3" t="n">
        <f aca="false">IF(OR(ISBLANK(AQ3),ISBLANK(AH3)),"",(AQ3-AH3)*EC3)</f>
        <v>9.14492948723382</v>
      </c>
      <c r="BN3" s="3" t="n">
        <f aca="false">IF(OR(ISBLANK(AR3),ISBLANK(AI3)),"",(AR3-AI3)*EC3)</f>
        <v>9.15082563821211</v>
      </c>
      <c r="BO3" s="3" t="n">
        <f aca="false">IF(OR(ISBLANK(AT3),ISBLANK(AH3)),"",(AT3-AH3)*EC3)</f>
        <v>12.2525832680065</v>
      </c>
      <c r="BP3" s="0" t="n">
        <f aca="false">=IF(OR(ISBLANK(AX3),ISBLANK(AU3)),"",(AX3-AU3)*EC3)</f>
        <v>9.16840012421275</v>
      </c>
      <c r="BQ3" s="0" t="n">
        <f aca="false">=IF(OR(ISBLANK(AY3),ISBLANK(AV3)),"",(AY3-AV3)*EC3)</f>
        <v>9.16883270338046</v>
      </c>
      <c r="BR3" s="0" t="n">
        <v>10.35207</v>
      </c>
      <c r="BU3" s="0" t="n">
        <f aca="false">IF(OR(ISBLANK(O3),ISBLANK(N3)),"",(O3-N3)*EC3-M3)</f>
        <v>-1.18379896102042</v>
      </c>
      <c r="BV3" s="0" t="n">
        <f aca="false">IF(OR(ISBLANK(X3),ISBLANK(V3)),"",(X3-V3)*EC3-M3)</f>
        <v>0.356403470644643</v>
      </c>
      <c r="BW3" s="3" t="n">
        <f aca="false">IF(OR(ISBLANK(X3),ISBLANK(W3)),"",(X3-W3)*EC3-M3)</f>
        <v>1.68079714972701</v>
      </c>
      <c r="BX3" s="3" t="n">
        <f aca="false">IF(OR(ISBLANK(Y3),ISBLANK(V3)),"",(Y3-V3)*EC3-M3)</f>
        <v>-0.880642202815597</v>
      </c>
      <c r="BY3" s="3" t="n">
        <f aca="false">IF(OR(ISBLANK(Y3),ISBLANK(W3)),"",(Y3-W3)*EC3-M3)</f>
        <v>0.443751476266765</v>
      </c>
      <c r="BZ3" s="3" t="n">
        <f aca="false">IF(OR(ISBLANK(AC3),ISBLANK(Z3)),"",(AC3-Z3)*EC3-M3)</f>
        <v>1.9322434201054</v>
      </c>
      <c r="CA3" s="3" t="n">
        <f aca="false">IF(OR(ISBLANK(AG3),ISBLANK(AD3)),"",(AG3-AD3)*EC3-M3)</f>
        <v>2.1968763282588</v>
      </c>
      <c r="CB3" s="3" t="n">
        <f aca="false">IF(OR(ISBLANK(AK3),ISBLANK(Z3)),"",(AK3-Z3)*EC3-M3)</f>
        <v>-1.19201066684643</v>
      </c>
      <c r="CC3" s="3" t="n">
        <f aca="false">IF(OR(ISBLANK(AL3),ISBLANK(AA3)),"",(AL3-AA3)*EC3-M3)</f>
        <v>-1.00253558821456</v>
      </c>
      <c r="CD3" s="3" t="n">
        <f aca="false">IF(OR(ISBLANK(AN3),ISBLANK(AD3)),"",(AN3-AD3)*EC3-M3)</f>
        <v>-2.38564438314537</v>
      </c>
      <c r="CE3" s="3" t="n">
        <f aca="false">IF(OR(ISBLANK(AO3),ISBLANK(AE3)),"",(AO3-AE3)*EC3-M3)</f>
        <v>-2.38481216854959</v>
      </c>
      <c r="CF3" s="3" t="n">
        <f aca="false">IF(OR(ISBLANK(AQ3),ISBLANK(AH3)),"",(AQ3-AH3)*EC3-M3)</f>
        <v>-0.173070512766175</v>
      </c>
      <c r="CG3" s="3" t="n">
        <f aca="false">IF(OR(ISBLANK(AR3),ISBLANK(AI3)),"",(AR3-AI3)*EC3-M3)</f>
        <v>-0.167174361787886</v>
      </c>
      <c r="CH3" s="3" t="n">
        <f aca="false">IF(OR(ISBLANK(AT3),ISBLANK(AH3)),"",(AT3-AH3)*EC3-M3)</f>
        <v>2.93458326800651</v>
      </c>
      <c r="CI3" s="0" t="n">
        <f aca="false">IF(OR(ISBLANK(AX3),ISBLANK(AU3)),"",(AX3-AU3)*EC3-M3)</f>
        <v>-0.149599875787253</v>
      </c>
      <c r="CJ3" s="0" t="n">
        <f aca="false">IF(OR(ISBLANK(AY3),ISBLANK(AV3)),"",(AY3-AV3)*EC3-M3)</f>
        <v>-0.14916729661954</v>
      </c>
      <c r="CK3" s="0" t="n">
        <f aca="false">IF(ISBLANK(BR3),"",BR3-M3)</f>
        <v>1.03407</v>
      </c>
      <c r="CN3" s="0" t="n">
        <f aca="false">IF(OR(ISBLANK(O3),ISBLANK(N3)),"",ABS((O3-N3)*EC3-M3))</f>
        <v>1.18379896102042</v>
      </c>
      <c r="CO3" s="0" t="n">
        <f aca="false">IF(OR(ISBLANK(X3),ISBLANK(V3)),"",ABS((X3-V3)*EC3-M3))</f>
        <v>0.356403470644643</v>
      </c>
      <c r="CP3" s="3" t="n">
        <f aca="false">IF(OR(ISBLANK(X3),ISBLANK(W3)),"",ABS((X3-W3)*EC3-M3))</f>
        <v>1.68079714972701</v>
      </c>
      <c r="CQ3" s="3" t="n">
        <f aca="false">IF(OR(ISBLANK(Y3),ISBLANK(V3)),"",ABS((Y3-V3)*EC3-M3))</f>
        <v>0.880642202815597</v>
      </c>
      <c r="CR3" s="3" t="n">
        <f aca="false">IF(OR(ISBLANK(Y3),ISBLANK(W3)),"",ABS((Y3-W3)*EC3-M3))</f>
        <v>0.443751476266765</v>
      </c>
      <c r="CS3" s="3" t="n">
        <f aca="false">IF(OR(ISBLANK(AC3),ISBLANK(Z3)),"",ABS((AC3-Z3)*EC3-M3))</f>
        <v>1.9322434201054</v>
      </c>
      <c r="CT3" s="3" t="n">
        <f aca="false">IF(OR(ISBLANK(AG3),ISBLANK(AD3)),"",ABS((AG3-AD3)*EC3-M3))</f>
        <v>2.1968763282588</v>
      </c>
      <c r="CU3" s="3" t="n">
        <f aca="false">IF(OR(ISBLANK(AK3),ISBLANK(Z3)),"",ABS((AK3-Z3)*EC3-M3))</f>
        <v>1.19201066684643</v>
      </c>
      <c r="CV3" s="3" t="n">
        <f aca="false">IF(OR(ISBLANK(AL3),ISBLANK(AA3)),"",ABS((AL3-AA3)*EC3-M3))</f>
        <v>1.00253558821456</v>
      </c>
      <c r="CW3" s="3" t="n">
        <f aca="false">IF(OR(ISBLANK(AL3),ISBLANK(AA3)),"",ABS((AK3-Z3-AL3+AA3)*EC3))</f>
        <v>0.189475078631861</v>
      </c>
      <c r="CX3" s="3" t="n">
        <f aca="false">IF(OR(ISBLANK(AN3),ISBLANK(AD3)),"",ABS((AN3-AD3)*EC3-M3))</f>
        <v>2.38564438314537</v>
      </c>
      <c r="CY3" s="3" t="n">
        <f aca="false">IF(OR(ISBLANK(AO3),ISBLANK(AE3)),"",ABS((AO3-AE3)*EC3-M3))</f>
        <v>2.38481216854959</v>
      </c>
      <c r="CZ3" s="3" t="n">
        <f aca="false">IF(OR(ISBLANK(AL3),ISBLANK(AA3)),"",ABS((AO3-AE3-AN3+AD3)*EC3))</f>
        <v>0.000832214595778562</v>
      </c>
      <c r="DA3" s="3" t="n">
        <f aca="false">IF(OR(ISBLANK(AQ3),ISBLANK(AH3)),"",ABS((AQ3-AH3)*EC3-M3))</f>
        <v>0.173070512766175</v>
      </c>
      <c r="DB3" s="3" t="n">
        <f aca="false">IF(OR(ISBLANK(AR3),ISBLANK(AI3)),"",ABS((AR3-AI3)*EC3-M3))</f>
        <v>0.167174361787886</v>
      </c>
      <c r="DC3" s="3" t="n">
        <f aca="false">IF(OR(ISBLANK(AR3),ISBLANK(AI3)),"",ABS((AR3-AI3-AQ3+AH3)*EC3))</f>
        <v>0.00589615097828814</v>
      </c>
      <c r="DD3" s="3" t="n">
        <f aca="false">IF(OR(ISBLANK(AT3),ISBLANK(AH3)),"",ABS((AT3-AH3)*EC3-M3))</f>
        <v>2.93458326800651</v>
      </c>
      <c r="DE3" s="0" t="n">
        <f aca="false">IF(OR(ISBLANK(AX3),ISBLANK(AU3)),"",ABS((AX3-AU3)*EC3-M3))</f>
        <v>0.149599875787253</v>
      </c>
      <c r="DF3" s="0" t="n">
        <f aca="false">IF(OR(ISBLANK(AY3),ISBLANK(AV3)),"",ABS((AY3-AV3)*EC3-M3))</f>
        <v>0.14916729661954</v>
      </c>
      <c r="DG3" s="3" t="n">
        <f aca="false">IF(OR(ISBLANK(AY3),ISBLANK(AV3)),"",ABS((AY3-AV3-AX3+AU3)*EC3))</f>
        <v>0.000432579167712622</v>
      </c>
      <c r="DH3" s="0" t="n">
        <f aca="false">IF(ISBLANK(BR3),"",ABS(BR3-M3))</f>
        <v>1.03407</v>
      </c>
      <c r="DK3" s="0" t="n">
        <f aca="false">IF(OR(ISBLANK(O3),ISBLANK(N3)),"",((O3-N3)*EC3-M3)^2)</f>
        <v>1.40137998011303</v>
      </c>
      <c r="DL3" s="0" t="n">
        <f aca="false">IF(OR(ISBLANK(X3),ISBLANK(V3)),"",ABS((X3-V3)*EC3-M3)^2)</f>
        <v>0.127023433887547</v>
      </c>
      <c r="DM3" s="3" t="n">
        <f aca="false">IF(OR(ISBLANK(X3),ISBLANK(W3)),"",ABS((X3-W3)*EC3-M3)^2)</f>
        <v>2.82507905853043</v>
      </c>
      <c r="DN3" s="3" t="n">
        <f aca="false">IF(OR(ISBLANK(Y3),ISBLANK(V3)),"",ABS((Y3-V3)*EC3-M3)^2)</f>
        <v>0.775530689379907</v>
      </c>
      <c r="DO3" s="3" t="n">
        <f aca="false">IF(OR(ISBLANK(Y3),ISBLANK(W3)),"",ABS((Y3-W3)*EC3-M3)^2)</f>
        <v>0.196915372688934</v>
      </c>
      <c r="DP3" s="3" t="n">
        <f aca="false">IF(OR(ISBLANK(AC3),ISBLANK(Z3)),"",ABS((AC3-Z3)*EC3-M3)^2)</f>
        <v>3.73356463454062</v>
      </c>
      <c r="DQ3" s="3" t="n">
        <f aca="false">IF(OR(ISBLANK(AG3),ISBLANK(AD3)),"",ABS((AG3-AD3)*EC3-M3)^2)</f>
        <v>4.82626560166386</v>
      </c>
      <c r="DR3" s="3" t="n">
        <f aca="false">IF(OR(ISBLANK(AK3),ISBLANK(Z3)),"",ABS((AK3-Z3)*EC3-M3)^2)</f>
        <v>1.42088942987566</v>
      </c>
      <c r="DS3" s="3" t="n">
        <f aca="false">IF(OR(ISBLANK(AL3),ISBLANK(AA3)),"",ABS((AL3-AA3)*EC3-M3)^2)</f>
        <v>1.00507760563672</v>
      </c>
      <c r="DT3" s="3" t="n">
        <f aca="false">IF(OR(ISBLANK(AN3),ISBLANK(AD3)),"",ABS((AN3-AD3)*EC3-M3)^2)</f>
        <v>5.69129912283307</v>
      </c>
      <c r="DU3" s="3" t="n">
        <f aca="false">IF(OR(ISBLANK(AO3),ISBLANK(AE3)),"",ABS((AO3-AE3)*EC3-M3)^2)</f>
        <v>5.68732907926222</v>
      </c>
      <c r="DV3" s="3" t="n">
        <f aca="false">IF(OR(ISBLANK(AQ3),ISBLANK(AH3)),"",ABS((AQ3-AH3)*EC3-M3)^2)</f>
        <v>0.0299534023891469</v>
      </c>
      <c r="DW3" s="3" t="n">
        <f aca="false">IF(OR(ISBLANK(AR3),ISBLANK(AI3)),"",ABS((AR3-AI3)*EC3-M3)^2)</f>
        <v>0.027947267239187</v>
      </c>
      <c r="DX3" s="3" t="n">
        <f aca="false">IF(OR(ISBLANK(AT3),ISBLANK(AH3)),"",ABS((AT3-AH3)*EC3-M3)^2)</f>
        <v>8.61177895686379</v>
      </c>
      <c r="DY3" s="0" t="n">
        <f aca="false">IF(OR(ISBLANK(AX3),ISBLANK(AU3)),"",((AX3-AU3)*EC3-M3)^2)</f>
        <v>0.0223801228355615</v>
      </c>
      <c r="DZ3" s="0" t="n">
        <f aca="false">IF(ISBLANK(BR3),"",(BR3-M3)^2)</f>
        <v>1.0693007649</v>
      </c>
      <c r="EC3" s="0" t="n">
        <v>27.211386245988</v>
      </c>
    </row>
    <row r="4" customFormat="false" ht="12.8" hidden="false" customHeight="false" outlineLevel="0" collapsed="false">
      <c r="A4" s="1"/>
      <c r="B4" s="0" t="n">
        <v>10</v>
      </c>
      <c r="C4" s="0" t="n">
        <v>2</v>
      </c>
      <c r="D4" s="0" t="n">
        <f aca="false">B4-C4</f>
        <v>8</v>
      </c>
      <c r="E4" s="0" t="s">
        <v>71</v>
      </c>
      <c r="F4" s="0" t="n">
        <v>1</v>
      </c>
      <c r="G4" s="0" t="n">
        <v>13</v>
      </c>
      <c r="H4" s="0" t="s">
        <v>79</v>
      </c>
      <c r="I4" s="0" t="n">
        <v>1</v>
      </c>
      <c r="J4" s="0" t="s">
        <v>73</v>
      </c>
      <c r="K4" s="0" t="s">
        <v>74</v>
      </c>
      <c r="L4" s="0" t="s">
        <v>75</v>
      </c>
      <c r="M4" s="0" t="n">
        <v>9.941</v>
      </c>
      <c r="N4" s="0" t="n">
        <v>-76.0413020296</v>
      </c>
      <c r="O4" s="0" t="n">
        <v>-75.7181054818839</v>
      </c>
      <c r="P4" s="0" t="s">
        <v>76</v>
      </c>
      <c r="Q4" s="0" t="n">
        <f aca="false">=IF(ISBLANK(BR4),"",BR4)</f>
        <v>10.99936</v>
      </c>
      <c r="R4" s="0" t="n">
        <v>3</v>
      </c>
      <c r="S4" s="0" t="n">
        <v>2</v>
      </c>
      <c r="T4" s="0" t="n">
        <v>1</v>
      </c>
      <c r="V4" s="0" t="n">
        <v>-76.07471149</v>
      </c>
      <c r="W4" s="0" t="n">
        <v>-76.12338206</v>
      </c>
      <c r="X4" s="0" t="n">
        <v>-75.70535183</v>
      </c>
      <c r="Y4" s="0" t="n">
        <v>-75.74629735</v>
      </c>
      <c r="Z4" s="0" t="n">
        <v>-76.07431202</v>
      </c>
      <c r="AA4" s="0" t="n">
        <v>-76.07431202</v>
      </c>
      <c r="AB4" s="0" t="n">
        <v>0</v>
      </c>
      <c r="AC4" s="0" t="n">
        <v>-75.64083375</v>
      </c>
      <c r="AD4" s="0" t="n">
        <v>-76.12151939</v>
      </c>
      <c r="AE4" s="0" t="n">
        <v>-76.12151939</v>
      </c>
      <c r="AF4" s="0" t="n">
        <v>0</v>
      </c>
      <c r="AG4" s="0" t="n">
        <v>-75.68128214</v>
      </c>
      <c r="AH4" s="0" t="n">
        <v>-76.25989499</v>
      </c>
      <c r="AI4" s="0" t="n">
        <v>-76.25989499</v>
      </c>
      <c r="AJ4" s="0" t="n">
        <v>0</v>
      </c>
      <c r="AK4" s="0" t="n">
        <v>-75.75471669</v>
      </c>
      <c r="AL4" s="0" t="n">
        <v>-75.7487516593723</v>
      </c>
      <c r="AM4" s="8" t="n">
        <v>0.00963656644546012</v>
      </c>
      <c r="AN4" s="0" t="n">
        <v>-75.8423297</v>
      </c>
      <c r="AO4" s="0" t="n">
        <v>-75.8422780317137</v>
      </c>
      <c r="AP4" s="8" t="n">
        <v>3.65205124772006E-005</v>
      </c>
      <c r="AQ4" s="0" t="n">
        <v>-75.89842543</v>
      </c>
      <c r="AR4" s="0" t="n">
        <v>-75.898126915649</v>
      </c>
      <c r="AS4" s="8" t="n">
        <v>0.000174697806335546</v>
      </c>
      <c r="AT4" s="0" t="n">
        <v>-75.78853301</v>
      </c>
      <c r="AU4" s="0" t="n">
        <v>-76.25903834</v>
      </c>
      <c r="AV4" s="0" t="n">
        <v>-76.25903834</v>
      </c>
      <c r="AW4" s="0" t="n">
        <v>0</v>
      </c>
      <c r="AX4" s="0" t="n">
        <v>-75.88907645</v>
      </c>
      <c r="AY4" s="0" t="n">
        <v>-75.8888134347497</v>
      </c>
      <c r="AZ4" s="8" t="n">
        <v>0.000169900678764873</v>
      </c>
      <c r="BB4" s="0" t="n">
        <f aca="false">IF(OR(ISBLANK(O4),ISBLANK(N4)),"",(O4-N4)*EC4)</f>
        <v>8.79462609327291</v>
      </c>
      <c r="BC4" s="0" t="n">
        <f aca="false">IF(OR(ISBLANK(X4),ISBLANK(V4)),"",(X4-V4)*EC4)</f>
        <v>10.0507883719468</v>
      </c>
      <c r="BD4" s="3" t="n">
        <f aca="false">IF(OR(ISBLANK(X4),ISBLANK(W4)),"",(X4-W4)*EC4)</f>
        <v>11.3751820510292</v>
      </c>
      <c r="BE4" s="3" t="n">
        <f aca="false">IF(OR(ISBLANK(Y4),ISBLANK(V4)),"",(Y4-V4)*EC4)</f>
        <v>8.93660401218377</v>
      </c>
      <c r="BF4" s="3" t="n">
        <f aca="false">IF(OR(ISBLANK(Y4),ISBLANK(W4)),"",(Y4-W4)*EC4)</f>
        <v>10.2609976912661</v>
      </c>
      <c r="BG4" s="3" t="n">
        <f aca="false">IF(OR(ISBLANK(AC4),ISBLANK(Z4)),"",(AC4-Z4)*EC4)</f>
        <v>11.7955446342125</v>
      </c>
      <c r="BH4" s="3" t="n">
        <f aca="false">IF(OR(ISBLANK(AG4),ISBLANK(AD4)),"",(AG4-AD4)*EC4)</f>
        <v>11.9794658496218</v>
      </c>
      <c r="BI4" s="3" t="n">
        <f aca="false">IF(OR(ISBLANK(AK4),ISBLANK(Z4)),"",(AK4-Z4)*EC4)</f>
        <v>8.69663196704396</v>
      </c>
      <c r="BJ4" s="3" t="n">
        <f aca="false">IF(OR(ISBLANK(AL4),ISBLANK(AA4)),"",(AL4-AA4)*EC4)</f>
        <v>8.85894871942324</v>
      </c>
      <c r="BK4" s="3" t="n">
        <f aca="false">IF(OR(ISBLANK(AN4),ISBLANK(AD4)),"",(AN4-AD4)*EC4)</f>
        <v>7.59713849048792</v>
      </c>
      <c r="BL4" s="3" t="n">
        <f aca="false">IF(OR(ISBLANK(AO4),ISBLANK(AE4)),"",(AO4-AE4)*EC4)</f>
        <v>7.59854445618281</v>
      </c>
      <c r="BM4" s="3" t="n">
        <f aca="false">IF(OR(ISBLANK(AQ4),ISBLANK(AH4)),"",(AQ4-AH4)*EC4)</f>
        <v>9.83608781332742</v>
      </c>
      <c r="BN4" s="3" t="n">
        <f aca="false">IF(OR(ISBLANK(AR4),ISBLANK(AI4)),"",(AR4-AI4)*EC4)</f>
        <v>9.8442108026325</v>
      </c>
      <c r="BO4" s="3" t="n">
        <f aca="false">IF(OR(ISBLANK(AT4),ISBLANK(AH4)),"",(AT4-AH4)*EC4)</f>
        <v>12.826412899454</v>
      </c>
      <c r="BP4" s="0" t="n">
        <f aca="false">=IF(OR(ISBLANK(AX4),ISBLANK(AU4)),"",(AX4-AU4)*EC4)</f>
        <v>10.0671758850857</v>
      </c>
      <c r="BQ4" s="0" t="n">
        <f aca="false">=IF(OR(ISBLANK(AY4),ISBLANK(AV4)),"",(AY4-AV4)*EC4)</f>
        <v>10.0743328946505</v>
      </c>
      <c r="BR4" s="0" t="n">
        <v>10.99936</v>
      </c>
      <c r="BU4" s="0" t="n">
        <f aca="false">IF(OR(ISBLANK(O4),ISBLANK(N4)),"",(O4-N4)*EC4-M4)</f>
        <v>-1.14637390672709</v>
      </c>
      <c r="BV4" s="0" t="n">
        <f aca="false">IF(OR(ISBLANK(X4),ISBLANK(V4)),"",(X4-V4)*EC4-M4)</f>
        <v>0.10978837194682</v>
      </c>
      <c r="BW4" s="3" t="n">
        <f aca="false">IF(OR(ISBLANK(X4),ISBLANK(W4)),"",(X4-W4)*EC4-M4)</f>
        <v>1.43418205102918</v>
      </c>
      <c r="BX4" s="3" t="n">
        <f aca="false">IF(OR(ISBLANK(Y4),ISBLANK(V4)),"",(Y4-V4)*EC4-M4)</f>
        <v>-1.00439598781623</v>
      </c>
      <c r="BY4" s="3" t="n">
        <f aca="false">IF(OR(ISBLANK(Y4),ISBLANK(W4)),"",(Y4-W4)*EC4-M4)</f>
        <v>0.319997691266133</v>
      </c>
      <c r="BZ4" s="3" t="n">
        <f aca="false">IF(OR(ISBLANK(AC4),ISBLANK(Z4)),"",(AC4-Z4)*EC4-M4)</f>
        <v>1.85454463421253</v>
      </c>
      <c r="CA4" s="3" t="n">
        <f aca="false">IF(OR(ISBLANK(AG4),ISBLANK(AD4)),"",(AG4-AD4)*EC4-M4)</f>
        <v>2.03846584962185</v>
      </c>
      <c r="CB4" s="3" t="n">
        <f aca="false">IF(OR(ISBLANK(AK4),ISBLANK(Z4)),"",(AK4-Z4)*EC4-M4)</f>
        <v>-1.24436803295604</v>
      </c>
      <c r="CC4" s="3" t="n">
        <f aca="false">IF(OR(ISBLANK(AL4),ISBLANK(AA4)),"",(AL4-AA4)*EC4-M4)</f>
        <v>-1.08205128057677</v>
      </c>
      <c r="CD4" s="3" t="n">
        <f aca="false">IF(OR(ISBLANK(AN4),ISBLANK(AD4)),"",(AN4-AD4)*EC4-M4)</f>
        <v>-2.34386150951208</v>
      </c>
      <c r="CE4" s="3" t="n">
        <f aca="false">IF(OR(ISBLANK(AO4),ISBLANK(AE4)),"",(AO4-AE4)*EC4-M4)</f>
        <v>-2.34245554381719</v>
      </c>
      <c r="CF4" s="3" t="n">
        <f aca="false">IF(OR(ISBLANK(AQ4),ISBLANK(AH4)),"",(AQ4-AH4)*EC4-M4)</f>
        <v>-0.104912186672577</v>
      </c>
      <c r="CG4" s="3" t="n">
        <f aca="false">IF(OR(ISBLANK(AR4),ISBLANK(AI4)),"",(AR4-AI4)*EC4-M4)</f>
        <v>-0.0967891973674995</v>
      </c>
      <c r="CH4" s="3" t="n">
        <f aca="false">IF(OR(ISBLANK(AT4),ISBLANK(AH4)),"",(AT4-AH4)*EC4-M4)</f>
        <v>2.88541289945399</v>
      </c>
      <c r="CI4" s="0" t="n">
        <f aca="false">IF(OR(ISBLANK(AX4),ISBLANK(AU4)),"",(AX4-AU4)*EC4-M4)</f>
        <v>0.126175885085697</v>
      </c>
      <c r="CJ4" s="0" t="n">
        <f aca="false">IF(OR(ISBLANK(AY4),ISBLANK(AV4)),"",(AY4-AV4)*EC4-M4)</f>
        <v>0.133332894650511</v>
      </c>
      <c r="CK4" s="0" t="n">
        <f aca="false">IF(ISBLANK(BR4),"",BR4-M4)</f>
        <v>1.05836</v>
      </c>
      <c r="CN4" s="0" t="n">
        <f aca="false">IF(OR(ISBLANK(O4),ISBLANK(N4)),"",ABS((O4-N4)*EC4-M4))</f>
        <v>1.14637390672709</v>
      </c>
      <c r="CO4" s="0" t="n">
        <f aca="false">IF(OR(ISBLANK(X4),ISBLANK(V4)),"",ABS((X4-V4)*EC4-M4))</f>
        <v>0.10978837194682</v>
      </c>
      <c r="CP4" s="3" t="n">
        <f aca="false">IF(OR(ISBLANK(X4),ISBLANK(W4)),"",ABS((X4-W4)*EC4-M4))</f>
        <v>1.43418205102918</v>
      </c>
      <c r="CQ4" s="3" t="n">
        <f aca="false">IF(OR(ISBLANK(Y4),ISBLANK(V4)),"",ABS((Y4-V4)*EC4-M4))</f>
        <v>1.00439598781623</v>
      </c>
      <c r="CR4" s="3" t="n">
        <f aca="false">IF(OR(ISBLANK(Y4),ISBLANK(W4)),"",ABS((Y4-W4)*EC4-M4))</f>
        <v>0.319997691266133</v>
      </c>
      <c r="CS4" s="3" t="n">
        <f aca="false">IF(OR(ISBLANK(AC4),ISBLANK(Z4)),"",ABS((AC4-Z4)*EC4-M4))</f>
        <v>1.85454463421253</v>
      </c>
      <c r="CT4" s="3" t="n">
        <f aca="false">IF(OR(ISBLANK(AG4),ISBLANK(AD4)),"",ABS((AG4-AD4)*EC4-M4))</f>
        <v>2.03846584962185</v>
      </c>
      <c r="CU4" s="3" t="n">
        <f aca="false">IF(OR(ISBLANK(AK4),ISBLANK(Z4)),"",ABS((AK4-Z4)*EC4-M4))</f>
        <v>1.24436803295604</v>
      </c>
      <c r="CV4" s="3" t="n">
        <f aca="false">IF(OR(ISBLANK(AL4),ISBLANK(AA4)),"",ABS((AL4-AA4)*EC4-M4))</f>
        <v>1.08205128057677</v>
      </c>
      <c r="CW4" s="3" t="n">
        <f aca="false">IF(OR(ISBLANK(AL4),ISBLANK(AA4)),"",ABS((AK4-Z4-AL4+AA4)*EC4))</f>
        <v>0.16231675237928</v>
      </c>
      <c r="CX4" s="3" t="n">
        <f aca="false">IF(OR(ISBLANK(AN4),ISBLANK(AD4)),"",ABS((AN4-AD4)*EC4-M4))</f>
        <v>2.34386150951208</v>
      </c>
      <c r="CY4" s="3" t="n">
        <f aca="false">IF(OR(ISBLANK(AO4),ISBLANK(AE4)),"",ABS((AO4-AE4)*EC4-M4))</f>
        <v>2.34245554381719</v>
      </c>
      <c r="CZ4" s="3" t="n">
        <f aca="false">IF(OR(ISBLANK(AL4),ISBLANK(AA4)),"",ABS((AO4-AE4-AN4+AD4)*EC4))</f>
        <v>0.00140596569489027</v>
      </c>
      <c r="DA4" s="3" t="n">
        <f aca="false">IF(OR(ISBLANK(AQ4),ISBLANK(AH4)),"",ABS((AQ4-AH4)*EC4-M4))</f>
        <v>0.104912186672577</v>
      </c>
      <c r="DB4" s="3" t="n">
        <f aca="false">IF(OR(ISBLANK(AR4),ISBLANK(AI4)),"",ABS((AR4-AI4)*EC4-M4))</f>
        <v>0.0967891973674995</v>
      </c>
      <c r="DC4" s="3" t="n">
        <f aca="false">IF(OR(ISBLANK(AR4),ISBLANK(AI4)),"",ABS((AR4-AI4-AQ4+AH4)*EC4))</f>
        <v>0.00812298930507768</v>
      </c>
      <c r="DD4" s="3" t="n">
        <f aca="false">IF(OR(ISBLANK(AT4),ISBLANK(AH4)),"",ABS((AT4-AH4)*EC4-M4))</f>
        <v>2.88541289945399</v>
      </c>
      <c r="DE4" s="0" t="n">
        <f aca="false">IF(OR(ISBLANK(AX4),ISBLANK(AU4)),"",ABS((AX4-AU4)*EC4-M4))</f>
        <v>0.126175885085697</v>
      </c>
      <c r="DF4" s="0" t="n">
        <f aca="false">IF(OR(ISBLANK(AY4),ISBLANK(AV4)),"",ABS((AY4-AV4)*EC4-M4))</f>
        <v>0.133332894650511</v>
      </c>
      <c r="DG4" s="3" t="n">
        <f aca="false">IF(OR(ISBLANK(AY4),ISBLANK(AV4)),"",ABS((AY4-AV4-AX4+AU4)*EC4))</f>
        <v>0.00715700956481368</v>
      </c>
      <c r="DH4" s="0" t="n">
        <f aca="false">IF(ISBLANK(BR4),"",ABS(BR4-M4))</f>
        <v>1.05836</v>
      </c>
      <c r="DK4" s="0" t="n">
        <f aca="false">IF(OR(ISBLANK(O4),ISBLANK(N4)),"",((O4-N4)*EC4-M4)^2)</f>
        <v>1.31417313402473</v>
      </c>
      <c r="DL4" s="0" t="n">
        <f aca="false">IF(OR(ISBLANK(X4),ISBLANK(V4)),"",ABS((X4-V4)*EC4-M4)^2)</f>
        <v>0.0120534866147333</v>
      </c>
      <c r="DM4" s="3" t="n">
        <f aca="false">IF(OR(ISBLANK(X4),ISBLANK(W4)),"",ABS((X4-W4)*EC4-M4)^2)</f>
        <v>2.05687815549427</v>
      </c>
      <c r="DN4" s="3" t="n">
        <f aca="false">IF(OR(ISBLANK(Y4),ISBLANK(V4)),"",ABS((Y4-V4)*EC4-M4)^2)</f>
        <v>1.00881130034134</v>
      </c>
      <c r="DO4" s="3" t="n">
        <f aca="false">IF(OR(ISBLANK(Y4),ISBLANK(W4)),"",ABS((Y4-W4)*EC4-M4)^2)</f>
        <v>0.102398522415655</v>
      </c>
      <c r="DP4" s="3" t="n">
        <f aca="false">IF(OR(ISBLANK(AC4),ISBLANK(Z4)),"",ABS((AC4-Z4)*EC4-M4)^2)</f>
        <v>3.43933580028649</v>
      </c>
      <c r="DQ4" s="3" t="n">
        <f aca="false">IF(OR(ISBLANK(AG4),ISBLANK(AD4)),"",ABS((AG4-AD4)*EC4-M4)^2)</f>
        <v>4.15534302007451</v>
      </c>
      <c r="DR4" s="3" t="n">
        <f aca="false">IF(OR(ISBLANK(AK4),ISBLANK(Z4)),"",ABS((AK4-Z4)*EC4-M4)^2)</f>
        <v>1.5484518014429</v>
      </c>
      <c r="DS4" s="3" t="n">
        <f aca="false">IF(OR(ISBLANK(AL4),ISBLANK(AA4)),"",ABS((AL4-AA4)*EC4-M4)^2)</f>
        <v>1.17083497379782</v>
      </c>
      <c r="DT4" s="3" t="n">
        <f aca="false">IF(OR(ISBLANK(AN4),ISBLANK(AD4)),"",ABS((AN4-AD4)*EC4-M4)^2)</f>
        <v>5.49368677577226</v>
      </c>
      <c r="DU4" s="3" t="n">
        <f aca="false">IF(OR(ISBLANK(AO4),ISBLANK(AE4)),"",ABS((AO4-AE4)*EC4-M4)^2)</f>
        <v>5.4870979747599</v>
      </c>
      <c r="DV4" s="3" t="n">
        <f aca="false">IF(OR(ISBLANK(AQ4),ISBLANK(AH4)),"",ABS((AQ4-AH4)*EC4-M4)^2)</f>
        <v>0.0110065669124216</v>
      </c>
      <c r="DW4" s="3" t="n">
        <f aca="false">IF(OR(ISBLANK(AR4),ISBLANK(AI4)),"",ABS((AR4-AI4)*EC4-M4)^2)</f>
        <v>0.00936814872704477</v>
      </c>
      <c r="DX4" s="3" t="n">
        <f aca="false">IF(OR(ISBLANK(AT4),ISBLANK(AH4)),"",ABS((AT4-AH4)*EC4-M4)^2)</f>
        <v>8.32560760033548</v>
      </c>
      <c r="DY4" s="0" t="n">
        <f aca="false">IF(OR(ISBLANK(AX4),ISBLANK(AU4)),"",((AX4-AU4)*EC4-M4)^2)</f>
        <v>0.015920353977159</v>
      </c>
      <c r="DZ4" s="0" t="n">
        <f aca="false">IF(ISBLANK(BR4),"",(BR4-M4)^2)</f>
        <v>1.1201258896</v>
      </c>
      <c r="EC4" s="0" t="n">
        <v>27.211386245988</v>
      </c>
    </row>
    <row r="5" customFormat="false" ht="12.8" hidden="false" customHeight="false" outlineLevel="0" collapsed="false">
      <c r="A5" s="1"/>
      <c r="B5" s="0" t="n">
        <v>10</v>
      </c>
      <c r="C5" s="0" t="n">
        <v>2</v>
      </c>
      <c r="D5" s="0" t="n">
        <f aca="false">B5-C5</f>
        <v>8</v>
      </c>
      <c r="E5" s="0" t="s">
        <v>71</v>
      </c>
      <c r="F5" s="0" t="n">
        <v>1</v>
      </c>
      <c r="G5" s="0" t="n">
        <v>13</v>
      </c>
      <c r="H5" s="0" t="s">
        <v>80</v>
      </c>
      <c r="I5" s="0" t="n">
        <v>3</v>
      </c>
      <c r="J5" s="0" t="s">
        <v>73</v>
      </c>
      <c r="K5" s="0" t="s">
        <v>74</v>
      </c>
      <c r="L5" s="0" t="s">
        <v>75</v>
      </c>
      <c r="M5" s="0" t="n">
        <v>7.14</v>
      </c>
      <c r="N5" s="0" t="n">
        <v>-76.0413020296</v>
      </c>
      <c r="O5" s="0" t="n">
        <v>-75.8157888102421</v>
      </c>
      <c r="P5" s="0" t="s">
        <v>76</v>
      </c>
      <c r="Q5" s="0" t="n">
        <f aca="false">=IF(ISBLANK(BR5),"",BR5)</f>
        <v>7.99457</v>
      </c>
      <c r="R5" s="0" t="n">
        <v>1</v>
      </c>
      <c r="S5" s="0" t="n">
        <v>2</v>
      </c>
      <c r="T5" s="0" t="n">
        <v>0</v>
      </c>
      <c r="V5" s="0" t="n">
        <v>-76.07471149</v>
      </c>
      <c r="W5" s="0" t="n">
        <v>-76.12338206</v>
      </c>
      <c r="X5" s="0" t="n">
        <v>-75.80323293</v>
      </c>
      <c r="Y5" s="0" t="n">
        <v>-75.84037576</v>
      </c>
      <c r="Z5" s="0" t="n">
        <v>-76.07431202</v>
      </c>
      <c r="AA5" s="0" t="n">
        <v>-76.07431202</v>
      </c>
      <c r="AB5" s="0" t="n">
        <v>0</v>
      </c>
      <c r="AC5" s="0" t="n">
        <v>-75.74750694</v>
      </c>
      <c r="AD5" s="0" t="n">
        <v>-76.12151939</v>
      </c>
      <c r="AE5" s="0" t="n">
        <v>-76.12151939</v>
      </c>
      <c r="AF5" s="0" t="n">
        <v>0</v>
      </c>
      <c r="AG5" s="0" t="n">
        <v>-75.78190884</v>
      </c>
      <c r="AH5" s="0" t="n">
        <v>-76.25989499</v>
      </c>
      <c r="AI5" s="0" t="n">
        <v>-76.25989499</v>
      </c>
      <c r="AJ5" s="0" t="n">
        <v>0</v>
      </c>
      <c r="AK5" s="0" t="n">
        <v>-75.85203489</v>
      </c>
      <c r="AL5" s="0" t="n">
        <v>-75.8443022705199</v>
      </c>
      <c r="AM5" s="0" t="n">
        <v>1.99999997926168</v>
      </c>
      <c r="AN5" s="0" t="n">
        <v>-75.94765598</v>
      </c>
      <c r="AO5" s="0" t="n">
        <v>-75.9476340162879</v>
      </c>
      <c r="AP5" s="0" t="n">
        <v>2.0000000057534</v>
      </c>
      <c r="AQ5" s="0" t="n">
        <v>-76.00307589</v>
      </c>
      <c r="AR5" s="0" t="n">
        <v>-76.0028362747377</v>
      </c>
      <c r="AS5" s="0" t="n">
        <v>2.00000709935891</v>
      </c>
      <c r="AT5" s="0" t="n">
        <v>-75.88922659</v>
      </c>
      <c r="AU5" s="0" t="n">
        <v>-76.25903834</v>
      </c>
      <c r="AV5" s="0" t="n">
        <v>-76.25903834</v>
      </c>
      <c r="AW5" s="0" t="n">
        <v>0</v>
      </c>
      <c r="AX5" s="0" t="n">
        <v>-76.00122069</v>
      </c>
      <c r="AY5" s="0" t="n">
        <v>-76.001024808411</v>
      </c>
      <c r="AZ5" s="0" t="n">
        <v>2.00000688051508</v>
      </c>
      <c r="BB5" s="0" t="n">
        <f aca="false">IF(OR(ISBLANK(O5),ISBLANK(N5)),"",(O5-N5)*EC5)</f>
        <v>6.13652731552423</v>
      </c>
      <c r="BC5" s="0" t="n">
        <f aca="false">IF(OR(ISBLANK(X5),ISBLANK(V5)),"",(X5-V5)*EC5)</f>
        <v>7.38730795366439</v>
      </c>
      <c r="BD5" s="3" t="n">
        <f aca="false">IF(OR(ISBLANK(X5),ISBLANK(W5)),"",(X5-W5)*EC5)</f>
        <v>8.71170163274675</v>
      </c>
      <c r="BE5" s="3" t="n">
        <f aca="false">IF(OR(ISBLANK(Y5),ISBLANK(V5)),"",(Y5-V5)*EC5)</f>
        <v>6.3766000602655</v>
      </c>
      <c r="BF5" s="3" t="n">
        <f aca="false">IF(OR(ISBLANK(Y5),ISBLANK(W5)),"",(Y5-W5)*EC5)</f>
        <v>7.70099373934786</v>
      </c>
      <c r="BG5" s="3" t="n">
        <f aca="false">IF(OR(ISBLANK(AC5),ISBLANK(Z5)),"",(AC5-Z5)*EC5)</f>
        <v>8.892819259031</v>
      </c>
      <c r="BH5" s="3" t="n">
        <f aca="false">IF(OR(ISBLANK(AG5),ISBLANK(AD5)),"",(AG5-AD5)*EC5)</f>
        <v>9.24127384926251</v>
      </c>
      <c r="BI5" s="3" t="n">
        <f aca="false">IF(OR(ISBLANK(AK5),ISBLANK(Z5)),"",(AK5-Z5)*EC5)</f>
        <v>6.04846883807955</v>
      </c>
      <c r="BJ5" s="3" t="n">
        <f aca="false">IF(OR(ISBLANK(AL5),ISBLANK(AA5)),"",(AL5-AA5)*EC5)</f>
        <v>6.25888413344565</v>
      </c>
      <c r="BK5" s="3" t="n">
        <f aca="false">IF(OR(ISBLANK(AN5),ISBLANK(AD5)),"",(AN5-AD5)*EC5)</f>
        <v>4.73106440355484</v>
      </c>
      <c r="BL5" s="3" t="n">
        <f aca="false">IF(OR(ISBLANK(AO5),ISBLANK(AE5)),"",(AO5-AE5)*EC5)</f>
        <v>4.73166206660782</v>
      </c>
      <c r="BM5" s="3" t="n">
        <f aca="false">IF(OR(ISBLANK(AQ5),ISBLANK(AH5)),"",(AQ5-AH5)*EC5)</f>
        <v>6.98840372544705</v>
      </c>
      <c r="BN5" s="3" t="n">
        <f aca="false">IF(OR(ISBLANK(AR5),ISBLANK(AI5)),"",(AR5-AI5)*EC5)</f>
        <v>6.99492398889999</v>
      </c>
      <c r="BO5" s="3" t="n">
        <f aca="false">IF(OR(ISBLANK(AT5),ISBLANK(AH5)),"",(AT5-AH5)*EC5)</f>
        <v>10.0864010015824</v>
      </c>
      <c r="BP5" s="0" t="n">
        <f aca="false">=IF(OR(ISBLANK(AX5),ISBLANK(AU5)),"",(AX5-AU5)*EC5)</f>
        <v>7.01557565518314</v>
      </c>
      <c r="BQ5" s="0" t="n">
        <f aca="false">=IF(OR(ISBLANK(AY5),ISBLANK(AV5)),"",(AY5-AV5)*EC5)</f>
        <v>7.02090586475972</v>
      </c>
      <c r="BR5" s="0" t="n">
        <v>7.99457</v>
      </c>
      <c r="BU5" s="0" t="n">
        <f aca="false">IF(OR(ISBLANK(O5),ISBLANK(N5)),"",(O5-N5)*EC5-M5)</f>
        <v>-1.00347268447577</v>
      </c>
      <c r="BV5" s="0" t="n">
        <f aca="false">IF(OR(ISBLANK(X5),ISBLANK(V5)),"",(X5-V5)*EC5-M5)</f>
        <v>0.247307953664393</v>
      </c>
      <c r="BW5" s="3" t="n">
        <f aca="false">IF(OR(ISBLANK(X5),ISBLANK(W5)),"",(X5-W5)*EC5-M5)</f>
        <v>1.57170163274675</v>
      </c>
      <c r="BX5" s="3" t="n">
        <f aca="false">IF(OR(ISBLANK(Y5),ISBLANK(V5)),"",(Y5-V5)*EC5-M5)</f>
        <v>-0.763399939734498</v>
      </c>
      <c r="BY5" s="3" t="n">
        <f aca="false">IF(OR(ISBLANK(Y5),ISBLANK(W5)),"",(Y5-W5)*EC5-M5)</f>
        <v>0.560993739347865</v>
      </c>
      <c r="BZ5" s="3" t="n">
        <f aca="false">IF(OR(ISBLANK(AC5),ISBLANK(Z5)),"",(AC5-Z5)*EC5-M5)</f>
        <v>1.752819259031</v>
      </c>
      <c r="CA5" s="3" t="n">
        <f aca="false">IF(OR(ISBLANK(AG5),ISBLANK(AD5)),"",(AG5-AD5)*EC5-M5)</f>
        <v>2.10127384926251</v>
      </c>
      <c r="CB5" s="3" t="n">
        <f aca="false">IF(OR(ISBLANK(AK5),ISBLANK(Z5)),"",(AK5-Z5)*EC5-M5)</f>
        <v>-1.09153116192045</v>
      </c>
      <c r="CC5" s="3" t="n">
        <f aca="false">IF(OR(ISBLANK(AL5),ISBLANK(AA5)),"",(AL5-AA5)*EC5-M5)</f>
        <v>-0.881115866554349</v>
      </c>
      <c r="CD5" s="3" t="n">
        <f aca="false">IF(OR(ISBLANK(AN5),ISBLANK(AD5)),"",(AN5-AD5)*EC5-M5)</f>
        <v>-2.40893559644516</v>
      </c>
      <c r="CE5" s="3" t="n">
        <f aca="false">IF(OR(ISBLANK(AO5),ISBLANK(AE5)),"",(AO5-AE5)*EC5-M5)</f>
        <v>-2.40833793339218</v>
      </c>
      <c r="CF5" s="3" t="n">
        <f aca="false">IF(OR(ISBLANK(AQ5),ISBLANK(AH5)),"",(AQ5-AH5)*EC5-M5)</f>
        <v>-0.151596274552948</v>
      </c>
      <c r="CG5" s="3" t="n">
        <f aca="false">IF(OR(ISBLANK(AR5),ISBLANK(AI5)),"",(AR5-AI5)*EC5-M5)</f>
        <v>-0.145076011100012</v>
      </c>
      <c r="CH5" s="3" t="n">
        <f aca="false">IF(OR(ISBLANK(AT5),ISBLANK(AH5)),"",(AT5-AH5)*EC5-M5)</f>
        <v>2.94640100158237</v>
      </c>
      <c r="CI5" s="0" t="n">
        <f aca="false">IF(OR(ISBLANK(AX5),ISBLANK(AU5)),"",(AX5-AU5)*EC5-M5)</f>
        <v>-0.124424344816864</v>
      </c>
      <c r="CJ5" s="0" t="n">
        <f aca="false">IF(OR(ISBLANK(AY5),ISBLANK(AV5)),"",(AY5-AV5)*EC5-M5)</f>
        <v>-0.119094135240283</v>
      </c>
      <c r="CK5" s="0" t="n">
        <f aca="false">IF(ISBLANK(BR5),"",BR5-M5)</f>
        <v>0.854570000000001</v>
      </c>
      <c r="CN5" s="0" t="n">
        <f aca="false">IF(OR(ISBLANK(O5),ISBLANK(N5)),"",ABS((O5-N5)*EC5-M5))</f>
        <v>1.00347268447577</v>
      </c>
      <c r="CO5" s="0" t="n">
        <f aca="false">IF(OR(ISBLANK(X5),ISBLANK(V5)),"",ABS((X5-V5)*EC5-M5))</f>
        <v>0.247307953664393</v>
      </c>
      <c r="CP5" s="3" t="n">
        <f aca="false">IF(OR(ISBLANK(X5),ISBLANK(W5)),"",ABS((X5-W5)*EC5-M5))</f>
        <v>1.57170163274675</v>
      </c>
      <c r="CQ5" s="3" t="n">
        <f aca="false">IF(OR(ISBLANK(Y5),ISBLANK(V5)),"",ABS((Y5-V5)*EC5-M5))</f>
        <v>0.763399939734498</v>
      </c>
      <c r="CR5" s="3" t="n">
        <f aca="false">IF(OR(ISBLANK(Y5),ISBLANK(W5)),"",ABS((Y5-W5)*EC5-M5))</f>
        <v>0.560993739347865</v>
      </c>
      <c r="CS5" s="3" t="n">
        <f aca="false">IF(OR(ISBLANK(AC5),ISBLANK(Z5)),"",ABS((AC5-Z5)*EC5-M5))</f>
        <v>1.752819259031</v>
      </c>
      <c r="CT5" s="3" t="n">
        <f aca="false">IF(OR(ISBLANK(AG5),ISBLANK(AD5)),"",ABS((AG5-AD5)*EC5-M5))</f>
        <v>2.10127384926251</v>
      </c>
      <c r="CU5" s="3" t="n">
        <f aca="false">IF(OR(ISBLANK(AK5),ISBLANK(Z5)),"",ABS((AK5-Z5)*EC5-M5))</f>
        <v>1.09153116192045</v>
      </c>
      <c r="CV5" s="3" t="n">
        <f aca="false">IF(OR(ISBLANK(AL5),ISBLANK(AA5)),"",ABS((AL5-AA5)*EC5-M5))</f>
        <v>0.881115866554349</v>
      </c>
      <c r="CW5" s="3" t="n">
        <f aca="false">IF(OR(ISBLANK(AL5),ISBLANK(AA5)),"",ABS((AK5-Z5-AL5+AA5)*EC5))</f>
        <v>0.210415295366106</v>
      </c>
      <c r="CX5" s="3" t="n">
        <f aca="false">IF(OR(ISBLANK(AN5),ISBLANK(AD5)),"",ABS((AN5-AD5)*EC5-M5))</f>
        <v>2.40893559644516</v>
      </c>
      <c r="CY5" s="3" t="n">
        <f aca="false">IF(OR(ISBLANK(AO5),ISBLANK(AE5)),"",ABS((AO5-AE5)*EC5-M5))</f>
        <v>2.40833793339218</v>
      </c>
      <c r="CZ5" s="3" t="n">
        <f aca="false">IF(OR(ISBLANK(AL5),ISBLANK(AA5)),"",ABS((AO5-AE5-AN5+AD5)*EC5))</f>
        <v>0.000597663052978803</v>
      </c>
      <c r="DA5" s="3" t="n">
        <f aca="false">IF(OR(ISBLANK(AQ5),ISBLANK(AH5)),"",ABS((AQ5-AH5)*EC5-M5))</f>
        <v>0.151596274552948</v>
      </c>
      <c r="DB5" s="3" t="n">
        <f aca="false">IF(OR(ISBLANK(AR5),ISBLANK(AI5)),"",ABS((AR5-AI5)*EC5-M5))</f>
        <v>0.145076011100012</v>
      </c>
      <c r="DC5" s="3" t="n">
        <f aca="false">IF(OR(ISBLANK(AR5),ISBLANK(AI5)),"",ABS((AR5-AI5-AQ5+AH5)*EC5))</f>
        <v>0.00652026345293604</v>
      </c>
      <c r="DD5" s="3" t="n">
        <f aca="false">IF(OR(ISBLANK(AT5),ISBLANK(AH5)),"",ABS((AT5-AH5)*EC5-M5))</f>
        <v>2.94640100158237</v>
      </c>
      <c r="DE5" s="0" t="n">
        <f aca="false">IF(OR(ISBLANK(AX5),ISBLANK(AU5)),"",ABS((AX5-AU5)*EC5-M5))</f>
        <v>0.124424344816864</v>
      </c>
      <c r="DF5" s="0" t="n">
        <f aca="false">IF(OR(ISBLANK(AY5),ISBLANK(AV5)),"",ABS((AY5-AV5)*EC5-M5))</f>
        <v>0.119094135240283</v>
      </c>
      <c r="DG5" s="3" t="n">
        <f aca="false">IF(OR(ISBLANK(AY5),ISBLANK(AV5)),"",ABS((AY5-AV5-AX5+AU5)*EC5))</f>
        <v>0.0053302095765808</v>
      </c>
      <c r="DH5" s="0" t="n">
        <f aca="false">IF(ISBLANK(BR5),"",ABS(BR5-M5))</f>
        <v>0.854570000000001</v>
      </c>
      <c r="DK5" s="0" t="n">
        <f aca="false">IF(OR(ISBLANK(O5),ISBLANK(N5)),"",((O5-N5)*EC5-M5)^2)</f>
        <v>1.006957428489</v>
      </c>
      <c r="DL5" s="0" t="n">
        <f aca="false">IF(OR(ISBLANK(X5),ISBLANK(V5)),"",ABS((X5-V5)*EC5-M5)^2)</f>
        <v>0.0611612239456695</v>
      </c>
      <c r="DM5" s="3" t="n">
        <f aca="false">IF(OR(ISBLANK(X5),ISBLANK(W5)),"",ABS((X5-W5)*EC5-M5)^2)</f>
        <v>2.47024602237881</v>
      </c>
      <c r="DN5" s="3" t="n">
        <f aca="false">IF(OR(ISBLANK(Y5),ISBLANK(V5)),"",ABS((Y5-V5)*EC5-M5)^2)</f>
        <v>0.582779467986635</v>
      </c>
      <c r="DO5" s="3" t="n">
        <f aca="false">IF(OR(ISBLANK(Y5),ISBLANK(W5)),"",ABS((Y5-W5)*EC5-M5)^2)</f>
        <v>0.3147139755875</v>
      </c>
      <c r="DP5" s="3" t="n">
        <f aca="false">IF(OR(ISBLANK(AC5),ISBLANK(Z5)),"",ABS((AC5-Z5)*EC5-M5)^2)</f>
        <v>3.07237535482999</v>
      </c>
      <c r="DQ5" s="3" t="n">
        <f aca="false">IF(OR(ISBLANK(AG5),ISBLANK(AD5)),"",ABS((AG5-AD5)*EC5-M5)^2)</f>
        <v>4.41535178959448</v>
      </c>
      <c r="DR5" s="3" t="n">
        <f aca="false">IF(OR(ISBLANK(AK5),ISBLANK(Z5)),"",ABS((AK5-Z5)*EC5-M5)^2)</f>
        <v>1.19144027744342</v>
      </c>
      <c r="DS5" s="3" t="n">
        <f aca="false">IF(OR(ISBLANK(AL5),ISBLANK(AA5)),"",ABS((AL5-AA5)*EC5-M5)^2)</f>
        <v>0.776365170293821</v>
      </c>
      <c r="DT5" s="3" t="n">
        <f aca="false">IF(OR(ISBLANK(AN5),ISBLANK(AD5)),"",ABS((AN5-AD5)*EC5-M5)^2)</f>
        <v>5.8029707078206</v>
      </c>
      <c r="DU5" s="3" t="n">
        <f aca="false">IF(OR(ISBLANK(AO5),ISBLANK(AE5)),"",ABS((AO5-AE5)*EC5-M5)^2)</f>
        <v>5.80009160141572</v>
      </c>
      <c r="DV5" s="3" t="n">
        <f aca="false">IF(OR(ISBLANK(AQ5),ISBLANK(AH5)),"",ABS((AQ5-AH5)*EC5-M5)^2)</f>
        <v>0.0229814304583328</v>
      </c>
      <c r="DW5" s="3" t="n">
        <f aca="false">IF(OR(ISBLANK(AR5),ISBLANK(AI5)),"",ABS((AR5-AI5)*EC5-M5)^2)</f>
        <v>0.0210470489966908</v>
      </c>
      <c r="DX5" s="3" t="n">
        <f aca="false">IF(OR(ISBLANK(AT5),ISBLANK(AH5)),"",ABS((AT5-AH5)*EC5-M5)^2)</f>
        <v>8.68127886212558</v>
      </c>
      <c r="DY5" s="0" t="n">
        <f aca="false">IF(OR(ISBLANK(AX5),ISBLANK(AU5)),"",((AX5-AU5)*EC5-M5)^2)</f>
        <v>0.0154814175831059</v>
      </c>
      <c r="DZ5" s="0" t="n">
        <f aca="false">IF(ISBLANK(BR5),"",(BR5-M5)^2)</f>
        <v>0.730289884900001</v>
      </c>
      <c r="EC5" s="0" t="n">
        <v>27.211386245988</v>
      </c>
    </row>
    <row r="6" customFormat="false" ht="12.8" hidden="false" customHeight="false" outlineLevel="0" collapsed="false">
      <c r="A6" s="1" t="s">
        <v>83</v>
      </c>
      <c r="B6" s="0" t="n">
        <v>18</v>
      </c>
      <c r="C6" s="0" t="n">
        <v>10</v>
      </c>
      <c r="D6" s="0" t="n">
        <f aca="false">B6-C6</f>
        <v>8</v>
      </c>
      <c r="E6" s="0" t="s">
        <v>71</v>
      </c>
      <c r="F6" s="0" t="n">
        <v>1</v>
      </c>
      <c r="G6" s="0" t="n">
        <v>13</v>
      </c>
      <c r="H6" s="0" t="s">
        <v>72</v>
      </c>
      <c r="I6" s="0" t="n">
        <v>1</v>
      </c>
      <c r="J6" s="0" t="s">
        <v>73</v>
      </c>
      <c r="K6" s="0" t="s">
        <v>84</v>
      </c>
      <c r="L6" s="0" t="s">
        <v>75</v>
      </c>
      <c r="M6" s="0" t="n">
        <v>6.103</v>
      </c>
      <c r="N6" s="0" t="n">
        <v>-398.698037006</v>
      </c>
      <c r="O6" s="0" t="n">
        <v>-398.485933417029</v>
      </c>
      <c r="P6" s="0" t="s">
        <v>76</v>
      </c>
      <c r="Q6" s="0" t="n">
        <f aca="false">=IF(ISBLANK(BR6),"",BR6)</f>
        <v>6.42565</v>
      </c>
      <c r="R6" s="0" t="n">
        <v>2</v>
      </c>
      <c r="S6" s="0" t="n">
        <v>2</v>
      </c>
      <c r="T6" s="0" t="n">
        <v>0</v>
      </c>
      <c r="V6" s="0" t="n">
        <v>-398.72506581</v>
      </c>
      <c r="W6" s="0" t="n">
        <v>-398.76679228</v>
      </c>
      <c r="X6" s="0" t="n">
        <v>-398.49444516</v>
      </c>
      <c r="Y6" s="0" t="n">
        <v>-398.51385923</v>
      </c>
      <c r="Z6" s="0" t="n">
        <v>-398.72477291</v>
      </c>
      <c r="AA6" s="0" t="n">
        <v>-398.72477291</v>
      </c>
      <c r="AB6" s="0" t="n">
        <v>0</v>
      </c>
      <c r="AC6" s="0" t="n">
        <v>-398.46189878</v>
      </c>
      <c r="AD6" s="0" t="n">
        <v>-398.76514383</v>
      </c>
      <c r="AE6" s="0" t="n">
        <v>-398.76514383</v>
      </c>
      <c r="AF6" s="0" t="n">
        <v>0</v>
      </c>
      <c r="AG6" s="0" t="n">
        <v>-398.47748713</v>
      </c>
      <c r="AH6" s="0" t="n">
        <v>-398.86759993</v>
      </c>
      <c r="AI6" s="0" t="n">
        <v>-398.86759993</v>
      </c>
      <c r="AJ6" s="0" t="n">
        <v>0</v>
      </c>
      <c r="AK6" s="0" t="n">
        <v>-398.52472382</v>
      </c>
      <c r="AL6" s="0" t="n">
        <v>-398.517894188001</v>
      </c>
      <c r="AM6" s="8" t="n">
        <v>0.0215455346785992</v>
      </c>
      <c r="AN6" s="0" t="n">
        <v>-398.60435427</v>
      </c>
      <c r="AO6" s="0" t="n">
        <v>-398.604291864849</v>
      </c>
      <c r="AP6" s="8" t="n">
        <v>7.85509193683695E-005</v>
      </c>
      <c r="AQ6" s="0" t="n">
        <v>-398.64601442</v>
      </c>
      <c r="AR6" s="0" t="n">
        <v>-398.645682914777</v>
      </c>
      <c r="AS6" s="8" t="n">
        <v>0.00033987137619204</v>
      </c>
      <c r="AT6" s="0" t="n">
        <v>-398.5489925</v>
      </c>
      <c r="AU6" s="0" t="n">
        <v>-398.866850834358</v>
      </c>
      <c r="AV6" s="0" t="n">
        <v>-398.866850834358</v>
      </c>
      <c r="AW6" s="0" t="n">
        <v>0</v>
      </c>
      <c r="AX6" s="0" t="n">
        <v>-398.64302562</v>
      </c>
      <c r="AY6" s="0" t="n">
        <v>-398.64277140445</v>
      </c>
      <c r="AZ6" s="8" t="n">
        <v>0.000297416670941904</v>
      </c>
      <c r="BB6" s="0" t="n">
        <f aca="false">IF(OR(ISBLANK(O6),ISBLANK(N6)),"",(O6-N6)*EC6)</f>
        <v>5.77163268364989</v>
      </c>
      <c r="BC6" s="0" t="n">
        <f aca="false">IF(OR(ISBLANK(X6),ISBLANK(V6)),"",(X6-V6)*EC6)</f>
        <v>6.27550758345059</v>
      </c>
      <c r="BD6" s="3" t="n">
        <f aca="false">IF(OR(ISBLANK(X6),ISBLANK(W6)),"",(X6-W6)*EC6)</f>
        <v>7.41094267530261</v>
      </c>
      <c r="BE6" s="3" t="n">
        <f aca="false">IF(OR(ISBLANK(Y6),ISBLANK(V6)),"",(Y6-V6)*EC6)</f>
        <v>5.74722382607443</v>
      </c>
      <c r="BF6" s="3" t="n">
        <f aca="false">IF(OR(ISBLANK(Y6),ISBLANK(W6)),"",(Y6-W6)*EC6)</f>
        <v>6.88265891792645</v>
      </c>
      <c r="BG6" s="3" t="n">
        <f aca="false">IF(OR(ISBLANK(AC6),ISBLANK(Z6)),"",(AC6-Z6)*EC6)</f>
        <v>7.15316948550807</v>
      </c>
      <c r="BH6" s="3" t="n">
        <f aca="false">IF(OR(ISBLANK(AG6),ISBLANK(AD6)),"",(AG6-AD6)*EC6)</f>
        <v>7.82753756994667</v>
      </c>
      <c r="BI6" s="3" t="n">
        <f aca="false">IF(OR(ISBLANK(AK6),ISBLANK(Z6)),"",(AK6-Z6)*EC6)</f>
        <v>5.44361305614823</v>
      </c>
      <c r="BJ6" s="3" t="n">
        <f aca="false">IF(OR(ISBLANK(AL6),ISBLANK(AA6)),"",(AL6-AA6)*EC6)</f>
        <v>5.62945681039205</v>
      </c>
      <c r="BK6" s="3" t="n">
        <f aca="false">IF(OR(ISBLANK(AN6),ISBLANK(AD6)),"",(AN6-AD6)*EC6)</f>
        <v>4.37530682148279</v>
      </c>
      <c r="BL6" s="3" t="n">
        <f aca="false">IF(OR(ISBLANK(AO6),ISBLANK(AE6)),"",(AO6-AE6)*EC6)</f>
        <v>4.37700495214958</v>
      </c>
      <c r="BM6" s="3" t="n">
        <f aca="false">IF(OR(ISBLANK(AQ6),ISBLANK(AH6)),"",(AQ6-AH6)*EC6)</f>
        <v>6.02964889912454</v>
      </c>
      <c r="BN6" s="3" t="n">
        <f aca="false">IF(OR(ISBLANK(AR6),ISBLANK(AI6)),"",(AR6-AI6)*EC6)</f>
        <v>6.03866961578906</v>
      </c>
      <c r="BO6" s="3" t="n">
        <f aca="false">IF(OR(ISBLANK(AT6),ISBLANK(AH6)),"",(AT6-AH6)*EC6)</f>
        <v>8.6697498385712</v>
      </c>
      <c r="BP6" s="0" t="n">
        <f aca="false">=IF(OR(ISBLANK(AX6),ISBLANK(AU6)),"",(AX6-AU6)*EC6)</f>
        <v>6.09059435948625</v>
      </c>
      <c r="BQ6" s="0" t="n">
        <f aca="false">=IF(OR(ISBLANK(AY6),ISBLANK(AV6)),"",(AY6-AV6)*EC6)</f>
        <v>6.09751191700706</v>
      </c>
      <c r="BR6" s="0" t="n">
        <v>6.42565</v>
      </c>
      <c r="BU6" s="0" t="n">
        <f aca="false">IF(OR(ISBLANK(O6),ISBLANK(N6)),"",(O6-N6)*EC6-M6)</f>
        <v>-0.331367316350107</v>
      </c>
      <c r="BV6" s="0" t="n">
        <f aca="false">IF(OR(ISBLANK(X6),ISBLANK(V6)),"",(X6-V6)*EC6-M6)</f>
        <v>0.172507583450585</v>
      </c>
      <c r="BW6" s="3" t="n">
        <f aca="false">IF(OR(ISBLANK(X6),ISBLANK(W6)),"",(X6-W6)*EC6-M6)</f>
        <v>1.30794267530261</v>
      </c>
      <c r="BX6" s="3" t="n">
        <f aca="false">IF(OR(ISBLANK(Y6),ISBLANK(V6)),"",(Y6-V6)*EC6-M6)</f>
        <v>-0.355776173925575</v>
      </c>
      <c r="BY6" s="3" t="n">
        <f aca="false">IF(OR(ISBLANK(Y6),ISBLANK(W6)),"",(Y6-W6)*EC6-M6)</f>
        <v>0.779658917926454</v>
      </c>
      <c r="BZ6" s="3" t="n">
        <f aca="false">IF(OR(ISBLANK(AC6),ISBLANK(Z6)),"",(AC6-Z6)*EC6-M6)</f>
        <v>1.05016948550807</v>
      </c>
      <c r="CA6" s="3" t="n">
        <f aca="false">IF(OR(ISBLANK(AG6),ISBLANK(AD6)),"",(AG6-AD6)*EC6-M6)</f>
        <v>1.72453756994667</v>
      </c>
      <c r="CB6" s="3" t="n">
        <f aca="false">IF(OR(ISBLANK(AK6),ISBLANK(Z6)),"",(AK6-Z6)*EC6-M6)</f>
        <v>-0.659386943851771</v>
      </c>
      <c r="CC6" s="3" t="n">
        <f aca="false">IF(OR(ISBLANK(AL6),ISBLANK(AA6)),"",(AL6-AA6)*EC6-M6)</f>
        <v>-0.473543189607947</v>
      </c>
      <c r="CD6" s="3" t="n">
        <f aca="false">IF(OR(ISBLANK(AN6),ISBLANK(AD6)),"",(AN6-AD6)*EC6-M6)</f>
        <v>-1.72769317851721</v>
      </c>
      <c r="CE6" s="3" t="n">
        <f aca="false">IF(OR(ISBLANK(AO6),ISBLANK(AE6)),"",(AO6-AE6)*EC6-M6)</f>
        <v>-1.72599504785042</v>
      </c>
      <c r="CF6" s="3" t="n">
        <f aca="false">IF(OR(ISBLANK(AQ6),ISBLANK(AH6)),"",(AQ6-AH6)*EC6-M6)</f>
        <v>-0.073351100875457</v>
      </c>
      <c r="CG6" s="3" t="n">
        <f aca="false">IF(OR(ISBLANK(AR6),ISBLANK(AI6)),"",(AR6-AI6)*EC6-M6)</f>
        <v>-0.0643303842109431</v>
      </c>
      <c r="CH6" s="3" t="n">
        <f aca="false">IF(OR(ISBLANK(AT6),ISBLANK(AH6)),"",(AT6-AH6)*EC6-M6)</f>
        <v>2.5667498385712</v>
      </c>
      <c r="CI6" s="0" t="n">
        <f aca="false">IF(OR(ISBLANK(AX6),ISBLANK(AU6)),"",(AX6-AU6)*EC6-M6)</f>
        <v>-0.0124056405137543</v>
      </c>
      <c r="CJ6" s="0" t="n">
        <f aca="false">IF(OR(ISBLANK(AY6),ISBLANK(AV6)),"",(AY6-AV6)*EC6-M6)</f>
        <v>-0.0054880829929429</v>
      </c>
      <c r="CK6" s="0" t="n">
        <f aca="false">IF(ISBLANK(BR6),"",BR6-M6)</f>
        <v>0.32265</v>
      </c>
      <c r="CN6" s="0" t="n">
        <f aca="false">IF(OR(ISBLANK(O6),ISBLANK(N6)),"",ABS((O6-N6)*EC6-M6))</f>
        <v>0.331367316350107</v>
      </c>
      <c r="CO6" s="0" t="n">
        <f aca="false">IF(OR(ISBLANK(X6),ISBLANK(V6)),"",ABS((X6-V6)*EC6-M6))</f>
        <v>0.172507583450585</v>
      </c>
      <c r="CP6" s="3" t="n">
        <f aca="false">IF(OR(ISBLANK(X6),ISBLANK(W6)),"",ABS((X6-W6)*EC6-M6))</f>
        <v>1.30794267530261</v>
      </c>
      <c r="CQ6" s="3" t="n">
        <f aca="false">IF(OR(ISBLANK(Y6),ISBLANK(V6)),"",ABS((Y6-V6)*EC6-M6))</f>
        <v>0.355776173925575</v>
      </c>
      <c r="CR6" s="3" t="n">
        <f aca="false">IF(OR(ISBLANK(Y6),ISBLANK(W6)),"",ABS((Y6-W6)*EC6-M6))</f>
        <v>0.779658917926454</v>
      </c>
      <c r="CS6" s="3" t="n">
        <f aca="false">IF(OR(ISBLANK(AC6),ISBLANK(Z6)),"",ABS((AC6-Z6)*EC6-M6))</f>
        <v>1.05016948550807</v>
      </c>
      <c r="CT6" s="3" t="n">
        <f aca="false">IF(OR(ISBLANK(AG6),ISBLANK(AD6)),"",ABS((AG6-AD6)*EC6-M6))</f>
        <v>1.72453756994667</v>
      </c>
      <c r="CU6" s="3" t="n">
        <f aca="false">IF(OR(ISBLANK(AK6),ISBLANK(Z6)),"",ABS((AK6-Z6)*EC6-M6))</f>
        <v>0.659386943851771</v>
      </c>
      <c r="CV6" s="3" t="n">
        <f aca="false">IF(OR(ISBLANK(AL6),ISBLANK(AA6)),"",ABS((AL6-AA6)*EC6-M6))</f>
        <v>0.473543189607947</v>
      </c>
      <c r="CW6" s="3" t="n">
        <f aca="false">IF(OR(ISBLANK(AL6),ISBLANK(AA6)),"",ABS((AK6-Z6-AL6+AA6)*EC6))</f>
        <v>0.185843754243824</v>
      </c>
      <c r="CX6" s="3" t="n">
        <f aca="false">IF(OR(ISBLANK(AN6),ISBLANK(AD6)),"",ABS((AN6-AD6)*EC6-M6))</f>
        <v>1.72769317851721</v>
      </c>
      <c r="CY6" s="3" t="n">
        <f aca="false">IF(OR(ISBLANK(AO6),ISBLANK(AE6)),"",ABS((AO6-AE6)*EC6-M6))</f>
        <v>1.72599504785042</v>
      </c>
      <c r="CZ6" s="3" t="n">
        <f aca="false">IF(OR(ISBLANK(AL6),ISBLANK(AA6)),"",ABS((AO6-AE6-AN6+AD6)*EC6))</f>
        <v>0.00169813066679298</v>
      </c>
      <c r="DA6" s="3" t="n">
        <f aca="false">IF(OR(ISBLANK(AQ6),ISBLANK(AH6)),"",ABS((AQ6-AH6)*EC6-M6))</f>
        <v>0.073351100875457</v>
      </c>
      <c r="DB6" s="3" t="n">
        <f aca="false">IF(OR(ISBLANK(AR6),ISBLANK(AI6)),"",ABS((AR6-AI6)*EC6-M6))</f>
        <v>0.0643303842109431</v>
      </c>
      <c r="DC6" s="3" t="n">
        <f aca="false">IF(OR(ISBLANK(AR6),ISBLANK(AI6)),"",ABS((AR6-AI6-AQ6+AH6)*EC6))</f>
        <v>0.00902071666451467</v>
      </c>
      <c r="DD6" s="3" t="n">
        <f aca="false">IF(OR(ISBLANK(AT6),ISBLANK(AH6)),"",ABS((AT6-AH6)*EC6-M6))</f>
        <v>2.5667498385712</v>
      </c>
      <c r="DE6" s="0" t="n">
        <f aca="false">IF(OR(ISBLANK(AX6),ISBLANK(AU6)),"",ABS((AX6-AU6)*EC6-M6))</f>
        <v>0.0124056405137543</v>
      </c>
      <c r="DF6" s="0" t="n">
        <f aca="false">IF(OR(ISBLANK(AY6),ISBLANK(AV6)),"",ABS((AY6-AV6)*EC6-M6))</f>
        <v>0.0054880829929429</v>
      </c>
      <c r="DG6" s="3" t="n">
        <f aca="false">IF(OR(ISBLANK(AY6),ISBLANK(AV6)),"",ABS((AY6-AV6-AX6+AU6)*EC6))</f>
        <v>0.00691755752081174</v>
      </c>
      <c r="DH6" s="0" t="n">
        <f aca="false">IF(ISBLANK(BR6),"",ABS(BR6-M6))</f>
        <v>0.32265</v>
      </c>
      <c r="DK6" s="0" t="n">
        <f aca="false">IF(OR(ISBLANK(O6),ISBLANK(N6)),"",((O6-N6)*EC6-M6)^2)</f>
        <v>0.109804298345072</v>
      </c>
      <c r="DL6" s="0" t="n">
        <f aca="false">IF(OR(ISBLANK(X6),ISBLANK(V6)),"",ABS((X6-V6)*EC6-M6)^2)</f>
        <v>0.0297588663479606</v>
      </c>
      <c r="DM6" s="3" t="n">
        <f aca="false">IF(OR(ISBLANK(X6),ISBLANK(W6)),"",ABS((X6-W6)*EC6-M6)^2)</f>
        <v>1.71071404187776</v>
      </c>
      <c r="DN6" s="3" t="n">
        <f aca="false">IF(OR(ISBLANK(Y6),ISBLANK(V6)),"",ABS((Y6-V6)*EC6-M6)^2)</f>
        <v>0.126576685933121</v>
      </c>
      <c r="DO6" s="3" t="n">
        <f aca="false">IF(OR(ISBLANK(Y6),ISBLANK(W6)),"",ABS((Y6-W6)*EC6-M6)^2)</f>
        <v>0.607868028302248</v>
      </c>
      <c r="DP6" s="3" t="n">
        <f aca="false">IF(OR(ISBLANK(AC6),ISBLANK(Z6)),"",ABS((AC6-Z6)*EC6-M6)^2)</f>
        <v>1.10285594829227</v>
      </c>
      <c r="DQ6" s="3" t="n">
        <f aca="false">IF(OR(ISBLANK(AG6),ISBLANK(AD6)),"",ABS((AG6-AD6)*EC6-M6)^2)</f>
        <v>2.97402983015756</v>
      </c>
      <c r="DR6" s="3" t="n">
        <f aca="false">IF(OR(ISBLANK(AK6),ISBLANK(Z6)),"",ABS((AK6-Z6)*EC6-M6)^2)</f>
        <v>0.434791141722178</v>
      </c>
      <c r="DS6" s="3" t="n">
        <f aca="false">IF(OR(ISBLANK(AL6),ISBLANK(AA6)),"",ABS((AL6-AA6)*EC6-M6)^2)</f>
        <v>0.224243152424068</v>
      </c>
      <c r="DT6" s="3" t="n">
        <f aca="false">IF(OR(ISBLANK(AN6),ISBLANK(AD6)),"",ABS((AN6-AD6)*EC6-M6)^2)</f>
        <v>2.9849237190949</v>
      </c>
      <c r="DU6" s="3" t="n">
        <f aca="false">IF(OR(ISBLANK(AO6),ISBLANK(AE6)),"",ABS((AO6-AE6)*EC6-M6)^2)</f>
        <v>2.97905890520417</v>
      </c>
      <c r="DV6" s="3" t="n">
        <f aca="false">IF(OR(ISBLANK(AQ6),ISBLANK(AH6)),"",ABS((AQ6-AH6)*EC6-M6)^2)</f>
        <v>0.00538038399964147</v>
      </c>
      <c r="DW6" s="3" t="n">
        <f aca="false">IF(OR(ISBLANK(AR6),ISBLANK(AI6)),"",ABS((AR6-AI6)*EC6-M6)^2)</f>
        <v>0.00413839833272755</v>
      </c>
      <c r="DX6" s="3" t="n">
        <f aca="false">IF(OR(ISBLANK(AT6),ISBLANK(AH6)),"",ABS((AT6-AH6)*EC6-M6)^2)</f>
        <v>6.58820473380529</v>
      </c>
      <c r="DY6" s="0" t="n">
        <f aca="false">IF(OR(ISBLANK(AX6),ISBLANK(AU6)),"",((AX6-AU6)*EC6-M6)^2)</f>
        <v>0.000153899916556501</v>
      </c>
      <c r="DZ6" s="0" t="n">
        <f aca="false">IF(ISBLANK(BR6),"",(BR6-M6)^2)</f>
        <v>0.1041030225</v>
      </c>
      <c r="EC6" s="0" t="n">
        <v>27.211386245988</v>
      </c>
    </row>
    <row r="7" customFormat="false" ht="12.8" hidden="false" customHeight="false" outlineLevel="0" collapsed="false">
      <c r="A7" s="1"/>
      <c r="B7" s="0" t="n">
        <v>18</v>
      </c>
      <c r="C7" s="0" t="n">
        <v>10</v>
      </c>
      <c r="D7" s="0" t="n">
        <f aca="false">B7-C7</f>
        <v>8</v>
      </c>
      <c r="E7" s="0" t="s">
        <v>71</v>
      </c>
      <c r="F7" s="0" t="n">
        <v>1</v>
      </c>
      <c r="G7" s="0" t="n">
        <v>13</v>
      </c>
      <c r="H7" s="0" t="s">
        <v>77</v>
      </c>
      <c r="I7" s="0" t="n">
        <v>1</v>
      </c>
      <c r="J7" s="0" t="s">
        <v>73</v>
      </c>
      <c r="K7" s="0" t="s">
        <v>85</v>
      </c>
      <c r="L7" s="0" t="s">
        <v>75</v>
      </c>
      <c r="M7" s="0" t="n">
        <v>6.286</v>
      </c>
      <c r="N7" s="0" t="n">
        <v>-398.698037006</v>
      </c>
      <c r="O7" s="0" t="n">
        <v>-398.473248238991</v>
      </c>
      <c r="P7" s="0" t="s">
        <v>76</v>
      </c>
      <c r="Q7" s="0" t="n">
        <f aca="false">=IF(ISBLANK(BR7),"",BR7)</f>
        <v>6.58743</v>
      </c>
      <c r="R7" s="0" t="n">
        <v>1</v>
      </c>
      <c r="S7" s="0" t="n">
        <v>2</v>
      </c>
      <c r="T7" s="0" t="n">
        <v>1</v>
      </c>
      <c r="V7" s="0" t="n">
        <v>-398.72506581</v>
      </c>
      <c r="W7" s="0" t="n">
        <v>-398.76679228</v>
      </c>
      <c r="X7" s="0" t="n">
        <v>-398.49490367</v>
      </c>
      <c r="Y7" s="0" t="n">
        <v>-398.49921147</v>
      </c>
      <c r="Z7" s="0" t="n">
        <v>-398.72477291</v>
      </c>
      <c r="AA7" s="0" t="n">
        <v>-398.72477291</v>
      </c>
      <c r="AB7" s="0" t="n">
        <v>0</v>
      </c>
      <c r="AC7" s="0" t="n">
        <v>-398.45595452</v>
      </c>
      <c r="AD7" s="0" t="n">
        <v>-398.76514383</v>
      </c>
      <c r="AE7" s="0" t="n">
        <v>-398.76514383</v>
      </c>
      <c r="AF7" s="0" t="n">
        <v>0</v>
      </c>
      <c r="AG7" s="0" t="n">
        <v>-398.47702312</v>
      </c>
      <c r="AH7" s="0" t="n">
        <v>-398.86759993</v>
      </c>
      <c r="AI7" s="0" t="n">
        <v>-398.86759993</v>
      </c>
      <c r="AJ7" s="0" t="n">
        <v>0</v>
      </c>
      <c r="AK7" s="0" t="n">
        <v>-398.52320435</v>
      </c>
      <c r="AL7" s="0" t="n">
        <v>-398.50896651503</v>
      </c>
      <c r="AM7" s="8" t="n">
        <v>0.0464267033051821</v>
      </c>
      <c r="AN7" s="0" t="n">
        <v>-398.6015742</v>
      </c>
      <c r="AO7" s="0" t="n">
        <v>-398.60149874297</v>
      </c>
      <c r="AP7" s="8" t="n">
        <v>8.18971717099549E-005</v>
      </c>
      <c r="AQ7" s="0" t="n">
        <v>-398.64002897</v>
      </c>
      <c r="AR7" s="0" t="n">
        <v>-398.639522910628</v>
      </c>
      <c r="AS7" s="8" t="n">
        <v>0.00045808028164886</v>
      </c>
      <c r="AT7" s="0" t="n">
        <v>-398.55389122</v>
      </c>
      <c r="AU7" s="0" t="n">
        <v>-398.866850834358</v>
      </c>
      <c r="AV7" s="0" t="n">
        <v>-398.866850834358</v>
      </c>
      <c r="AW7" s="0" t="n">
        <v>0</v>
      </c>
      <c r="AX7" s="0" t="n">
        <v>-398.63712161</v>
      </c>
      <c r="AY7" s="0" t="n">
        <v>-398.636715963805</v>
      </c>
      <c r="AZ7" s="8" t="n">
        <v>0.000425271208556352</v>
      </c>
      <c r="BB7" s="0" t="n">
        <f aca="false">IF(OR(ISBLANK(O7),ISBLANK(N7)),"",(O7-N7)*EC7)</f>
        <v>6.11681396284098</v>
      </c>
      <c r="BC7" s="0" t="n">
        <f aca="false">IF(OR(ISBLANK(X7),ISBLANK(V7)),"",(X7-V7)*EC7)</f>
        <v>6.26303089074329</v>
      </c>
      <c r="BD7" s="3" t="n">
        <f aca="false">IF(OR(ISBLANK(X7),ISBLANK(W7)),"",(X7-W7)*EC7)</f>
        <v>7.39846598259531</v>
      </c>
      <c r="BE7" s="3" t="n">
        <f aca="false">IF(OR(ISBLANK(Y7),ISBLANK(V7)),"",(Y7-V7)*EC7)</f>
        <v>6.14580968107303</v>
      </c>
      <c r="BF7" s="3" t="n">
        <f aca="false">IF(OR(ISBLANK(Y7),ISBLANK(W7)),"",(Y7-W7)*EC7)</f>
        <v>7.28124477292506</v>
      </c>
      <c r="BG7" s="3" t="n">
        <f aca="false">IF(OR(ISBLANK(AC7),ISBLANK(Z7)),"",(AC7-Z7)*EC7)</f>
        <v>7.3149210403156</v>
      </c>
      <c r="BH7" s="3" t="n">
        <f aca="false">IF(OR(ISBLANK(AG7),ISBLANK(AD7)),"",(AG7-AD7)*EC7)</f>
        <v>7.84016392527794</v>
      </c>
      <c r="BI7" s="3" t="n">
        <f aca="false">IF(OR(ISBLANK(AK7),ISBLANK(Z7)),"",(AK7-Z7)*EC7)</f>
        <v>5.48495994120756</v>
      </c>
      <c r="BJ7" s="3" t="n">
        <f aca="false">IF(OR(ISBLANK(AL7),ISBLANK(AA7)),"",(AL7-AA7)*EC7)</f>
        <v>5.87239116788297</v>
      </c>
      <c r="BK7" s="3" t="n">
        <f aca="false">IF(OR(ISBLANK(AN7),ISBLANK(AD7)),"",(AN7-AD7)*EC7)</f>
        <v>4.4509563800429</v>
      </c>
      <c r="BL7" s="3" t="n">
        <f aca="false">IF(OR(ISBLANK(AO7),ISBLANK(AE7)),"",(AO7-AE7)*EC7)</f>
        <v>4.45300967043102</v>
      </c>
      <c r="BM7" s="3" t="n">
        <f aca="false">IF(OR(ISBLANK(AQ7),ISBLANK(AH7)),"",(AQ7-AH7)*EC7)</f>
        <v>6.19252129092974</v>
      </c>
      <c r="BN7" s="3" t="n">
        <f aca="false">IF(OR(ISBLANK(AR7),ISBLANK(AI7)),"",(AR7-AI7)*EC7)</f>
        <v>6.20629186796503</v>
      </c>
      <c r="BO7" s="3" t="n">
        <f aca="false">IF(OR(ISBLANK(AT7),ISBLANK(AH7)),"",(AT7-AH7)*EC7)</f>
        <v>8.53644887653948</v>
      </c>
      <c r="BP7" s="0" t="n">
        <f aca="false">=IF(OR(ISBLANK(AX7),ISBLANK(AU7)),"",(AX7-AU7)*EC7)</f>
        <v>6.25125065599628</v>
      </c>
      <c r="BQ7" s="0" t="n">
        <f aca="false">=IF(OR(ISBLANK(AY7),ISBLANK(AV7)),"",(AY7-AV7)*EC7)</f>
        <v>6.26228885128818</v>
      </c>
      <c r="BR7" s="0" t="n">
        <v>6.58743</v>
      </c>
      <c r="BU7" s="0" t="n">
        <f aca="false">IF(OR(ISBLANK(O7),ISBLANK(N7)),"",(O7-N7)*EC7-M7)</f>
        <v>-0.169186037159021</v>
      </c>
      <c r="BV7" s="0" t="n">
        <f aca="false">IF(OR(ISBLANK(X7),ISBLANK(V7)),"",(X7-V7)*EC7-M7)</f>
        <v>-0.0229691092567137</v>
      </c>
      <c r="BW7" s="3" t="n">
        <f aca="false">IF(OR(ISBLANK(X7),ISBLANK(W7)),"",(X7-W7)*EC7-M7)</f>
        <v>1.11246598259531</v>
      </c>
      <c r="BX7" s="3" t="n">
        <f aca="false">IF(OR(ISBLANK(Y7),ISBLANK(V7)),"",(Y7-V7)*EC7-M7)</f>
        <v>-0.140190318926972</v>
      </c>
      <c r="BY7" s="3" t="n">
        <f aca="false">IF(OR(ISBLANK(Y7),ISBLANK(W7)),"",(Y7-W7)*EC7-M7)</f>
        <v>0.995244772925057</v>
      </c>
      <c r="BZ7" s="3" t="n">
        <f aca="false">IF(OR(ISBLANK(AC7),ISBLANK(Z7)),"",(AC7-Z7)*EC7-M7)</f>
        <v>1.0289210403156</v>
      </c>
      <c r="CA7" s="3" t="n">
        <f aca="false">IF(OR(ISBLANK(AG7),ISBLANK(AD7)),"",(AG7-AD7)*EC7-M7)</f>
        <v>1.55416392527794</v>
      </c>
      <c r="CB7" s="3" t="n">
        <f aca="false">IF(OR(ISBLANK(AK7),ISBLANK(Z7)),"",(AK7-Z7)*EC7-M7)</f>
        <v>-0.801040058792438</v>
      </c>
      <c r="CC7" s="3" t="n">
        <f aca="false">IF(OR(ISBLANK(AL7),ISBLANK(AA7)),"",(AL7-AA7)*EC7-M7)</f>
        <v>-0.413608832117028</v>
      </c>
      <c r="CD7" s="3" t="n">
        <f aca="false">IF(OR(ISBLANK(AN7),ISBLANK(AD7)),"",(AN7-AD7)*EC7-M7)</f>
        <v>-1.8350436199571</v>
      </c>
      <c r="CE7" s="3" t="n">
        <f aca="false">IF(OR(ISBLANK(AO7),ISBLANK(AE7)),"",(AO7-AE7)*EC7-M7)</f>
        <v>-1.83299032956898</v>
      </c>
      <c r="CF7" s="3" t="n">
        <f aca="false">IF(OR(ISBLANK(AQ7),ISBLANK(AH7)),"",(AQ7-AH7)*EC7-M7)</f>
        <v>-0.0934787090702587</v>
      </c>
      <c r="CG7" s="3" t="n">
        <f aca="false">IF(OR(ISBLANK(AR7),ISBLANK(AI7)),"",(AR7-AI7)*EC7-M7)</f>
        <v>-0.0797081320349689</v>
      </c>
      <c r="CH7" s="3" t="n">
        <f aca="false">IF(OR(ISBLANK(AT7),ISBLANK(AH7)),"",(AT7-AH7)*EC7-M7)</f>
        <v>2.25044887653948</v>
      </c>
      <c r="CI7" s="0" t="n">
        <f aca="false">IF(OR(ISBLANK(AX7),ISBLANK(AU7)),"",(AX7-AU7)*EC7-M7)</f>
        <v>-0.0347493440037221</v>
      </c>
      <c r="CJ7" s="0" t="n">
        <f aca="false">IF(OR(ISBLANK(AY7),ISBLANK(AV7)),"",(AY7-AV7)*EC7-M7)</f>
        <v>-0.0237111487118193</v>
      </c>
      <c r="CK7" s="0" t="n">
        <f aca="false">IF(ISBLANK(BR7),"",BR7-M7)</f>
        <v>0.301430000000001</v>
      </c>
      <c r="CN7" s="0" t="n">
        <f aca="false">IF(OR(ISBLANK(O7),ISBLANK(N7)),"",ABS((O7-N7)*EC7-M7))</f>
        <v>0.169186037159021</v>
      </c>
      <c r="CO7" s="0" t="n">
        <f aca="false">IF(OR(ISBLANK(X7),ISBLANK(V7)),"",ABS((X7-V7)*EC7-M7))</f>
        <v>0.0229691092567137</v>
      </c>
      <c r="CP7" s="3" t="n">
        <f aca="false">IF(OR(ISBLANK(X7),ISBLANK(W7)),"",ABS((X7-W7)*EC7-M7))</f>
        <v>1.11246598259531</v>
      </c>
      <c r="CQ7" s="3" t="n">
        <f aca="false">IF(OR(ISBLANK(Y7),ISBLANK(V7)),"",ABS((Y7-V7)*EC7-M7))</f>
        <v>0.140190318926972</v>
      </c>
      <c r="CR7" s="3" t="n">
        <f aca="false">IF(OR(ISBLANK(Y7),ISBLANK(W7)),"",ABS((Y7-W7)*EC7-M7))</f>
        <v>0.995244772925057</v>
      </c>
      <c r="CS7" s="3" t="n">
        <f aca="false">IF(OR(ISBLANK(AC7),ISBLANK(Z7)),"",ABS((AC7-Z7)*EC7-M7))</f>
        <v>1.0289210403156</v>
      </c>
      <c r="CT7" s="3" t="n">
        <f aca="false">IF(OR(ISBLANK(AG7),ISBLANK(AD7)),"",ABS((AG7-AD7)*EC7-M7))</f>
        <v>1.55416392527794</v>
      </c>
      <c r="CU7" s="3" t="n">
        <f aca="false">IF(OR(ISBLANK(AK7),ISBLANK(Z7)),"",ABS((AK7-Z7)*EC7-M7))</f>
        <v>0.801040058792438</v>
      </c>
      <c r="CV7" s="3" t="n">
        <f aca="false">IF(OR(ISBLANK(AL7),ISBLANK(AA7)),"",ABS((AL7-AA7)*EC7-M7))</f>
        <v>0.413608832117028</v>
      </c>
      <c r="CW7" s="3" t="n">
        <f aca="false">IF(OR(ISBLANK(AL7),ISBLANK(AA7)),"",ABS((AK7-Z7-AL7+AA7)*EC7))</f>
        <v>0.38743122667541</v>
      </c>
      <c r="CX7" s="3" t="n">
        <f aca="false">IF(OR(ISBLANK(AN7),ISBLANK(AD7)),"",ABS((AN7-AD7)*EC7-M7))</f>
        <v>1.8350436199571</v>
      </c>
      <c r="CY7" s="3" t="n">
        <f aca="false">IF(OR(ISBLANK(AO7),ISBLANK(AE7)),"",ABS((AO7-AE7)*EC7-M7))</f>
        <v>1.83299032956898</v>
      </c>
      <c r="CZ7" s="3" t="n">
        <f aca="false">IF(OR(ISBLANK(AL7),ISBLANK(AA7)),"",ABS((AO7-AE7-AN7+AD7)*EC7))</f>
        <v>0.00205329038812091</v>
      </c>
      <c r="DA7" s="3" t="n">
        <f aca="false">IF(OR(ISBLANK(AQ7),ISBLANK(AH7)),"",ABS((AQ7-AH7)*EC7-M7))</f>
        <v>0.0934787090702587</v>
      </c>
      <c r="DB7" s="3" t="n">
        <f aca="false">IF(OR(ISBLANK(AR7),ISBLANK(AI7)),"",ABS((AR7-AI7)*EC7-M7))</f>
        <v>0.0797081320349689</v>
      </c>
      <c r="DC7" s="3" t="n">
        <f aca="false">IF(OR(ISBLANK(AR7),ISBLANK(AI7)),"",ABS((AR7-AI7-AQ7+AH7)*EC7))</f>
        <v>0.0137705770352896</v>
      </c>
      <c r="DD7" s="3" t="n">
        <f aca="false">IF(OR(ISBLANK(AT7),ISBLANK(AH7)),"",ABS((AT7-AH7)*EC7-M7))</f>
        <v>2.25044887653948</v>
      </c>
      <c r="DE7" s="0" t="n">
        <f aca="false">IF(OR(ISBLANK(AX7),ISBLANK(AU7)),"",ABS((AX7-AU7)*EC7-M7))</f>
        <v>0.0347493440037221</v>
      </c>
      <c r="DF7" s="0" t="n">
        <f aca="false">IF(OR(ISBLANK(AY7),ISBLANK(AV7)),"",ABS((AY7-AV7)*EC7-M7))</f>
        <v>0.0237111487118193</v>
      </c>
      <c r="DG7" s="3" t="n">
        <f aca="false">IF(OR(ISBLANK(AY7),ISBLANK(AV7)),"",ABS((AY7-AV7-AX7+AU7)*EC7))</f>
        <v>0.0110381952919026</v>
      </c>
      <c r="DH7" s="0" t="n">
        <f aca="false">IF(ISBLANK(BR7),"",ABS(BR7-M7))</f>
        <v>0.301430000000001</v>
      </c>
      <c r="DK7" s="0" t="n">
        <f aca="false">IF(OR(ISBLANK(O7),ISBLANK(N7)),"",((O7-N7)*EC7-M7)^2)</f>
        <v>0.0286239151695735</v>
      </c>
      <c r="DL7" s="0" t="n">
        <f aca="false">IF(OR(ISBLANK(X7),ISBLANK(V7)),"",ABS((X7-V7)*EC7-M7)^2)</f>
        <v>0.000527579980046851</v>
      </c>
      <c r="DM7" s="3" t="n">
        <f aca="false">IF(OR(ISBLANK(X7),ISBLANK(W7)),"",ABS((X7-W7)*EC7-M7)^2)</f>
        <v>1.23758056243176</v>
      </c>
      <c r="DN7" s="3" t="n">
        <f aca="false">IF(OR(ISBLANK(Y7),ISBLANK(V7)),"",ABS((Y7-V7)*EC7-M7)^2)</f>
        <v>0.0196533255208462</v>
      </c>
      <c r="DO7" s="3" t="n">
        <f aca="false">IF(OR(ISBLANK(Y7),ISBLANK(W7)),"",ABS((Y7-W7)*EC7-M7)^2)</f>
        <v>0.990512158034648</v>
      </c>
      <c r="DP7" s="3" t="n">
        <f aca="false">IF(OR(ISBLANK(AC7),ISBLANK(Z7)),"",ABS((AC7-Z7)*EC7-M7)^2)</f>
        <v>1.05867850720414</v>
      </c>
      <c r="DQ7" s="3" t="n">
        <f aca="false">IF(OR(ISBLANK(AG7),ISBLANK(AD7)),"",ABS((AG7-AD7)*EC7-M7)^2)</f>
        <v>2.41542550663534</v>
      </c>
      <c r="DR7" s="3" t="n">
        <f aca="false">IF(OR(ISBLANK(AK7),ISBLANK(Z7)),"",ABS((AK7-Z7)*EC7-M7)^2)</f>
        <v>0.641665175790193</v>
      </c>
      <c r="DS7" s="3" t="n">
        <f aca="false">IF(OR(ISBLANK(AL7),ISBLANK(AA7)),"",ABS((AL7-AA7)*EC7-M7)^2)</f>
        <v>0.171072266005212</v>
      </c>
      <c r="DT7" s="3" t="n">
        <f aca="false">IF(OR(ISBLANK(AN7),ISBLANK(AD7)),"",ABS((AN7-AD7)*EC7-M7)^2)</f>
        <v>3.36738508714526</v>
      </c>
      <c r="DU7" s="3" t="n">
        <f aca="false">IF(OR(ISBLANK(AO7),ISBLANK(AE7)),"",ABS((AO7-AE7)*EC7-M7)^2)</f>
        <v>3.35985354829339</v>
      </c>
      <c r="DV7" s="3" t="n">
        <f aca="false">IF(OR(ISBLANK(AQ7),ISBLANK(AH7)),"",ABS((AQ7-AH7)*EC7-M7)^2)</f>
        <v>0.00873826904944206</v>
      </c>
      <c r="DW7" s="3" t="n">
        <f aca="false">IF(OR(ISBLANK(AR7),ISBLANK(AI7)),"",ABS((AR7-AI7)*EC7-M7)^2)</f>
        <v>0.00635338631250403</v>
      </c>
      <c r="DX7" s="3" t="n">
        <f aca="false">IF(OR(ISBLANK(AT7),ISBLANK(AH7)),"",ABS((AT7-AH7)*EC7-M7)^2)</f>
        <v>5.06452014591783</v>
      </c>
      <c r="DY7" s="0" t="n">
        <f aca="false">IF(OR(ISBLANK(AX7),ISBLANK(AU7)),"",((AX7-AU7)*EC7-M7)^2)</f>
        <v>0.00120751690868902</v>
      </c>
      <c r="DZ7" s="0" t="n">
        <f aca="false">IF(ISBLANK(BR7),"",(BR7-M7)^2)</f>
        <v>0.0908600449000005</v>
      </c>
      <c r="EC7" s="0" t="n">
        <v>27.211386245988</v>
      </c>
    </row>
    <row r="8" customFormat="false" ht="12.8" hidden="false" customHeight="false" outlineLevel="0" collapsed="false">
      <c r="A8" s="1" t="s">
        <v>86</v>
      </c>
      <c r="B8" s="0" t="n">
        <v>10</v>
      </c>
      <c r="C8" s="0" t="n">
        <v>2</v>
      </c>
      <c r="D8" s="0" t="n">
        <f aca="false">B8-C8</f>
        <v>8</v>
      </c>
      <c r="E8" s="0" t="s">
        <v>71</v>
      </c>
      <c r="F8" s="0" t="n">
        <v>1</v>
      </c>
      <c r="G8" s="0" t="n">
        <v>13</v>
      </c>
      <c r="H8" s="0" t="s">
        <v>79</v>
      </c>
      <c r="I8" s="0" t="n">
        <v>1</v>
      </c>
      <c r="J8" s="0" t="s">
        <v>73</v>
      </c>
      <c r="K8" s="0" t="s">
        <v>74</v>
      </c>
      <c r="L8" s="0" t="s">
        <v>75</v>
      </c>
      <c r="M8" s="0" t="n">
        <v>6.482</v>
      </c>
      <c r="N8" s="0" t="n">
        <v>-56.2053955052</v>
      </c>
      <c r="O8" s="0" t="n">
        <v>-56.0005421506801</v>
      </c>
      <c r="P8" s="0" t="s">
        <v>76</v>
      </c>
      <c r="Q8" s="0" t="n">
        <f aca="false">=IF(ISBLANK(BR8),"",BR8)</f>
        <v>7.4333</v>
      </c>
      <c r="R8" s="0" t="n">
        <v>1</v>
      </c>
      <c r="S8" s="0" t="n">
        <v>2</v>
      </c>
      <c r="T8" s="0" t="n">
        <v>0</v>
      </c>
      <c r="V8" s="0" t="n">
        <v>-56.23214483</v>
      </c>
      <c r="W8" s="0" t="n">
        <v>-56.28483281</v>
      </c>
      <c r="X8" s="0" t="n">
        <v>-55.99065146</v>
      </c>
      <c r="Y8" s="0" t="n">
        <v>-56.02623965</v>
      </c>
      <c r="Z8" s="0" t="n">
        <v>-56.2319614</v>
      </c>
      <c r="AA8" s="0" t="n">
        <v>-56.2319614</v>
      </c>
      <c r="AB8" s="0" t="n">
        <v>0</v>
      </c>
      <c r="AC8" s="0" t="n">
        <v>-55.93353105</v>
      </c>
      <c r="AD8" s="0" t="n">
        <v>-56.28350899</v>
      </c>
      <c r="AE8" s="0" t="n">
        <v>-56.28350899</v>
      </c>
      <c r="AF8" s="0" t="n">
        <v>0</v>
      </c>
      <c r="AG8" s="0" t="n">
        <v>-55.97213199</v>
      </c>
      <c r="AH8" s="0" t="n">
        <v>-56.41072684</v>
      </c>
      <c r="AI8" s="0" t="n">
        <v>-56.41072684</v>
      </c>
      <c r="AJ8" s="0" t="n">
        <v>0</v>
      </c>
      <c r="AK8" s="0" t="n">
        <v>-56.03393336</v>
      </c>
      <c r="AL8" s="0" t="n">
        <v>-56.0294197368024</v>
      </c>
      <c r="AM8" s="8" t="n">
        <v>0.0113023525627439</v>
      </c>
      <c r="AN8" s="0" t="n">
        <v>-56.11902827</v>
      </c>
      <c r="AO8" s="0" t="n">
        <v>-56.1191657382544</v>
      </c>
      <c r="AP8" s="8" t="n">
        <v>3.11539222128902E-005</v>
      </c>
      <c r="AQ8" s="0" t="n">
        <v>-56.17771621</v>
      </c>
      <c r="AR8" s="0" t="n">
        <v>-56.1774791792626</v>
      </c>
      <c r="AS8" s="8" t="n">
        <v>0.000165847964306778</v>
      </c>
      <c r="AT8" s="0" t="n">
        <v>-56.06202658</v>
      </c>
      <c r="AU8" s="0" t="n">
        <v>-56.4100782318796</v>
      </c>
      <c r="AV8" s="0" t="n">
        <v>-56.4100782318796</v>
      </c>
      <c r="AW8" s="0" t="n">
        <v>0</v>
      </c>
      <c r="AX8" s="0" t="n">
        <v>-56.17397862</v>
      </c>
      <c r="AY8" s="0" t="n">
        <v>-56.1737779972082</v>
      </c>
      <c r="AZ8" s="8" t="n">
        <v>0.000140493673948625</v>
      </c>
      <c r="BB8" s="0" t="n">
        <f aca="false">IF(OR(ISBLANK(O8),ISBLANK(N8)),"",(O8-N8)*EC8)</f>
        <v>5.57434375362745</v>
      </c>
      <c r="BC8" s="0" t="n">
        <f aca="false">IF(OR(ISBLANK(X8),ISBLANK(V8)),"",(X8-V8)*EC8)</f>
        <v>6.57136936691531</v>
      </c>
      <c r="BD8" s="3" t="n">
        <f aca="false">IF(OR(ISBLANK(X8),ISBLANK(W8)),"",(X8-W8)*EC8)</f>
        <v>8.00508234121605</v>
      </c>
      <c r="BE8" s="3" t="n">
        <f aca="false">IF(OR(ISBLANK(Y8),ISBLANK(V8)),"",(Y8-V8)*EC8)</f>
        <v>5.60296538302974</v>
      </c>
      <c r="BF8" s="3" t="n">
        <f aca="false">IF(OR(ISBLANK(Y8),ISBLANK(W8)),"",(Y8-W8)*EC8)</f>
        <v>7.03667835733048</v>
      </c>
      <c r="BG8" s="3" t="n">
        <f aca="false">IF(OR(ISBLANK(AC8),ISBLANK(Z8)),"",(AC8-Z8)*EC8)</f>
        <v>8.12070352137549</v>
      </c>
      <c r="BH8" s="3" t="n">
        <f aca="false">IF(OR(ISBLANK(AG8),ISBLANK(AD8)),"",(AG8-AD8)*EC8)</f>
        <v>8.47299981511701</v>
      </c>
      <c r="BI8" s="3" t="n">
        <f aca="false">IF(OR(ISBLANK(AK8),ISBLANK(Z8)),"",(AK8-Z8)*EC8)</f>
        <v>5.38861748397607</v>
      </c>
      <c r="BJ8" s="3" t="n">
        <f aca="false">IF(OR(ISBLANK(AL8),ISBLANK(AA8)),"",(AL8-AA8)*EC8)</f>
        <v>5.51143942817471</v>
      </c>
      <c r="BK8" s="3" t="n">
        <f aca="false">IF(OR(ISBLANK(AN8),ISBLANK(AD8)),"",(AN8-AD8)*EC8)</f>
        <v>4.47574840193821</v>
      </c>
      <c r="BL8" s="3" t="n">
        <f aca="false">IF(OR(ISBLANK(AO8),ISBLANK(AE8)),"",(AO8-AE8)*EC8)</f>
        <v>4.47200770017114</v>
      </c>
      <c r="BM8" s="3" t="n">
        <f aca="false">IF(OR(ISBLANK(AQ8),ISBLANK(AH8)),"",(AQ8-AH8)*EC8)</f>
        <v>6.34054225235107</v>
      </c>
      <c r="BN8" s="3" t="n">
        <f aca="false">IF(OR(ISBLANK(AR8),ISBLANK(AI8)),"",(AR8-AI8)*EC8)</f>
        <v>6.34699218729869</v>
      </c>
      <c r="BO8" s="3" t="n">
        <f aca="false">IF(OR(ISBLANK(AT8),ISBLANK(AH8)),"",(AT8-AH8)*EC8)</f>
        <v>9.48861745893647</v>
      </c>
      <c r="BP8" s="0" t="n">
        <f aca="false">=IF(OR(ISBLANK(AX8),ISBLANK(AU8)),"",(AX8-AU8)*EC8)</f>
        <v>6.42459773138372</v>
      </c>
      <c r="BQ8" s="0" t="n">
        <f aca="false">=IF(OR(ISBLANK(AY8),ISBLANK(AV8)),"",(AY8-AV8)*EC8)</f>
        <v>6.43005695566118</v>
      </c>
      <c r="BR8" s="0" t="n">
        <v>7.4333</v>
      </c>
      <c r="BU8" s="0" t="n">
        <f aca="false">IF(OR(ISBLANK(O8),ISBLANK(N8)),"",(O8-N8)*EC8-M8)</f>
        <v>-0.907656246372556</v>
      </c>
      <c r="BV8" s="0" t="n">
        <f aca="false">IF(OR(ISBLANK(X8),ISBLANK(V8)),"",(X8-V8)*EC8-M8)</f>
        <v>0.0893693669153066</v>
      </c>
      <c r="BW8" s="3" t="n">
        <f aca="false">IF(OR(ISBLANK(X8),ISBLANK(W8)),"",(X8-W8)*EC8-M8)</f>
        <v>1.52308234121605</v>
      </c>
      <c r="BX8" s="3" t="n">
        <f aca="false">IF(OR(ISBLANK(Y8),ISBLANK(V8)),"",(Y8-V8)*EC8-M8)</f>
        <v>-0.879034616970262</v>
      </c>
      <c r="BY8" s="3" t="n">
        <f aca="false">IF(OR(ISBLANK(Y8),ISBLANK(W8)),"",(Y8-W8)*EC8-M8)</f>
        <v>0.554678357330483</v>
      </c>
      <c r="BZ8" s="3" t="n">
        <f aca="false">IF(OR(ISBLANK(AC8),ISBLANK(Z8)),"",(AC8-Z8)*EC8-M8)</f>
        <v>1.63870352137549</v>
      </c>
      <c r="CA8" s="3" t="n">
        <f aca="false">IF(OR(ISBLANK(AG8),ISBLANK(AD8)),"",(AG8-AD8)*EC8-M8)</f>
        <v>1.99099981511701</v>
      </c>
      <c r="CB8" s="3" t="n">
        <f aca="false">IF(OR(ISBLANK(AK8),ISBLANK(Z8)),"",(AK8-Z8)*EC8-M8)</f>
        <v>-1.09338251602393</v>
      </c>
      <c r="CC8" s="3" t="n">
        <f aca="false">IF(OR(ISBLANK(AL8),ISBLANK(AA8)),"",(AL8-AA8)*EC8-M8)</f>
        <v>-0.970560571825293</v>
      </c>
      <c r="CD8" s="3" t="n">
        <f aca="false">IF(OR(ISBLANK(AN8),ISBLANK(AD8)),"",(AN8-AD8)*EC8-M8)</f>
        <v>-2.00625159806179</v>
      </c>
      <c r="CE8" s="3" t="n">
        <f aca="false">IF(OR(ISBLANK(AO8),ISBLANK(AE8)),"",(AO8-AE8)*EC8-M8)</f>
        <v>-2.00999229982886</v>
      </c>
      <c r="CF8" s="3" t="n">
        <f aca="false">IF(OR(ISBLANK(AQ8),ISBLANK(AH8)),"",(AQ8-AH8)*EC8-M8)</f>
        <v>-0.141457747648932</v>
      </c>
      <c r="CG8" s="3" t="n">
        <f aca="false">IF(OR(ISBLANK(AR8),ISBLANK(AI8)),"",(AR8-AI8)*EC8-M8)</f>
        <v>-0.135007812701309</v>
      </c>
      <c r="CH8" s="3" t="n">
        <f aca="false">IF(OR(ISBLANK(AT8),ISBLANK(AH8)),"",(AT8-AH8)*EC8-M8)</f>
        <v>3.00661745893647</v>
      </c>
      <c r="CI8" s="0" t="n">
        <f aca="false">IF(OR(ISBLANK(AX8),ISBLANK(AU8)),"",(AX8-AU8)*EC8-M8)</f>
        <v>-0.0574022686162836</v>
      </c>
      <c r="CJ8" s="0" t="n">
        <f aca="false">IF(OR(ISBLANK(AY8),ISBLANK(AV8)),"",(AY8-AV8)*EC8-M8)</f>
        <v>-0.0519430443388202</v>
      </c>
      <c r="CK8" s="0" t="n">
        <f aca="false">IF(ISBLANK(BR8),"",BR8-M8)</f>
        <v>0.9513</v>
      </c>
      <c r="CN8" s="0" t="n">
        <f aca="false">IF(OR(ISBLANK(O8),ISBLANK(N8)),"",ABS((O8-N8)*EC8-M8))</f>
        <v>0.907656246372556</v>
      </c>
      <c r="CO8" s="0" t="n">
        <f aca="false">IF(OR(ISBLANK(X8),ISBLANK(V8)),"",ABS((X8-V8)*EC8-M8))</f>
        <v>0.0893693669153066</v>
      </c>
      <c r="CP8" s="3" t="n">
        <f aca="false">IF(OR(ISBLANK(X8),ISBLANK(W8)),"",ABS((X8-W8)*EC8-M8))</f>
        <v>1.52308234121605</v>
      </c>
      <c r="CQ8" s="3" t="n">
        <f aca="false">IF(OR(ISBLANK(Y8),ISBLANK(V8)),"",ABS((Y8-V8)*EC8-M8))</f>
        <v>0.879034616970262</v>
      </c>
      <c r="CR8" s="3" t="n">
        <f aca="false">IF(OR(ISBLANK(Y8),ISBLANK(W8)),"",ABS((Y8-W8)*EC8-M8))</f>
        <v>0.554678357330483</v>
      </c>
      <c r="CS8" s="3" t="n">
        <f aca="false">IF(OR(ISBLANK(AC8),ISBLANK(Z8)),"",ABS((AC8-Z8)*EC8-M8))</f>
        <v>1.63870352137549</v>
      </c>
      <c r="CT8" s="3" t="n">
        <f aca="false">IF(OR(ISBLANK(AG8),ISBLANK(AD8)),"",ABS((AG8-AD8)*EC8-M8))</f>
        <v>1.99099981511701</v>
      </c>
      <c r="CU8" s="3" t="n">
        <f aca="false">IF(OR(ISBLANK(AK8),ISBLANK(Z8)),"",ABS((AK8-Z8)*EC8-M8))</f>
        <v>1.09338251602393</v>
      </c>
      <c r="CV8" s="3" t="n">
        <f aca="false">IF(OR(ISBLANK(AL8),ISBLANK(AA8)),"",ABS((AL8-AA8)*EC8-M8))</f>
        <v>0.970560571825293</v>
      </c>
      <c r="CW8" s="3" t="n">
        <f aca="false">IF(OR(ISBLANK(AL8),ISBLANK(AA8)),"",ABS((AK8-Z8-AL8+AA8)*EC8))</f>
        <v>0.122821944198635</v>
      </c>
      <c r="CX8" s="3" t="n">
        <f aca="false">IF(OR(ISBLANK(AN8),ISBLANK(AD8)),"",ABS((AN8-AD8)*EC8-M8))</f>
        <v>2.00625159806179</v>
      </c>
      <c r="CY8" s="3" t="n">
        <f aca="false">IF(OR(ISBLANK(AO8),ISBLANK(AE8)),"",ABS((AO8-AE8)*EC8-M8))</f>
        <v>2.00999229982886</v>
      </c>
      <c r="CZ8" s="3" t="n">
        <f aca="false">IF(OR(ISBLANK(AL8),ISBLANK(AA8)),"",ABS((AO8-AE8-AN8+AD8)*EC8))</f>
        <v>0.00374070176706967</v>
      </c>
      <c r="DA8" s="3" t="n">
        <f aca="false">IF(OR(ISBLANK(AQ8),ISBLANK(AH8)),"",ABS((AQ8-AH8)*EC8-M8))</f>
        <v>0.141457747648932</v>
      </c>
      <c r="DB8" s="3" t="n">
        <f aca="false">IF(OR(ISBLANK(AR8),ISBLANK(AI8)),"",ABS((AR8-AI8)*EC8-M8))</f>
        <v>0.135007812701309</v>
      </c>
      <c r="DC8" s="3" t="n">
        <f aca="false">IF(OR(ISBLANK(AR8),ISBLANK(AI8)),"",ABS((AR8-AI8-AQ8+AH8)*EC8))</f>
        <v>0.00644993494762321</v>
      </c>
      <c r="DD8" s="3" t="n">
        <f aca="false">IF(OR(ISBLANK(AT8),ISBLANK(AH8)),"",ABS((AT8-AH8)*EC8-M8))</f>
        <v>3.00661745893647</v>
      </c>
      <c r="DE8" s="0" t="n">
        <f aca="false">IF(OR(ISBLANK(AX8),ISBLANK(AU8)),"",ABS((AX8-AU8)*EC8-M8))</f>
        <v>0.0574022686162836</v>
      </c>
      <c r="DF8" s="0" t="n">
        <f aca="false">IF(OR(ISBLANK(AY8),ISBLANK(AV8)),"",ABS((AY8-AV8)*EC8-M8))</f>
        <v>0.0519430443388202</v>
      </c>
      <c r="DG8" s="3" t="n">
        <f aca="false">IF(OR(ISBLANK(AY8),ISBLANK(AV8)),"",ABS((AY8-AV8-AX8+AU8)*EC8))</f>
        <v>0.0054592242774635</v>
      </c>
      <c r="DH8" s="0" t="n">
        <f aca="false">IF(ISBLANK(BR8),"",ABS(BR8-M8))</f>
        <v>0.9513</v>
      </c>
      <c r="DK8" s="0" t="n">
        <f aca="false">IF(OR(ISBLANK(O8),ISBLANK(N8)),"",((O8-N8)*EC8-M8)^2)</f>
        <v>0.823839861579117</v>
      </c>
      <c r="DL8" s="0" t="n">
        <f aca="false">IF(OR(ISBLANK(X8),ISBLANK(V8)),"",ABS((X8-V8)*EC8-M8)^2)</f>
        <v>0.0079868837428427</v>
      </c>
      <c r="DM8" s="3" t="n">
        <f aca="false">IF(OR(ISBLANK(X8),ISBLANK(W8)),"",ABS((X8-W8)*EC8-M8)^2)</f>
        <v>2.31977981812417</v>
      </c>
      <c r="DN8" s="3" t="n">
        <f aca="false">IF(OR(ISBLANK(Y8),ISBLANK(V8)),"",ABS((Y8-V8)*EC8-M8)^2)</f>
        <v>0.772701857832056</v>
      </c>
      <c r="DO8" s="3" t="n">
        <f aca="false">IF(OR(ISBLANK(Y8),ISBLANK(W8)),"",ABS((Y8-W8)*EC8-M8)^2)</f>
        <v>0.307668080090842</v>
      </c>
      <c r="DP8" s="3" t="n">
        <f aca="false">IF(OR(ISBLANK(AC8),ISBLANK(Z8)),"",ABS((AC8-Z8)*EC8-M8)^2)</f>
        <v>2.68534923096843</v>
      </c>
      <c r="DQ8" s="3" t="n">
        <f aca="false">IF(OR(ISBLANK(AG8),ISBLANK(AD8)),"",ABS((AG8-AD8)*EC8-M8)^2)</f>
        <v>3.96408026379597</v>
      </c>
      <c r="DR8" s="3" t="n">
        <f aca="false">IF(OR(ISBLANK(AK8),ISBLANK(Z8)),"",ABS((AK8-Z8)*EC8-M8)^2)</f>
        <v>1.19548532634682</v>
      </c>
      <c r="DS8" s="3" t="n">
        <f aca="false">IF(OR(ISBLANK(AL8),ISBLANK(AA8)),"",ABS((AL8-AA8)*EC8-M8)^2)</f>
        <v>0.941987823581839</v>
      </c>
      <c r="DT8" s="3" t="n">
        <f aca="false">IF(OR(ISBLANK(AN8),ISBLANK(AD8)),"",ABS((AN8-AD8)*EC8-M8)^2)</f>
        <v>4.02504547472549</v>
      </c>
      <c r="DU8" s="3" t="n">
        <f aca="false">IF(OR(ISBLANK(AO8),ISBLANK(AE8)),"",ABS((AO8-AE8)*EC8-M8)^2)</f>
        <v>4.04006904537131</v>
      </c>
      <c r="DV8" s="3" t="n">
        <f aca="false">IF(OR(ISBLANK(AQ8),ISBLANK(AH8)),"",ABS((AQ8-AH8)*EC8-M8)^2)</f>
        <v>0.0200102943699089</v>
      </c>
      <c r="DW8" s="3" t="n">
        <f aca="false">IF(OR(ISBLANK(AR8),ISBLANK(AI8)),"",ABS((AR8-AI8)*EC8-M8)^2)</f>
        <v>0.0182271094903917</v>
      </c>
      <c r="DX8" s="3" t="n">
        <f aca="false">IF(OR(ISBLANK(AT8),ISBLANK(AH8)),"",ABS((AT8-AH8)*EC8-M8)^2)</f>
        <v>9.03974854438159</v>
      </c>
      <c r="DY8" s="0" t="n">
        <f aca="false">IF(OR(ISBLANK(AX8),ISBLANK(AU8)),"",((AX8-AU8)*EC8-M8)^2)</f>
        <v>0.00329502044229598</v>
      </c>
      <c r="DZ8" s="0" t="n">
        <f aca="false">IF(ISBLANK(BR8),"",(BR8-M8)^2)</f>
        <v>0.90497169</v>
      </c>
      <c r="EC8" s="0" t="n">
        <v>27.211386245988</v>
      </c>
    </row>
    <row r="9" customFormat="false" ht="12.8" hidden="false" customHeight="false" outlineLevel="0" collapsed="false">
      <c r="A9" s="1"/>
      <c r="B9" s="0" t="n">
        <v>10</v>
      </c>
      <c r="C9" s="0" t="n">
        <v>2</v>
      </c>
      <c r="D9" s="0" t="n">
        <f aca="false">B9-C9</f>
        <v>8</v>
      </c>
      <c r="E9" s="0" t="s">
        <v>71</v>
      </c>
      <c r="F9" s="0" t="n">
        <v>1</v>
      </c>
      <c r="G9" s="0" t="n">
        <v>13</v>
      </c>
      <c r="H9" s="0" t="s">
        <v>87</v>
      </c>
      <c r="I9" s="0" t="n">
        <v>1</v>
      </c>
      <c r="J9" s="0" t="s">
        <v>73</v>
      </c>
      <c r="K9" s="0" t="s">
        <v>78</v>
      </c>
      <c r="L9" s="0" t="s">
        <v>75</v>
      </c>
      <c r="M9" s="0" t="n">
        <v>8.081</v>
      </c>
      <c r="N9" s="0" t="n">
        <v>-56.2053955052</v>
      </c>
      <c r="O9" s="0" t="n">
        <v>-55.9482533558216</v>
      </c>
      <c r="P9" s="0" t="s">
        <v>76</v>
      </c>
      <c r="Q9" s="0" t="n">
        <f aca="false">=IF(ISBLANK(BR9),"",BR9)</f>
        <v>8.9124</v>
      </c>
      <c r="R9" s="0" t="n">
        <v>3</v>
      </c>
      <c r="S9" s="0" t="n">
        <v>2</v>
      </c>
      <c r="T9" s="0" t="n">
        <v>2</v>
      </c>
      <c r="V9" s="0" t="n">
        <v>-56.23214483</v>
      </c>
      <c r="W9" s="0" t="n">
        <v>-56.28483281</v>
      </c>
      <c r="X9" s="0" t="n">
        <v>-55.93347956</v>
      </c>
      <c r="Y9" s="0" t="n">
        <v>-55.97101083</v>
      </c>
      <c r="Z9" s="0" t="n">
        <v>-56.2319614</v>
      </c>
      <c r="AA9" s="0" t="n">
        <v>-56.2319614</v>
      </c>
      <c r="AB9" s="0" t="n">
        <v>0</v>
      </c>
      <c r="AC9" s="0" t="n">
        <v>-55.87787013</v>
      </c>
      <c r="AD9" s="0" t="n">
        <v>-56.28350899</v>
      </c>
      <c r="AE9" s="0" t="n">
        <v>-56.28350899</v>
      </c>
      <c r="AF9" s="0" t="n">
        <v>0</v>
      </c>
      <c r="AG9" s="0" t="n">
        <v>-55.91533212</v>
      </c>
      <c r="AH9" s="0" t="n">
        <v>-56.41072684</v>
      </c>
      <c r="AI9" s="0" t="n">
        <v>-56.41072684</v>
      </c>
      <c r="AJ9" s="0" t="n">
        <v>0</v>
      </c>
      <c r="AK9" s="0" t="n">
        <v>-55.97870792</v>
      </c>
      <c r="AL9" s="0" t="n">
        <v>-55.9738582736297</v>
      </c>
      <c r="AM9" s="8" t="n">
        <v>0.00853046463115129</v>
      </c>
      <c r="AN9" s="0" t="n">
        <v>-56.06210392</v>
      </c>
      <c r="AO9" s="0" t="n">
        <v>-56.0620649280907</v>
      </c>
      <c r="AP9" s="8" t="n">
        <v>3.48226338569843E-005</v>
      </c>
      <c r="AQ9" s="0" t="n">
        <v>-56.11986838</v>
      </c>
      <c r="AR9" s="0" t="n">
        <v>-56.1196280608338</v>
      </c>
      <c r="AS9" s="8" t="n">
        <v>0.000178290959119947</v>
      </c>
      <c r="AT9" s="0" t="n">
        <v>-56.00290661</v>
      </c>
      <c r="AU9" s="0" t="n">
        <v>-56.4100782318796</v>
      </c>
      <c r="AV9" s="0" t="n">
        <v>-56.4100782318796</v>
      </c>
      <c r="AW9" s="0" t="n">
        <v>0</v>
      </c>
      <c r="AX9" s="0" t="n">
        <v>-56.11864402</v>
      </c>
      <c r="AY9" s="0" t="n">
        <v>-56.1184786885924</v>
      </c>
      <c r="AZ9" s="8" t="n">
        <v>0.000104747208313375</v>
      </c>
      <c r="BB9" s="0" t="n">
        <f aca="false">IF(OR(ISBLANK(O9),ISBLANK(N9)),"",(O9-N9)*EC9)</f>
        <v>6.99719434685927</v>
      </c>
      <c r="BC9" s="0" t="n">
        <f aca="false">IF(OR(ISBLANK(X9),ISBLANK(V9)),"",(X9-V9)*EC9)</f>
        <v>8.12709602023231</v>
      </c>
      <c r="BD9" s="3" t="n">
        <f aca="false">IF(OR(ISBLANK(X9),ISBLANK(W9)),"",(X9-W9)*EC9)</f>
        <v>9.56080899453306</v>
      </c>
      <c r="BE9" s="3" t="n">
        <f aca="false">IF(OR(ISBLANK(Y9),ISBLANK(V9)),"",(Y9-V9)*EC9)</f>
        <v>7.10581813595998</v>
      </c>
      <c r="BF9" s="3" t="n">
        <f aca="false">IF(OR(ISBLANK(Y9),ISBLANK(W9)),"",(Y9-W9)*EC9)</f>
        <v>8.53953111026073</v>
      </c>
      <c r="BG9" s="3" t="n">
        <f aca="false">IF(OR(ISBLANK(AC9),ISBLANK(Z9)),"",(AC9-Z9)*EC9)</f>
        <v>9.63531431430256</v>
      </c>
      <c r="BH9" s="3" t="n">
        <f aca="false">IF(OR(ISBLANK(AG9),ISBLANK(AD9)),"",(AG9-AD9)*EC9)</f>
        <v>10.0186030164089</v>
      </c>
      <c r="BI9" s="3" t="n">
        <f aca="false">IF(OR(ISBLANK(AK9),ISBLANK(Z9)),"",(AK9-Z9)*EC9)</f>
        <v>6.89137826242073</v>
      </c>
      <c r="BJ9" s="3" t="n">
        <f aca="false">IF(OR(ISBLANK(AL9),ISBLANK(AA9)),"",(AL9-AA9)*EC9)</f>
        <v>7.02334386295931</v>
      </c>
      <c r="BK9" s="3" t="n">
        <f aca="false">IF(OR(ISBLANK(AN9),ISBLANK(AD9)),"",(AN9-AD9)*EC9)</f>
        <v>6.02473887659009</v>
      </c>
      <c r="BL9" s="3" t="n">
        <f aca="false">IF(OR(ISBLANK(AO9),ISBLANK(AE9)),"",(AO9-AE9)*EC9)</f>
        <v>6.02579990049451</v>
      </c>
      <c r="BM9" s="3" t="n">
        <f aca="false">IF(OR(ISBLANK(AQ9),ISBLANK(AH9)),"",(AQ9-AH9)*EC9)</f>
        <v>7.91466189797332</v>
      </c>
      <c r="BN9" s="3" t="n">
        <f aca="false">IF(OR(ISBLANK(AR9),ISBLANK(AI9)),"",(AR9-AI9)*EC9)</f>
        <v>7.92120131562717</v>
      </c>
      <c r="BO9" s="3" t="n">
        <f aca="false">IF(OR(ISBLANK(AT9),ISBLANK(AH9)),"",(AT9-AH9)*EC9)</f>
        <v>11.0973537974578</v>
      </c>
      <c r="BP9" s="0" t="n">
        <f aca="false">=IF(OR(ISBLANK(AX9),ISBLANK(AU9)),"",(AX9-AU9)*EC9)</f>
        <v>7.93032890475102</v>
      </c>
      <c r="BQ9" s="0" t="n">
        <f aca="false">=IF(OR(ISBLANK(AY9),ISBLANK(AV9)),"",(AY9-AV9)*EC9)</f>
        <v>7.93482780154184</v>
      </c>
      <c r="BR9" s="0" t="n">
        <v>8.9124</v>
      </c>
      <c r="BU9" s="0" t="n">
        <f aca="false">IF(OR(ISBLANK(O9),ISBLANK(N9)),"",(O9-N9)*EC9-M9)</f>
        <v>-1.08380565314073</v>
      </c>
      <c r="BV9" s="0" t="n">
        <f aca="false">IF(OR(ISBLANK(X9),ISBLANK(V9)),"",(X9-V9)*EC9-M9)</f>
        <v>0.046096020232314</v>
      </c>
      <c r="BW9" s="3" t="n">
        <f aca="false">IF(OR(ISBLANK(X9),ISBLANK(W9)),"",(X9-W9)*EC9-M9)</f>
        <v>1.47980899453306</v>
      </c>
      <c r="BX9" s="3" t="n">
        <f aca="false">IF(OR(ISBLANK(Y9),ISBLANK(V9)),"",(Y9-V9)*EC9-M9)</f>
        <v>-0.975181864040019</v>
      </c>
      <c r="BY9" s="3" t="n">
        <f aca="false">IF(OR(ISBLANK(Y9),ISBLANK(W9)),"",(Y9-W9)*EC9-M9)</f>
        <v>0.458531110260726</v>
      </c>
      <c r="BZ9" s="3" t="n">
        <f aca="false">IF(OR(ISBLANK(AC9),ISBLANK(Z9)),"",(AC9-Z9)*EC9-M9)</f>
        <v>1.55431431430256</v>
      </c>
      <c r="CA9" s="3" t="n">
        <f aca="false">IF(OR(ISBLANK(AG9),ISBLANK(AD9)),"",(AG9-AD9)*EC9-M9)</f>
        <v>1.93760301640889</v>
      </c>
      <c r="CB9" s="3" t="n">
        <f aca="false">IF(OR(ISBLANK(AK9),ISBLANK(Z9)),"",(AK9-Z9)*EC9-M9)</f>
        <v>-1.18962173757927</v>
      </c>
      <c r="CC9" s="3" t="n">
        <f aca="false">IF(OR(ISBLANK(AL9),ISBLANK(AA9)),"",(AL9-AA9)*EC9-M9)</f>
        <v>-1.05765613704069</v>
      </c>
      <c r="CD9" s="3" t="n">
        <f aca="false">IF(OR(ISBLANK(AN9),ISBLANK(AD9)),"",(AN9-AD9)*EC9-M9)</f>
        <v>-2.05626112340991</v>
      </c>
      <c r="CE9" s="3" t="n">
        <f aca="false">IF(OR(ISBLANK(AO9),ISBLANK(AE9)),"",(AO9-AE9)*EC9-M9)</f>
        <v>-2.05520009950549</v>
      </c>
      <c r="CF9" s="3" t="n">
        <f aca="false">IF(OR(ISBLANK(AQ9),ISBLANK(AH9)),"",(AQ9-AH9)*EC9-M9)</f>
        <v>-0.166338102026678</v>
      </c>
      <c r="CG9" s="3" t="n">
        <f aca="false">IF(OR(ISBLANK(AR9),ISBLANK(AI9)),"",(AR9-AI9)*EC9-M9)</f>
        <v>-0.159798684372825</v>
      </c>
      <c r="CH9" s="3" t="n">
        <f aca="false">IF(OR(ISBLANK(AT9),ISBLANK(AH9)),"",(AT9-AH9)*EC9-M9)</f>
        <v>3.01635379745782</v>
      </c>
      <c r="CI9" s="0" t="n">
        <f aca="false">IF(OR(ISBLANK(AX9),ISBLANK(AU9)),"",(AX9-AU9)*EC9-M9)</f>
        <v>-0.150671095248984</v>
      </c>
      <c r="CJ9" s="0" t="n">
        <f aca="false">IF(OR(ISBLANK(AY9),ISBLANK(AV9)),"",(AY9-AV9)*EC9-M9)</f>
        <v>-0.146172198458163</v>
      </c>
      <c r="CK9" s="0" t="n">
        <f aca="false">IF(ISBLANK(BR9),"",BR9-M9)</f>
        <v>0.8314</v>
      </c>
      <c r="CN9" s="0" t="n">
        <f aca="false">IF(OR(ISBLANK(O9),ISBLANK(N9)),"",ABS((O9-N9)*EC9-M9))</f>
        <v>1.08380565314073</v>
      </c>
      <c r="CO9" s="0" t="n">
        <f aca="false">IF(OR(ISBLANK(X9),ISBLANK(V9)),"",ABS((X9-V9)*EC9-M9))</f>
        <v>0.046096020232314</v>
      </c>
      <c r="CP9" s="3" t="n">
        <f aca="false">IF(OR(ISBLANK(X9),ISBLANK(W9)),"",ABS((X9-W9)*EC9-M9))</f>
        <v>1.47980899453306</v>
      </c>
      <c r="CQ9" s="3" t="n">
        <f aca="false">IF(OR(ISBLANK(Y9),ISBLANK(V9)),"",ABS((Y9-V9)*EC9-M9))</f>
        <v>0.975181864040019</v>
      </c>
      <c r="CR9" s="3" t="n">
        <f aca="false">IF(OR(ISBLANK(Y9),ISBLANK(W9)),"",ABS((Y9-W9)*EC9-M9))</f>
        <v>0.458531110260726</v>
      </c>
      <c r="CS9" s="3" t="n">
        <f aca="false">IF(OR(ISBLANK(AC9),ISBLANK(Z9)),"",ABS((AC9-Z9)*EC9-M9))</f>
        <v>1.55431431430256</v>
      </c>
      <c r="CT9" s="3" t="n">
        <f aca="false">IF(OR(ISBLANK(AG9),ISBLANK(AD9)),"",ABS((AG9-AD9)*EC9-M9))</f>
        <v>1.93760301640889</v>
      </c>
      <c r="CU9" s="3" t="n">
        <f aca="false">IF(OR(ISBLANK(AK9),ISBLANK(Z9)),"",ABS((AK9-Z9)*EC9-M9))</f>
        <v>1.18962173757927</v>
      </c>
      <c r="CV9" s="3" t="n">
        <f aca="false">IF(OR(ISBLANK(AL9),ISBLANK(AA9)),"",ABS((AL9-AA9)*EC9-M9))</f>
        <v>1.05765613704069</v>
      </c>
      <c r="CW9" s="3" t="n">
        <f aca="false">IF(OR(ISBLANK(AL9),ISBLANK(AA9)),"",ABS((AK9-Z9-AL9+AA9)*EC9))</f>
        <v>0.13196560053858</v>
      </c>
      <c r="CX9" s="3" t="n">
        <f aca="false">IF(OR(ISBLANK(AN9),ISBLANK(AD9)),"",ABS((AN9-AD9)*EC9-M9))</f>
        <v>2.05626112340991</v>
      </c>
      <c r="CY9" s="3" t="n">
        <f aca="false">IF(OR(ISBLANK(AO9),ISBLANK(AE9)),"",ABS((AO9-AE9)*EC9-M9))</f>
        <v>2.05520009950549</v>
      </c>
      <c r="CZ9" s="3" t="n">
        <f aca="false">IF(OR(ISBLANK(AL9),ISBLANK(AA9)),"",ABS((AO9-AE9-AN9+AD9)*EC9))</f>
        <v>0.00106102390441908</v>
      </c>
      <c r="DA9" s="3" t="n">
        <f aca="false">IF(OR(ISBLANK(AQ9),ISBLANK(AH9)),"",ABS((AQ9-AH9)*EC9-M9))</f>
        <v>0.166338102026678</v>
      </c>
      <c r="DB9" s="3" t="n">
        <f aca="false">IF(OR(ISBLANK(AR9),ISBLANK(AI9)),"",ABS((AR9-AI9)*EC9-M9))</f>
        <v>0.159798684372825</v>
      </c>
      <c r="DC9" s="3" t="n">
        <f aca="false">IF(OR(ISBLANK(AR9),ISBLANK(AI9)),"",ABS((AR9-AI9-AQ9+AH9)*EC9))</f>
        <v>0.00653941765385263</v>
      </c>
      <c r="DD9" s="3" t="n">
        <f aca="false">IF(OR(ISBLANK(AT9),ISBLANK(AH9)),"",ABS((AT9-AH9)*EC9-M9))</f>
        <v>3.01635379745782</v>
      </c>
      <c r="DE9" s="0" t="n">
        <f aca="false">IF(OR(ISBLANK(AX9),ISBLANK(AU9)),"",ABS((AX9-AU9)*EC9-M9))</f>
        <v>0.150671095248984</v>
      </c>
      <c r="DF9" s="0" t="n">
        <f aca="false">IF(OR(ISBLANK(AY9),ISBLANK(AV9)),"",ABS((AY9-AV9)*EC9-M9))</f>
        <v>0.146172198458163</v>
      </c>
      <c r="DG9" s="3" t="n">
        <f aca="false">IF(OR(ISBLANK(AY9),ISBLANK(AV9)),"",ABS((AY9-AV9-AX9+AU9)*EC9))</f>
        <v>0.00449889679082065</v>
      </c>
      <c r="DH9" s="0" t="n">
        <f aca="false">IF(ISBLANK(BR9),"",ABS(BR9-M9))</f>
        <v>0.8314</v>
      </c>
      <c r="DK9" s="0" t="n">
        <f aca="false">IF(OR(ISBLANK(O9),ISBLANK(N9)),"",((O9-N9)*EC9-M9)^2)</f>
        <v>1.17463469377981</v>
      </c>
      <c r="DL9" s="0" t="n">
        <f aca="false">IF(OR(ISBLANK(X9),ISBLANK(V9)),"",ABS((X9-V9)*EC9-M9)^2)</f>
        <v>0.0021248430812579</v>
      </c>
      <c r="DM9" s="3" t="n">
        <f aca="false">IF(OR(ISBLANK(X9),ISBLANK(W9)),"",ABS((X9-W9)*EC9-M9)^2)</f>
        <v>2.18983466030094</v>
      </c>
      <c r="DN9" s="3" t="n">
        <f aca="false">IF(OR(ISBLANK(Y9),ISBLANK(V9)),"",ABS((Y9-V9)*EC9-M9)^2)</f>
        <v>0.950979667952566</v>
      </c>
      <c r="DO9" s="3" t="n">
        <f aca="false">IF(OR(ISBLANK(Y9),ISBLANK(W9)),"",ABS((Y9-W9)*EC9-M9)^2)</f>
        <v>0.210250779076934</v>
      </c>
      <c r="DP9" s="3" t="n">
        <f aca="false">IF(OR(ISBLANK(AC9),ISBLANK(Z9)),"",ABS((AC9-Z9)*EC9-M9)^2)</f>
        <v>2.41589298764583</v>
      </c>
      <c r="DQ9" s="3" t="n">
        <f aca="false">IF(OR(ISBLANK(AG9),ISBLANK(AD9)),"",ABS((AG9-AD9)*EC9-M9)^2)</f>
        <v>3.75430544919683</v>
      </c>
      <c r="DR9" s="3" t="n">
        <f aca="false">IF(OR(ISBLANK(AK9),ISBLANK(Z9)),"",ABS((AK9-Z9)*EC9-M9)^2)</f>
        <v>1.41519987852111</v>
      </c>
      <c r="DS9" s="3" t="n">
        <f aca="false">IF(OR(ISBLANK(AL9),ISBLANK(AA9)),"",ABS((AL9-AA9)*EC9-M9)^2)</f>
        <v>1.11863650421983</v>
      </c>
      <c r="DT9" s="3" t="n">
        <f aca="false">IF(OR(ISBLANK(AN9),ISBLANK(AD9)),"",ABS((AN9-AD9)*EC9-M9)^2)</f>
        <v>4.22820980764698</v>
      </c>
      <c r="DU9" s="3" t="n">
        <f aca="false">IF(OR(ISBLANK(AO9),ISBLANK(AE9)),"",ABS((AO9-AE9)*EC9-M9)^2)</f>
        <v>4.22384744900737</v>
      </c>
      <c r="DV9" s="3" t="n">
        <f aca="false">IF(OR(ISBLANK(AQ9),ISBLANK(AH9)),"",ABS((AQ9-AH9)*EC9-M9)^2)</f>
        <v>0.0276683641858376</v>
      </c>
      <c r="DW9" s="3" t="n">
        <f aca="false">IF(OR(ISBLANK(AR9),ISBLANK(AI9)),"",ABS((AR9-AI9)*EC9-M9)^2)</f>
        <v>0.0255356195272859</v>
      </c>
      <c r="DX9" s="3" t="n">
        <f aca="false">IF(OR(ISBLANK(AT9),ISBLANK(AH9)),"",ABS((AT9-AH9)*EC9-M9)^2)</f>
        <v>9.09839023143821</v>
      </c>
      <c r="DY9" s="0" t="n">
        <f aca="false">IF(OR(ISBLANK(AX9),ISBLANK(AU9)),"",((AX9-AU9)*EC9-M9)^2)</f>
        <v>0.0227017789435284</v>
      </c>
      <c r="DZ9" s="0" t="n">
        <f aca="false">IF(ISBLANK(BR9),"",(BR9-M9)^2)</f>
        <v>0.691225960000001</v>
      </c>
      <c r="EC9" s="0" t="n">
        <v>27.211386245988</v>
      </c>
    </row>
    <row r="10" customFormat="false" ht="12.8" hidden="false" customHeight="false" outlineLevel="0" collapsed="false">
      <c r="A10" s="1"/>
      <c r="B10" s="0" t="n">
        <v>10</v>
      </c>
      <c r="C10" s="0" t="n">
        <v>2</v>
      </c>
      <c r="D10" s="0" t="n">
        <f aca="false">B10-C10</f>
        <v>8</v>
      </c>
      <c r="E10" s="0" t="s">
        <v>71</v>
      </c>
      <c r="F10" s="0" t="n">
        <v>1</v>
      </c>
      <c r="G10" s="0" t="n">
        <v>13</v>
      </c>
      <c r="H10" s="0" t="s">
        <v>82</v>
      </c>
      <c r="I10" s="0" t="n">
        <v>3</v>
      </c>
      <c r="J10" s="0" t="s">
        <v>73</v>
      </c>
      <c r="K10" s="0" t="s">
        <v>74</v>
      </c>
      <c r="L10" s="0" t="s">
        <v>75</v>
      </c>
      <c r="M10" s="0" t="n">
        <v>6.19</v>
      </c>
      <c r="N10" s="0" t="n">
        <v>-56.2053955052</v>
      </c>
      <c r="O10" s="0" t="n">
        <v>-56.0090778339844</v>
      </c>
      <c r="P10" s="0" t="s">
        <v>76</v>
      </c>
      <c r="Q10" s="0" t="n">
        <f aca="false">=IF(ISBLANK(BR10),"",BR10)</f>
        <v>6.8973</v>
      </c>
      <c r="R10" s="0" t="n">
        <v>1</v>
      </c>
      <c r="S10" s="0" t="n">
        <v>2</v>
      </c>
      <c r="T10" s="0" t="n">
        <v>0</v>
      </c>
      <c r="V10" s="0" t="n">
        <v>-56.23214483</v>
      </c>
      <c r="W10" s="0" t="n">
        <v>-56.28483281</v>
      </c>
      <c r="X10" s="0" t="n">
        <v>-56.00317188</v>
      </c>
      <c r="Y10" s="0" t="n">
        <v>-56.03135168</v>
      </c>
      <c r="Z10" s="0" t="n">
        <v>-56.2319614</v>
      </c>
      <c r="AA10" s="0" t="n">
        <v>-56.2319614</v>
      </c>
      <c r="AB10" s="0" t="n">
        <v>0</v>
      </c>
      <c r="AC10" s="0" t="n">
        <v>-55.95192407</v>
      </c>
      <c r="AD10" s="0" t="n">
        <v>-56.28350899</v>
      </c>
      <c r="AE10" s="0" t="n">
        <v>-56.28350899</v>
      </c>
      <c r="AF10" s="0" t="n">
        <v>0</v>
      </c>
      <c r="AG10" s="0" t="n">
        <v>-55.98461775</v>
      </c>
      <c r="AH10" s="0" t="n">
        <v>-56.41072684</v>
      </c>
      <c r="AI10" s="0" t="n">
        <v>-56.41072684</v>
      </c>
      <c r="AJ10" s="0" t="n">
        <v>0</v>
      </c>
      <c r="AK10" s="0" t="n">
        <v>-56.03978317</v>
      </c>
      <c r="AL10" s="0" t="n">
        <v>-56.0342249205366</v>
      </c>
      <c r="AM10" s="0" t="n">
        <v>2.0000000501901</v>
      </c>
      <c r="AN10" s="0" t="n">
        <v>-56.13168427</v>
      </c>
      <c r="AO10" s="0" t="n">
        <v>-56.1316485949894</v>
      </c>
      <c r="AP10" s="0" t="n">
        <v>1.99999994681154</v>
      </c>
      <c r="AQ10" s="0" t="n">
        <v>-56.1883495</v>
      </c>
      <c r="AR10" s="0" t="n">
        <v>-56.1881320281398</v>
      </c>
      <c r="AS10" s="0" t="n">
        <v>2.00000455160627</v>
      </c>
      <c r="AT10" s="0" t="n">
        <v>-56.07289077</v>
      </c>
      <c r="AU10" s="0" t="n">
        <v>-56.4100782318796</v>
      </c>
      <c r="AV10" s="0" t="n">
        <v>-56.4100782318796</v>
      </c>
      <c r="AW10" s="0" t="n">
        <v>0</v>
      </c>
      <c r="AX10" s="0" t="n">
        <v>-56.18637102</v>
      </c>
      <c r="AY10" s="0" t="n">
        <v>-56.1861858667369</v>
      </c>
      <c r="AZ10" s="0" t="n">
        <v>2.00000427194187</v>
      </c>
      <c r="BB10" s="0" t="n">
        <f aca="false">IF(OR(ISBLANK(O10),ISBLANK(N10)),"",(O10-N10)*EC10)</f>
        <v>5.34207597836065</v>
      </c>
      <c r="BC10" s="0" t="n">
        <f aca="false">IF(OR(ISBLANK(X10),ISBLANK(V10)),"",(X10-V10)*EC10)</f>
        <v>6.23067138233347</v>
      </c>
      <c r="BD10" s="3" t="n">
        <f aca="false">IF(OR(ISBLANK(X10),ISBLANK(W10)),"",(X10-W10)*EC10)</f>
        <v>7.66438435663422</v>
      </c>
      <c r="BE10" s="3" t="n">
        <f aca="false">IF(OR(ISBLANK(Y10),ISBLANK(V10)),"",(Y10-V10)*EC10)</f>
        <v>5.46385996019868</v>
      </c>
      <c r="BF10" s="3" t="n">
        <f aca="false">IF(OR(ISBLANK(Y10),ISBLANK(W10)),"",(Y10-W10)*EC10)</f>
        <v>6.89757293449942</v>
      </c>
      <c r="BG10" s="3" t="n">
        <f aca="false">IF(OR(ISBLANK(AC10),ISBLANK(Z10)),"",(AC10-Z10)*EC10)</f>
        <v>7.62020394992537</v>
      </c>
      <c r="BH10" s="3" t="n">
        <f aca="false">IF(OR(ISBLANK(AG10),ISBLANK(AD10)),"",(AG10-AD10)*EC10)</f>
        <v>8.13324497718239</v>
      </c>
      <c r="BI10" s="3" t="n">
        <f aca="false">IF(OR(ISBLANK(AK10),ISBLANK(Z10)),"",(AK10-Z10)*EC10)</f>
        <v>5.22943604460041</v>
      </c>
      <c r="BJ10" s="3" t="n">
        <f aca="false">IF(OR(ISBLANK(AL10),ISBLANK(AA10)),"",(AL10-AA10)*EC10)</f>
        <v>5.38068371760049</v>
      </c>
      <c r="BK10" s="3" t="n">
        <f aca="false">IF(OR(ISBLANK(AN10),ISBLANK(AD10)),"",(AN10-AD10)*EC10)</f>
        <v>4.13136109760899</v>
      </c>
      <c r="BL10" s="3" t="n">
        <f aca="false">IF(OR(ISBLANK(AO10),ISBLANK(AE10)),"",(AO10-AE10)*EC10)</f>
        <v>4.13233186410178</v>
      </c>
      <c r="BM10" s="3" t="n">
        <f aca="false">IF(OR(ISBLANK(AQ10),ISBLANK(AH10)),"",(AQ10-AH10)*EC10)</f>
        <v>6.05119569109543</v>
      </c>
      <c r="BN10" s="3" t="n">
        <f aca="false">IF(OR(ISBLANK(AR10),ISBLANK(AI10)),"",(AR10-AI10)*EC10)</f>
        <v>6.05711340188106</v>
      </c>
      <c r="BO10" s="3" t="n">
        <f aca="false">IF(OR(ISBLANK(AT10),ISBLANK(AH10)),"",(AT10-AH10)*EC10)</f>
        <v>9.19298778859668</v>
      </c>
      <c r="BP10" s="0" t="n">
        <f aca="false">=IF(OR(ISBLANK(AX10),ISBLANK(AU10)),"",(AX10-AU10)*EC10)</f>
        <v>6.08738334846885</v>
      </c>
      <c r="BQ10" s="0" t="n">
        <f aca="false">=IF(OR(ISBLANK(AY10),ISBLANK(AV10)),"",(AY10-AV10)*EC10)</f>
        <v>6.09242162542587</v>
      </c>
      <c r="BR10" s="0" t="n">
        <v>6.8973</v>
      </c>
      <c r="BU10" s="0" t="n">
        <f aca="false">IF(OR(ISBLANK(O10),ISBLANK(N10)),"",(O10-N10)*EC10-M10)</f>
        <v>-0.847924021639354</v>
      </c>
      <c r="BV10" s="0" t="n">
        <f aca="false">IF(OR(ISBLANK(X10),ISBLANK(V10)),"",(X10-V10)*EC10-M10)</f>
        <v>0.0406713823334712</v>
      </c>
      <c r="BW10" s="3" t="n">
        <f aca="false">IF(OR(ISBLANK(X10),ISBLANK(W10)),"",(X10-W10)*EC10-M10)</f>
        <v>1.47438435663422</v>
      </c>
      <c r="BX10" s="3" t="n">
        <f aca="false">IF(OR(ISBLANK(Y10),ISBLANK(V10)),"",(Y10-V10)*EC10-M10)</f>
        <v>-0.726140039801323</v>
      </c>
      <c r="BY10" s="3" t="n">
        <f aca="false">IF(OR(ISBLANK(Y10),ISBLANK(W10)),"",(Y10-W10)*EC10-M10)</f>
        <v>0.707572934499422</v>
      </c>
      <c r="BZ10" s="3" t="n">
        <f aca="false">IF(OR(ISBLANK(AC10),ISBLANK(Z10)),"",(AC10-Z10)*EC10-M10)</f>
        <v>1.43020394992537</v>
      </c>
      <c r="CA10" s="3" t="n">
        <f aca="false">IF(OR(ISBLANK(AG10),ISBLANK(AD10)),"",(AG10-AD10)*EC10-M10)</f>
        <v>1.94324497718239</v>
      </c>
      <c r="CB10" s="3" t="n">
        <f aca="false">IF(OR(ISBLANK(AK10),ISBLANK(Z10)),"",(AK10-Z10)*EC10-M10)</f>
        <v>-0.960563955399595</v>
      </c>
      <c r="CC10" s="3" t="n">
        <f aca="false">IF(OR(ISBLANK(AL10),ISBLANK(AA10)),"",(AL10-AA10)*EC10-M10)</f>
        <v>-0.809316282399513</v>
      </c>
      <c r="CD10" s="3" t="n">
        <f aca="false">IF(OR(ISBLANK(AN10),ISBLANK(AD10)),"",(AN10-AD10)*EC10-M10)</f>
        <v>-2.05863890239101</v>
      </c>
      <c r="CE10" s="3" t="n">
        <f aca="false">IF(OR(ISBLANK(AO10),ISBLANK(AE10)),"",(AO10-AE10)*EC10-M10)</f>
        <v>-2.05766813589822</v>
      </c>
      <c r="CF10" s="3" t="n">
        <f aca="false">IF(OR(ISBLANK(AQ10),ISBLANK(AH10)),"",(AQ10-AH10)*EC10-M10)</f>
        <v>-0.138804308904568</v>
      </c>
      <c r="CG10" s="3" t="n">
        <f aca="false">IF(OR(ISBLANK(AR10),ISBLANK(AI10)),"",(AR10-AI10)*EC10-M10)</f>
        <v>-0.132886598118938</v>
      </c>
      <c r="CH10" s="3" t="n">
        <f aca="false">IF(OR(ISBLANK(AT10),ISBLANK(AH10)),"",(AT10-AH10)*EC10-M10)</f>
        <v>3.00298778859668</v>
      </c>
      <c r="CI10" s="0" t="n">
        <f aca="false">IF(OR(ISBLANK(AX10),ISBLANK(AU10)),"",(AX10-AU10)*EC10-M10)</f>
        <v>-0.102616651531149</v>
      </c>
      <c r="CJ10" s="0" t="n">
        <f aca="false">IF(OR(ISBLANK(AY10),ISBLANK(AV10)),"",(AY10-AV10)*EC10-M10)</f>
        <v>-0.0975783745741303</v>
      </c>
      <c r="CK10" s="0" t="n">
        <f aca="false">IF(ISBLANK(BR10),"",BR10-M10)</f>
        <v>0.7073</v>
      </c>
      <c r="CN10" s="0" t="n">
        <f aca="false">IF(OR(ISBLANK(O10),ISBLANK(N10)),"",ABS((O10-N10)*EC10-M10))</f>
        <v>0.847924021639354</v>
      </c>
      <c r="CO10" s="0" t="n">
        <f aca="false">IF(OR(ISBLANK(X10),ISBLANK(V10)),"",ABS((X10-V10)*EC10-M10))</f>
        <v>0.0406713823334712</v>
      </c>
      <c r="CP10" s="3" t="n">
        <f aca="false">IF(OR(ISBLANK(X10),ISBLANK(W10)),"",ABS((X10-W10)*EC10-M10))</f>
        <v>1.47438435663422</v>
      </c>
      <c r="CQ10" s="3" t="n">
        <f aca="false">IF(OR(ISBLANK(Y10),ISBLANK(V10)),"",ABS((Y10-V10)*EC10-M10))</f>
        <v>0.726140039801323</v>
      </c>
      <c r="CR10" s="3" t="n">
        <f aca="false">IF(OR(ISBLANK(Y10),ISBLANK(W10)),"",ABS((Y10-W10)*EC10-M10))</f>
        <v>0.707572934499422</v>
      </c>
      <c r="CS10" s="3" t="n">
        <f aca="false">IF(OR(ISBLANK(AC10),ISBLANK(Z10)),"",ABS((AC10-Z10)*EC10-M10))</f>
        <v>1.43020394992537</v>
      </c>
      <c r="CT10" s="3" t="n">
        <f aca="false">IF(OR(ISBLANK(AG10),ISBLANK(AD10)),"",ABS((AG10-AD10)*EC10-M10))</f>
        <v>1.94324497718239</v>
      </c>
      <c r="CU10" s="3" t="n">
        <f aca="false">IF(OR(ISBLANK(AK10),ISBLANK(Z10)),"",ABS((AK10-Z10)*EC10-M10))</f>
        <v>0.960563955399595</v>
      </c>
      <c r="CV10" s="3" t="n">
        <f aca="false">IF(OR(ISBLANK(AL10),ISBLANK(AA10)),"",ABS((AL10-AA10)*EC10-M10))</f>
        <v>0.809316282399513</v>
      </c>
      <c r="CW10" s="3" t="n">
        <f aca="false">IF(OR(ISBLANK(AL10),ISBLANK(AA10)),"",ABS((AK10-Z10-AL10+AA10)*EC10))</f>
        <v>0.151247673000082</v>
      </c>
      <c r="CX10" s="3" t="n">
        <f aca="false">IF(OR(ISBLANK(AN10),ISBLANK(AD10)),"",ABS((AN10-AD10)*EC10-M10))</f>
        <v>2.05863890239101</v>
      </c>
      <c r="CY10" s="3" t="n">
        <f aca="false">IF(OR(ISBLANK(AO10),ISBLANK(AE10)),"",ABS((AO10-AE10)*EC10-M10))</f>
        <v>2.05766813589822</v>
      </c>
      <c r="CZ10" s="3" t="n">
        <f aca="false">IF(OR(ISBLANK(AL10),ISBLANK(AA10)),"",ABS((AO10-AE10-AN10+AD10)*EC10))</f>
        <v>0.000970766492786868</v>
      </c>
      <c r="DA10" s="3" t="n">
        <f aca="false">IF(OR(ISBLANK(AQ10),ISBLANK(AH10)),"",ABS((AQ10-AH10)*EC10-M10))</f>
        <v>0.138804308904568</v>
      </c>
      <c r="DB10" s="3" t="n">
        <f aca="false">IF(OR(ISBLANK(AR10),ISBLANK(AI10)),"",ABS((AR10-AI10)*EC10-M10))</f>
        <v>0.132886598118938</v>
      </c>
      <c r="DC10" s="3" t="n">
        <f aca="false">IF(OR(ISBLANK(AR10),ISBLANK(AI10)),"",ABS((AR10-AI10-AQ10+AH10)*EC10))</f>
        <v>0.00591771078563064</v>
      </c>
      <c r="DD10" s="3" t="n">
        <f aca="false">IF(OR(ISBLANK(AT10),ISBLANK(AH10)),"",ABS((AT10-AH10)*EC10-M10))</f>
        <v>3.00298778859668</v>
      </c>
      <c r="DE10" s="0" t="n">
        <f aca="false">IF(OR(ISBLANK(AX10),ISBLANK(AU10)),"",ABS((AX10-AU10)*EC10-M10))</f>
        <v>0.102616651531149</v>
      </c>
      <c r="DF10" s="0" t="n">
        <f aca="false">IF(OR(ISBLANK(AY10),ISBLANK(AV10)),"",ABS((AY10-AV10)*EC10-M10))</f>
        <v>0.0975783745741303</v>
      </c>
      <c r="DG10" s="3" t="n">
        <f aca="false">IF(OR(ISBLANK(AY10),ISBLANK(AV10)),"",ABS((AY10-AV10-AX10+AU10)*EC10))</f>
        <v>0.00503827695701828</v>
      </c>
      <c r="DH10" s="0" t="n">
        <f aca="false">IF(ISBLANK(BR10),"",ABS(BR10-M10))</f>
        <v>0.7073</v>
      </c>
      <c r="DK10" s="0" t="n">
        <f aca="false">IF(OR(ISBLANK(O10),ISBLANK(N10)),"",((O10-N10)*EC10-M10)^2)</f>
        <v>0.718975146473056</v>
      </c>
      <c r="DL10" s="0" t="n">
        <f aca="false">IF(OR(ISBLANK(X10),ISBLANK(V10)),"",ABS((X10-V10)*EC10-M10)^2)</f>
        <v>0.0016541613409154</v>
      </c>
      <c r="DM10" s="3" t="n">
        <f aca="false">IF(OR(ISBLANK(X10),ISBLANK(W10)),"",ABS((X10-W10)*EC10-M10)^2)</f>
        <v>2.17380923108769</v>
      </c>
      <c r="DN10" s="3" t="n">
        <f aca="false">IF(OR(ISBLANK(Y10),ISBLANK(V10)),"",ABS((Y10-V10)*EC10-M10)^2)</f>
        <v>0.527279357402667</v>
      </c>
      <c r="DO10" s="3" t="n">
        <f aca="false">IF(OR(ISBLANK(Y10),ISBLANK(W10)),"",ABS((Y10-W10)*EC10-M10)^2)</f>
        <v>0.500659457636123</v>
      </c>
      <c r="DP10" s="3" t="n">
        <f aca="false">IF(OR(ISBLANK(AC10),ISBLANK(Z10)),"",ABS((AC10-Z10)*EC10-M10)^2)</f>
        <v>2.04548333838212</v>
      </c>
      <c r="DQ10" s="3" t="n">
        <f aca="false">IF(OR(ISBLANK(AG10),ISBLANK(AD10)),"",ABS((AG10-AD10)*EC10-M10)^2)</f>
        <v>3.77620104134457</v>
      </c>
      <c r="DR10" s="3" t="n">
        <f aca="false">IF(OR(ISBLANK(AK10),ISBLANK(Z10)),"",ABS((AK10-Z10)*EC10-M10)^2)</f>
        <v>0.922683112412914</v>
      </c>
      <c r="DS10" s="3" t="n">
        <f aca="false">IF(OR(ISBLANK(AL10),ISBLANK(AA10)),"",ABS((AL10-AA10)*EC10-M10)^2)</f>
        <v>0.654992844956968</v>
      </c>
      <c r="DT10" s="3" t="n">
        <f aca="false">IF(OR(ISBLANK(AN10),ISBLANK(AD10)),"",ABS((AN10-AD10)*EC10-M10)^2)</f>
        <v>4.23799413043766</v>
      </c>
      <c r="DU10" s="3" t="n">
        <f aca="false">IF(OR(ISBLANK(AO10),ISBLANK(AE10)),"",ABS((AO10-AE10)*EC10-M10)^2)</f>
        <v>4.23399815749086</v>
      </c>
      <c r="DV10" s="3" t="n">
        <f aca="false">IF(OR(ISBLANK(AQ10),ISBLANK(AH10)),"",ABS((AQ10-AH10)*EC10-M10)^2)</f>
        <v>0.0192666361704748</v>
      </c>
      <c r="DW10" s="3" t="n">
        <f aca="false">IF(OR(ISBLANK(AR10),ISBLANK(AI10)),"",ABS((AR10-AI10)*EC10-M10)^2)</f>
        <v>0.017658847959624</v>
      </c>
      <c r="DX10" s="3" t="n">
        <f aca="false">IF(OR(ISBLANK(AT10),ISBLANK(AH10)),"",ABS((AT10-AH10)*EC10-M10)^2)</f>
        <v>9.01793565846079</v>
      </c>
      <c r="DY10" s="0" t="n">
        <f aca="false">IF(OR(ISBLANK(AX10),ISBLANK(AU10)),"",((AX10-AU10)*EC10-M10)^2)</f>
        <v>0.0105301771714653</v>
      </c>
      <c r="DZ10" s="0" t="n">
        <f aca="false">IF(ISBLANK(BR10),"",(BR10-M10)^2)</f>
        <v>0.50027329</v>
      </c>
      <c r="EC10" s="0" t="n">
        <v>27.211386245988</v>
      </c>
    </row>
    <row r="11" customFormat="false" ht="12.8" hidden="false" customHeight="false" outlineLevel="0" collapsed="false">
      <c r="A11" s="5" t="s">
        <v>90</v>
      </c>
      <c r="B11" s="6" t="n">
        <v>16</v>
      </c>
      <c r="C11" s="6" t="n">
        <v>4</v>
      </c>
      <c r="D11" s="0" t="n">
        <f aca="false">B11-C11</f>
        <v>12</v>
      </c>
      <c r="E11" s="6" t="s">
        <v>71</v>
      </c>
      <c r="F11" s="6" t="n">
        <v>2</v>
      </c>
      <c r="G11" s="6" t="n">
        <v>13</v>
      </c>
      <c r="H11" s="6" t="s">
        <v>91</v>
      </c>
      <c r="I11" s="6" t="n">
        <v>1</v>
      </c>
      <c r="J11" s="6" t="s">
        <v>73</v>
      </c>
      <c r="K11" s="6" t="s">
        <v>92</v>
      </c>
      <c r="L11" s="0" t="s">
        <v>93</v>
      </c>
      <c r="M11" s="6" t="n">
        <v>7.303</v>
      </c>
      <c r="N11" s="6" t="n">
        <v>-78.04357346</v>
      </c>
      <c r="O11" s="6" t="n">
        <v>-77.8205327950797</v>
      </c>
      <c r="P11" s="6" t="s">
        <v>76</v>
      </c>
      <c r="Q11" s="0" t="n">
        <f aca="false">=IF(ISBLANK(BR11),"",BR11)</f>
        <v>7.1469</v>
      </c>
      <c r="R11" s="6" t="n">
        <v>1</v>
      </c>
      <c r="S11" s="6" t="n">
        <v>2</v>
      </c>
      <c r="T11" s="6" t="n">
        <v>0</v>
      </c>
      <c r="U11" s="6"/>
      <c r="V11" s="6" t="n">
        <v>-78.0724377</v>
      </c>
      <c r="W11" s="6" t="n">
        <v>-78.1247818</v>
      </c>
      <c r="X11" s="6" t="n">
        <v>-77.81823689</v>
      </c>
      <c r="Y11" s="6" t="n">
        <v>-77.8408907</v>
      </c>
      <c r="Z11" s="6" t="n">
        <v>-78.07213863</v>
      </c>
      <c r="AA11" s="6" t="n">
        <v>-78.07213863</v>
      </c>
      <c r="AB11" s="0" t="n">
        <v>0</v>
      </c>
      <c r="AC11" s="6" t="n">
        <v>-77.78093281</v>
      </c>
      <c r="AD11" s="6" t="n">
        <v>-78.12267287</v>
      </c>
      <c r="AE11" s="6" t="n">
        <v>-78.12267287</v>
      </c>
      <c r="AF11" s="0" t="n">
        <v>0</v>
      </c>
      <c r="AG11" s="6" t="n">
        <v>-77.80088141</v>
      </c>
      <c r="AH11" s="6" t="n">
        <v>-78.33678178</v>
      </c>
      <c r="AI11" s="6" t="n">
        <v>-78.33678178</v>
      </c>
      <c r="AJ11" s="0" t="n">
        <v>0</v>
      </c>
      <c r="AK11" s="6" t="n">
        <v>-77.8463523</v>
      </c>
      <c r="AL11" s="6" t="n">
        <v>-77.842769025878</v>
      </c>
      <c r="AM11" s="9" t="n">
        <v>0.0073603990204516</v>
      </c>
      <c r="AN11" s="6" t="n">
        <v>-77.94954527</v>
      </c>
      <c r="AO11" s="6" t="n">
        <v>-77.949520060971</v>
      </c>
      <c r="AP11" s="9" t="n">
        <v>1.80221655075903E-005</v>
      </c>
      <c r="AQ11" s="6" t="n">
        <v>-78.07475661</v>
      </c>
      <c r="AR11" s="6" t="n">
        <v>-78.07455213</v>
      </c>
      <c r="AS11" s="9" t="n">
        <v>0.000169346383351526</v>
      </c>
      <c r="AT11" s="6" t="n">
        <v>-77.87616352</v>
      </c>
      <c r="AU11" s="6" t="n">
        <v>-78.33141609</v>
      </c>
      <c r="AV11" s="6" t="n">
        <v>-78.33141609</v>
      </c>
      <c r="AW11" s="0" t="n">
        <v>0</v>
      </c>
      <c r="AX11" s="6" t="n">
        <v>-78.07307965</v>
      </c>
      <c r="AY11" s="6" t="n">
        <v>-78.0728930473097</v>
      </c>
      <c r="AZ11" s="9" t="n">
        <v>0.000145283900388249</v>
      </c>
      <c r="BB11" s="0" t="n">
        <f aca="false">IF(OR(ISBLANK(O11),ISBLANK(N11)),"",(O11-N11)*EC11)</f>
        <v>6.0692456817084</v>
      </c>
      <c r="BC11" s="0" t="n">
        <f aca="false">IF(OR(ISBLANK(X11),ISBLANK(V11)),"",(X11-V11)*EC11)</f>
        <v>6.91715642495302</v>
      </c>
      <c r="BD11" s="3" t="n">
        <f aca="false">IF(OR(ISBLANK(X11),ISBLANK(W11)),"",(X11-W11)*EC11)</f>
        <v>8.34151194775161</v>
      </c>
      <c r="BE11" s="3" t="n">
        <f aca="false">IF(OR(ISBLANK(Y11),ISBLANK(V11)),"",(Y11-V11)*EC11)</f>
        <v>6.30071485109956</v>
      </c>
      <c r="BF11" s="3" t="n">
        <f aca="false">IF(OR(ISBLANK(Y11),ISBLANK(W11)),"",(Y11-W11)*EC11)</f>
        <v>7.72507037389816</v>
      </c>
      <c r="BG11" s="3" t="n">
        <f aca="false">IF(OR(ISBLANK(AC11),ISBLANK(Z11)),"",(AC11-Z11)*EC11)</f>
        <v>7.92411404509971</v>
      </c>
      <c r="BH11" s="3" t="n">
        <f aca="false">IF(OR(ISBLANK(AG11),ISBLANK(AD11)),"",(AG11-AD11)*EC11)</f>
        <v>8.7563917087204</v>
      </c>
      <c r="BI11" s="3" t="n">
        <f aca="false">IF(OR(ISBLANK(AK11),ISBLANK(Z11)),"",(AK11-Z11)*EC11)</f>
        <v>6.14395903469387</v>
      </c>
      <c r="BJ11" s="3" t="n">
        <f aca="false">IF(OR(ISBLANK(AL11),ISBLANK(AA11)),"",(AL11-AA11)*EC11)</f>
        <v>6.24146489085307</v>
      </c>
      <c r="BK11" s="3" t="n">
        <f aca="false">IF(OR(ISBLANK(AN11),ISBLANK(AD11)),"",(AN11-AD11)*EC11)</f>
        <v>4.71104199344093</v>
      </c>
      <c r="BL11" s="3" t="n">
        <f aca="false">IF(OR(ISBLANK(AO11),ISBLANK(AE11)),"",(AO11-AE11)*EC11)</f>
        <v>4.71172796606607</v>
      </c>
      <c r="BM11" s="3" t="n">
        <f aca="false">IF(OR(ISBLANK(AQ11),ISBLANK(AH11)),"",(AQ11-AH11)*EC11)</f>
        <v>7.1300681070407</v>
      </c>
      <c r="BN11" s="3" t="n">
        <f aca="false">IF(OR(ISBLANK(AR11),ISBLANK(AI11)),"",(AR11-AI11)*EC11)</f>
        <v>7.1356322913001</v>
      </c>
      <c r="BO11" s="3" t="n">
        <f aca="false">IF(OR(ISBLANK(AT11),ISBLANK(AH11)),"",(AT11-AH11)*EC11)</f>
        <v>12.5340613848146</v>
      </c>
      <c r="BP11" s="0" t="n">
        <f aca="false">=IF(OR(ISBLANK(AX11),ISBLANK(AU11)),"",(AX11-AU11)*EC11)</f>
        <v>7.02969265025372</v>
      </c>
      <c r="BQ11" s="0" t="n">
        <f aca="false">=IF(OR(ISBLANK(AY11),ISBLANK(AV11)),"",(AY11-AV11)*EC11)</f>
        <v>7.03477036813379</v>
      </c>
      <c r="BR11" s="0" t="n">
        <v>7.1469</v>
      </c>
      <c r="BU11" s="0" t="n">
        <f aca="false">IF(OR(ISBLANK(O11),ISBLANK(N11)),"",(O11-N11)*EC11-M11)</f>
        <v>-1.2337543182916</v>
      </c>
      <c r="BV11" s="0" t="n">
        <f aca="false">IF(OR(ISBLANK(X11),ISBLANK(V11)),"",(X11-V11)*EC11-M11)</f>
        <v>-0.385843575046981</v>
      </c>
      <c r="BW11" s="3" t="n">
        <f aca="false">IF(OR(ISBLANK(X11),ISBLANK(W11)),"",(X11-W11)*EC11-M11)</f>
        <v>1.03851194775161</v>
      </c>
      <c r="BX11" s="3" t="n">
        <f aca="false">IF(OR(ISBLANK(Y11),ISBLANK(V11)),"",(Y11-V11)*EC11-M11)</f>
        <v>-1.00228514890044</v>
      </c>
      <c r="BY11" s="3" t="n">
        <f aca="false">IF(OR(ISBLANK(Y11),ISBLANK(W11)),"",(Y11-W11)*EC11-M11)</f>
        <v>0.422070373898161</v>
      </c>
      <c r="BZ11" s="3" t="n">
        <f aca="false">IF(OR(ISBLANK(AC11),ISBLANK(Z11)),"",(AC11-Z11)*EC11-M11)</f>
        <v>0.621114045099707</v>
      </c>
      <c r="CA11" s="3" t="n">
        <f aca="false">IF(OR(ISBLANK(AG11),ISBLANK(AD11)),"",(AG11-AD11)*EC11-M11)</f>
        <v>1.4533917087204</v>
      </c>
      <c r="CB11" s="3" t="n">
        <f aca="false">IF(OR(ISBLANK(AK11),ISBLANK(Z11)),"",(AK11-Z11)*EC11-M11)</f>
        <v>-1.15904096530613</v>
      </c>
      <c r="CC11" s="3" t="n">
        <f aca="false">IF(OR(ISBLANK(AL11),ISBLANK(AA11)),"",(AL11-AA11)*EC11-M11)</f>
        <v>-1.06153510914693</v>
      </c>
      <c r="CD11" s="3" t="n">
        <f aca="false">IF(OR(ISBLANK(AN11),ISBLANK(AD11)),"",(AN11-AD11)*EC11-M11)</f>
        <v>-2.59195800655907</v>
      </c>
      <c r="CE11" s="3" t="n">
        <f aca="false">IF(OR(ISBLANK(AO11),ISBLANK(AE11)),"",(AO11-AE11)*EC11-M11)</f>
        <v>-2.59127203393393</v>
      </c>
      <c r="CF11" s="3" t="n">
        <f aca="false">IF(OR(ISBLANK(AQ11),ISBLANK(AH11)),"",(AQ11-AH11)*EC11-M11)</f>
        <v>-0.172931892959301</v>
      </c>
      <c r="CG11" s="3" t="n">
        <f aca="false">IF(OR(ISBLANK(AR11),ISBLANK(AI11)),"",(AR11-AI11)*EC11-M11)</f>
        <v>-0.167367708699896</v>
      </c>
      <c r="CH11" s="3" t="n">
        <f aca="false">IF(OR(ISBLANK(AT11),ISBLANK(AH11)),"",(AT11-AH11)*EC11-M11)</f>
        <v>5.23106138481465</v>
      </c>
      <c r="CI11" s="0" t="n">
        <f aca="false">IF(OR(ISBLANK(AX11),ISBLANK(AU11)),"",(AX11-AU11)*EC11-M11)</f>
        <v>-0.273307349746282</v>
      </c>
      <c r="CJ11" s="0" t="n">
        <f aca="false">IF(OR(ISBLANK(AY11),ISBLANK(AV11)),"",(AY11-AV11)*EC11-M11)</f>
        <v>-0.268229631866213</v>
      </c>
      <c r="CK11" s="0" t="n">
        <f aca="false">IF(ISBLANK(BR11),"",BR11-M11)</f>
        <v>-0.1561</v>
      </c>
      <c r="CN11" s="0" t="n">
        <f aca="false">IF(OR(ISBLANK(O11),ISBLANK(N11)),"",ABS((O11-N11)*EC11-M11))</f>
        <v>1.2337543182916</v>
      </c>
      <c r="CO11" s="0" t="n">
        <f aca="false">IF(OR(ISBLANK(X11),ISBLANK(V11)),"",ABS((X11-V11)*EC11-M11))</f>
        <v>0.385843575046981</v>
      </c>
      <c r="CP11" s="3" t="n">
        <f aca="false">IF(OR(ISBLANK(X11),ISBLANK(W11)),"",ABS((X11-W11)*EC11-M11))</f>
        <v>1.03851194775161</v>
      </c>
      <c r="CQ11" s="3" t="n">
        <f aca="false">IF(OR(ISBLANK(Y11),ISBLANK(V11)),"",ABS((Y11-V11)*EC11-M11))</f>
        <v>1.00228514890044</v>
      </c>
      <c r="CR11" s="3" t="n">
        <f aca="false">IF(OR(ISBLANK(Y11),ISBLANK(W11)),"",ABS((Y11-W11)*EC11-M11))</f>
        <v>0.422070373898161</v>
      </c>
      <c r="CS11" s="3" t="n">
        <f aca="false">IF(OR(ISBLANK(AC11),ISBLANK(Z11)),"",ABS((AC11-Z11)*EC11-M11))</f>
        <v>0.621114045099707</v>
      </c>
      <c r="CT11" s="3" t="n">
        <f aca="false">IF(OR(ISBLANK(AG11),ISBLANK(AD11)),"",ABS((AG11-AD11)*EC11-M11))</f>
        <v>1.4533917087204</v>
      </c>
      <c r="CU11" s="3" t="n">
        <f aca="false">IF(OR(ISBLANK(AK11),ISBLANK(Z11)),"",ABS((AK11-Z11)*EC11-M11))</f>
        <v>1.15904096530613</v>
      </c>
      <c r="CV11" s="3" t="n">
        <f aca="false">IF(OR(ISBLANK(AL11),ISBLANK(AA11)),"",ABS((AL11-AA11)*EC11-M11))</f>
        <v>1.06153510914693</v>
      </c>
      <c r="CW11" s="3" t="n">
        <f aca="false">IF(OR(ISBLANK(AL11),ISBLANK(AA11)),"",ABS((AK11-Z11-AL11+AA11)*EC11))</f>
        <v>0.0975058561592037</v>
      </c>
      <c r="CX11" s="3" t="n">
        <f aca="false">IF(OR(ISBLANK(AN11),ISBLANK(AD11)),"",ABS((AN11-AD11)*EC11-M11))</f>
        <v>2.59195800655907</v>
      </c>
      <c r="CY11" s="3" t="n">
        <f aca="false">IF(OR(ISBLANK(AO11),ISBLANK(AE11)),"",ABS((AO11-AE11)*EC11-M11))</f>
        <v>2.59127203393393</v>
      </c>
      <c r="CZ11" s="3" t="n">
        <f aca="false">IF(OR(ISBLANK(AL11),ISBLANK(AA11)),"",ABS((AO11-AE11-AN11+AD11)*EC11))</f>
        <v>0.000685972625133575</v>
      </c>
      <c r="DA11" s="3" t="n">
        <f aca="false">IF(OR(ISBLANK(AQ11),ISBLANK(AH11)),"",ABS((AQ11-AH11)*EC11-M11))</f>
        <v>0.172931892959301</v>
      </c>
      <c r="DB11" s="3" t="n">
        <f aca="false">IF(OR(ISBLANK(AR11),ISBLANK(AI11)),"",ABS((AR11-AI11)*EC11-M11))</f>
        <v>0.167367708699896</v>
      </c>
      <c r="DC11" s="3" t="n">
        <f aca="false">IF(OR(ISBLANK(AR11),ISBLANK(AI11)),"",ABS((AR11-AI11-AQ11+AH11)*EC11))</f>
        <v>0.0055641842594061</v>
      </c>
      <c r="DD11" s="3" t="n">
        <f aca="false">IF(OR(ISBLANK(AT11),ISBLANK(AH11)),"",ABS((AT11-AH11)*EC11-M11))</f>
        <v>5.23106138481465</v>
      </c>
      <c r="DE11" s="0" t="n">
        <f aca="false">IF(OR(ISBLANK(AX11),ISBLANK(AU11)),"",ABS((AX11-AU11)*EC11-M11))</f>
        <v>0.273307349746282</v>
      </c>
      <c r="DF11" s="0" t="n">
        <f aca="false">IF(OR(ISBLANK(AY11),ISBLANK(AV11)),"",ABS((AY11-AV11)*EC11-M11))</f>
        <v>0.268229631866213</v>
      </c>
      <c r="DG11" s="3" t="n">
        <f aca="false">IF(OR(ISBLANK(AY11),ISBLANK(AV11)),"",ABS((AY11-AV11-AX11+AU11)*EC11))</f>
        <v>0.00507771788006773</v>
      </c>
      <c r="DH11" s="0" t="n">
        <f aca="false">IF(ISBLANK(BR11),"",ABS(BR11-M11))</f>
        <v>0.1561</v>
      </c>
      <c r="DK11" s="0" t="n">
        <f aca="false">IF(OR(ISBLANK(O11),ISBLANK(N11)),"",((O11-N11)*EC11-M11)^2)</f>
        <v>1.52214971790318</v>
      </c>
      <c r="DL11" s="0" t="n">
        <f aca="false">IF(OR(ISBLANK(X11),ISBLANK(V11)),"",ABS((X11-V11)*EC11-M11)^2)</f>
        <v>0.148875264405035</v>
      </c>
      <c r="DM11" s="3" t="n">
        <f aca="false">IF(OR(ISBLANK(X11),ISBLANK(W11)),"",ABS((X11-W11)*EC11-M11)^2)</f>
        <v>1.07850706562285</v>
      </c>
      <c r="DN11" s="3" t="n">
        <f aca="false">IF(OR(ISBLANK(Y11),ISBLANK(V11)),"",ABS((Y11-V11)*EC11-M11)^2)</f>
        <v>1.00457551970637</v>
      </c>
      <c r="DO11" s="3" t="n">
        <f aca="false">IF(OR(ISBLANK(Y11),ISBLANK(W11)),"",ABS((Y11-W11)*EC11-M11)^2)</f>
        <v>0.178143400522533</v>
      </c>
      <c r="DP11" s="3" t="n">
        <f aca="false">IF(OR(ISBLANK(AC11),ISBLANK(Z11)),"",ABS((AC11-Z11)*EC11-M11)^2)</f>
        <v>0.38578265702012</v>
      </c>
      <c r="DQ11" s="3" t="n">
        <f aca="false">IF(OR(ISBLANK(AG11),ISBLANK(AD11)),"",ABS((AG11-AD11)*EC11-M11)^2)</f>
        <v>2.1123474589772</v>
      </c>
      <c r="DR11" s="3" t="n">
        <f aca="false">IF(OR(ISBLANK(AK11),ISBLANK(Z11)),"",ABS((AK11-Z11)*EC11-M11)^2)</f>
        <v>1.34337595925777</v>
      </c>
      <c r="DS11" s="3" t="n">
        <f aca="false">IF(OR(ISBLANK(AL11),ISBLANK(AA11)),"",ABS((AL11-AA11)*EC11-M11)^2)</f>
        <v>1.12685678795158</v>
      </c>
      <c r="DT11" s="3" t="n">
        <f aca="false">IF(OR(ISBLANK(AN11),ISBLANK(AD11)),"",ABS((AN11-AD11)*EC11-M11)^2)</f>
        <v>6.71824630776564</v>
      </c>
      <c r="DU11" s="3" t="n">
        <f aca="false">IF(OR(ISBLANK(AO11),ISBLANK(AE11)),"",ABS((AO11-AE11)*EC11-M11)^2)</f>
        <v>6.7146907538481</v>
      </c>
      <c r="DV11" s="3" t="n">
        <f aca="false">IF(OR(ISBLANK(AQ11),ISBLANK(AH11)),"",ABS((AQ11-AH11)*EC11-M11)^2)</f>
        <v>0.0299054396024873</v>
      </c>
      <c r="DW11" s="3" t="n">
        <f aca="false">IF(OR(ISBLANK(AR11),ISBLANK(AI11)),"",ABS((AR11-AI11)*EC11-M11)^2)</f>
        <v>0.0280119499154531</v>
      </c>
      <c r="DX11" s="3" t="n">
        <f aca="false">IF(OR(ISBLANK(AT11),ISBLANK(AH11)),"",ABS((AT11-AH11)*EC11-M11)^2)</f>
        <v>27.3640032116989</v>
      </c>
      <c r="DY11" s="0" t="n">
        <f aca="false">IF(OR(ISBLANK(AX11),ISBLANK(AU11)),"",((AX11-AU11)*EC11-M11)^2)</f>
        <v>0.0746969074253363</v>
      </c>
      <c r="DZ11" s="0" t="n">
        <f aca="false">IF(ISBLANK(BR11),"",(BR11-M11)^2)</f>
        <v>0.0243672100000001</v>
      </c>
      <c r="EC11" s="0" t="n">
        <v>27.211386245988</v>
      </c>
      <c r="ED11" s="6"/>
      <c r="EE11" s="6"/>
      <c r="EF11" s="6"/>
      <c r="EG11" s="6"/>
      <c r="EH11" s="6"/>
    </row>
    <row r="12" customFormat="false" ht="12.8" hidden="false" customHeight="false" outlineLevel="0" collapsed="false">
      <c r="A12" s="1"/>
      <c r="B12" s="6" t="n">
        <v>16</v>
      </c>
      <c r="C12" s="6" t="n">
        <v>4</v>
      </c>
      <c r="D12" s="0" t="n">
        <f aca="false">B12-C12</f>
        <v>12</v>
      </c>
      <c r="E12" s="0" t="s">
        <v>71</v>
      </c>
      <c r="F12" s="0" t="n">
        <v>2</v>
      </c>
      <c r="G12" s="0" t="n">
        <v>13</v>
      </c>
      <c r="H12" s="0" t="s">
        <v>94</v>
      </c>
      <c r="I12" s="0" t="n">
        <v>1</v>
      </c>
      <c r="J12" s="0" t="s">
        <v>95</v>
      </c>
      <c r="K12" s="0" t="s">
        <v>96</v>
      </c>
      <c r="L12" s="0" t="s">
        <v>93</v>
      </c>
      <c r="M12" s="0" t="n">
        <v>7.932</v>
      </c>
      <c r="N12" s="0" t="n">
        <v>-78.04357346</v>
      </c>
      <c r="O12" s="0" t="n">
        <v>-77.7635917069109</v>
      </c>
      <c r="P12" s="0" t="s">
        <v>76</v>
      </c>
      <c r="Q12" s="0" t="n">
        <f aca="false">=IF(ISBLANK(BR12),"",BR12)</f>
        <v>7.7362</v>
      </c>
      <c r="R12" s="0" t="n">
        <v>2</v>
      </c>
      <c r="S12" s="0" t="n">
        <v>2</v>
      </c>
      <c r="T12" s="0" t="n">
        <v>4</v>
      </c>
      <c r="V12" s="0" t="n">
        <v>-78.0724377</v>
      </c>
      <c r="W12" s="0" t="n">
        <v>-78.1247818</v>
      </c>
      <c r="X12" s="0" t="n">
        <v>-77.81187184</v>
      </c>
      <c r="Y12" s="0" t="n">
        <v>-77.82230504</v>
      </c>
      <c r="Z12" s="0" t="n">
        <v>-78.07213863</v>
      </c>
      <c r="AA12" s="6" t="n">
        <v>-78.07213863</v>
      </c>
      <c r="AB12" s="0" t="n">
        <v>0</v>
      </c>
      <c r="AC12" s="0" t="n">
        <v>-77.75928778</v>
      </c>
      <c r="AD12" s="0" t="n">
        <v>-78.12267287</v>
      </c>
      <c r="AE12" s="6" t="n">
        <v>-78.12267287</v>
      </c>
      <c r="AF12" s="0" t="n">
        <v>0</v>
      </c>
      <c r="AG12" s="0" t="n">
        <v>-77.78737018</v>
      </c>
      <c r="AH12" s="0" t="n">
        <v>-78.33678178</v>
      </c>
      <c r="AI12" s="6" t="n">
        <v>-78.33678178</v>
      </c>
      <c r="AJ12" s="0" t="n">
        <v>0</v>
      </c>
      <c r="AK12" s="0" t="n">
        <v>-77.8167003</v>
      </c>
      <c r="AL12" s="0" t="n">
        <v>-77.8147063929705</v>
      </c>
      <c r="AM12" s="8" t="n">
        <v>0.00524846312391423</v>
      </c>
      <c r="AN12" s="0" t="n">
        <v>-77.91848354</v>
      </c>
      <c r="AO12" s="0" t="n">
        <v>-77.9184730147889</v>
      </c>
      <c r="AP12" s="8" t="n">
        <v>2.16799778245639E-005</v>
      </c>
      <c r="AQ12" s="0" t="n">
        <v>-78.03852062</v>
      </c>
      <c r="AR12" s="0" t="n">
        <v>-78.03832839</v>
      </c>
      <c r="AS12" s="8" t="n">
        <v>0.000231116158254034</v>
      </c>
      <c r="AT12" s="0" t="n">
        <v>-77.86425931</v>
      </c>
      <c r="AU12" s="0" t="n">
        <v>-78.33141609</v>
      </c>
      <c r="AV12" s="6" t="n">
        <v>-78.33141609</v>
      </c>
      <c r="AW12" s="0" t="n">
        <v>0</v>
      </c>
      <c r="AX12" s="0" t="n">
        <v>-78.0328047</v>
      </c>
      <c r="AY12" s="0" t="n">
        <v>-78.0326254122099</v>
      </c>
      <c r="AZ12" s="8" t="n">
        <v>0.000147247319659884</v>
      </c>
      <c r="BB12" s="0" t="n">
        <f aca="false">IF(OR(ISBLANK(O12),ISBLANK(N12)),"",(O12-N12)*EC12)</f>
        <v>7.61869162513643</v>
      </c>
      <c r="BC12" s="0" t="n">
        <f aca="false">IF(OR(ISBLANK(X12),ISBLANK(V12)),"",(X12-V12)*EC12)</f>
        <v>7.09035825897803</v>
      </c>
      <c r="BD12" s="3" t="n">
        <f aca="false">IF(OR(ISBLANK(X12),ISBLANK(W12)),"",(X12-W12)*EC12)</f>
        <v>8.51471378177663</v>
      </c>
      <c r="BE12" s="3" t="n">
        <f aca="false">IF(OR(ISBLANK(Y12),ISBLANK(V12)),"",(Y12-V12)*EC12)</f>
        <v>6.80645642399616</v>
      </c>
      <c r="BF12" s="3" t="n">
        <f aca="false">IF(OR(ISBLANK(Y12),ISBLANK(W12)),"",(Y12-W12)*EC12)</f>
        <v>8.23081194679475</v>
      </c>
      <c r="BG12" s="3" t="n">
        <f aca="false">IF(OR(ISBLANK(AC12),ISBLANK(Z12)),"",(AC12-Z12)*EC12)</f>
        <v>8.51310531673576</v>
      </c>
      <c r="BH12" s="3" t="n">
        <f aca="false">IF(OR(ISBLANK(AG12),ISBLANK(AD12)),"",(AG12-AD12)*EC12)</f>
        <v>9.12405100690894</v>
      </c>
      <c r="BI12" s="3" t="n">
        <f aca="false">IF(OR(ISBLANK(AK12),ISBLANK(Z12)),"",(AK12-Z12)*EC12)</f>
        <v>6.95083105966025</v>
      </c>
      <c r="BJ12" s="3" t="n">
        <f aca="false">IF(OR(ISBLANK(AL12),ISBLANK(AA12)),"",(AL12-AA12)*EC12)</f>
        <v>7.00508803397821</v>
      </c>
      <c r="BK12" s="3" t="n">
        <f aca="false">IF(OR(ISBLANK(AN12),ISBLANK(AD12)),"",(AN12-AD12)*EC12)</f>
        <v>5.55627472593965</v>
      </c>
      <c r="BL12" s="3" t="n">
        <f aca="false">IF(OR(ISBLANK(AO12),ISBLANK(AE12)),"",(AO12-AE12)*EC12)</f>
        <v>5.5565611315241</v>
      </c>
      <c r="BM12" s="3" t="n">
        <f aca="false">IF(OR(ISBLANK(AQ12),ISBLANK(AH12)),"",(AQ12-AH12)*EC12)</f>
        <v>8.11609962693631</v>
      </c>
      <c r="BN12" s="3" t="n">
        <f aca="false">IF(OR(ISBLANK(AR12),ISBLANK(AI12)),"",(AR12-AI12)*EC12)</f>
        <v>8.12133047171427</v>
      </c>
      <c r="BO12" s="3" t="n">
        <f aca="false">IF(OR(ISBLANK(AT12),ISBLANK(AH12)),"",(AT12-AH12)*EC12)</f>
        <v>12.8579914410783</v>
      </c>
      <c r="BP12" s="0" t="n">
        <f aca="false">=IF(OR(ISBLANK(AX12),ISBLANK(AU12)),"",(AX12-AU12)*EC12)</f>
        <v>8.12562987074149</v>
      </c>
      <c r="BQ12" s="0" t="n">
        <f aca="false">=IF(OR(ISBLANK(AY12),ISBLANK(AV12)),"",(AY12-AV12)*EC12)</f>
        <v>8.1305085400472</v>
      </c>
      <c r="BR12" s="0" t="n">
        <v>7.7362</v>
      </c>
      <c r="BU12" s="0" t="n">
        <f aca="false">IF(OR(ISBLANK(O12),ISBLANK(N12)),"",(O12-N12)*EC12-M12)</f>
        <v>-0.313308374863566</v>
      </c>
      <c r="BV12" s="0" t="n">
        <f aca="false">IF(OR(ISBLANK(X12),ISBLANK(V12)),"",(X12-V12)*EC12-M12)</f>
        <v>-0.841641741021971</v>
      </c>
      <c r="BW12" s="3" t="n">
        <f aca="false">IF(OR(ISBLANK(X12),ISBLANK(W12)),"",(X12-W12)*EC12-M12)</f>
        <v>0.582713781776626</v>
      </c>
      <c r="BX12" s="3" t="n">
        <f aca="false">IF(OR(ISBLANK(Y12),ISBLANK(V12)),"",(Y12-V12)*EC12-M12)</f>
        <v>-1.12554357600384</v>
      </c>
      <c r="BY12" s="3" t="n">
        <f aca="false">IF(OR(ISBLANK(Y12),ISBLANK(W12)),"",(Y12-W12)*EC12-M12)</f>
        <v>0.298811946794753</v>
      </c>
      <c r="BZ12" s="3" t="n">
        <f aca="false">IF(OR(ISBLANK(AC12),ISBLANK(Z12)),"",(AC12-Z12)*EC12-M12)</f>
        <v>0.581105316735757</v>
      </c>
      <c r="CA12" s="3" t="n">
        <f aca="false">IF(OR(ISBLANK(AG12),ISBLANK(AD12)),"",(AG12-AD12)*EC12-M12)</f>
        <v>1.19205100690894</v>
      </c>
      <c r="CB12" s="3" t="n">
        <f aca="false">IF(OR(ISBLANK(AK12),ISBLANK(Z12)),"",(AK12-Z12)*EC12-M12)</f>
        <v>-0.981168940339747</v>
      </c>
      <c r="CC12" s="3" t="n">
        <f aca="false">IF(OR(ISBLANK(AL12),ISBLANK(AA12)),"",(AL12-AA12)*EC12-M12)</f>
        <v>-0.926911966021792</v>
      </c>
      <c r="CD12" s="3" t="n">
        <f aca="false">IF(OR(ISBLANK(AN12),ISBLANK(AD12)),"",(AN12-AD12)*EC12-M12)</f>
        <v>-2.37572527406035</v>
      </c>
      <c r="CE12" s="3" t="n">
        <f aca="false">IF(OR(ISBLANK(AO12),ISBLANK(AE12)),"",(AO12-AE12)*EC12-M12)</f>
        <v>-2.3754388684759</v>
      </c>
      <c r="CF12" s="3" t="n">
        <f aca="false">IF(OR(ISBLANK(AQ12),ISBLANK(AH12)),"",(AQ12-AH12)*EC12-M12)</f>
        <v>0.184099626936305</v>
      </c>
      <c r="CG12" s="3" t="n">
        <f aca="false">IF(OR(ISBLANK(AR12),ISBLANK(AI12)),"",(AR12-AI12)*EC12-M12)</f>
        <v>0.189330471714266</v>
      </c>
      <c r="CH12" s="3" t="n">
        <f aca="false">IF(OR(ISBLANK(AT12),ISBLANK(AH12)),"",(AT12-AH12)*EC12-M12)</f>
        <v>4.92599144107831</v>
      </c>
      <c r="CI12" s="0" t="n">
        <f aca="false">IF(OR(ISBLANK(AX12),ISBLANK(AU12)),"",(AX12-AU12)*EC12-M12)</f>
        <v>0.193629870741491</v>
      </c>
      <c r="CJ12" s="0" t="n">
        <f aca="false">IF(OR(ISBLANK(AY12),ISBLANK(AV12)),"",(AY12-AV12)*EC12-M12)</f>
        <v>0.198508540047198</v>
      </c>
      <c r="CK12" s="0" t="n">
        <f aca="false">IF(ISBLANK(BR12),"",BR12-M12)</f>
        <v>-0.1958</v>
      </c>
      <c r="CN12" s="0" t="n">
        <f aca="false">IF(OR(ISBLANK(O12),ISBLANK(N12)),"",ABS((O12-N12)*EC12-M12))</f>
        <v>0.313308374863566</v>
      </c>
      <c r="CO12" s="0" t="n">
        <f aca="false">IF(OR(ISBLANK(X12),ISBLANK(V12)),"",ABS((X12-V12)*EC12-M12))</f>
        <v>0.841641741021971</v>
      </c>
      <c r="CP12" s="3" t="n">
        <f aca="false">IF(OR(ISBLANK(X12),ISBLANK(W12)),"",ABS((X12-W12)*EC12-M12))</f>
        <v>0.582713781776626</v>
      </c>
      <c r="CQ12" s="3" t="n">
        <f aca="false">IF(OR(ISBLANK(Y12),ISBLANK(V12)),"",ABS((Y12-V12)*EC12-M12))</f>
        <v>1.12554357600384</v>
      </c>
      <c r="CR12" s="3" t="n">
        <f aca="false">IF(OR(ISBLANK(Y12),ISBLANK(W12)),"",ABS((Y12-W12)*EC12-M12))</f>
        <v>0.298811946794753</v>
      </c>
      <c r="CS12" s="3" t="n">
        <f aca="false">IF(OR(ISBLANK(AC12),ISBLANK(Z12)),"",ABS((AC12-Z12)*EC12-M12))</f>
        <v>0.581105316735757</v>
      </c>
      <c r="CT12" s="3" t="n">
        <f aca="false">IF(OR(ISBLANK(AG12),ISBLANK(AD12)),"",ABS((AG12-AD12)*EC12-M12))</f>
        <v>1.19205100690894</v>
      </c>
      <c r="CU12" s="3" t="n">
        <f aca="false">IF(OR(ISBLANK(AK12),ISBLANK(Z12)),"",ABS((AK12-Z12)*EC12-M12))</f>
        <v>0.981168940339747</v>
      </c>
      <c r="CV12" s="3" t="n">
        <f aca="false">IF(OR(ISBLANK(AL12),ISBLANK(AA12)),"",ABS((AL12-AA12)*EC12-M12))</f>
        <v>0.926911966021792</v>
      </c>
      <c r="CW12" s="3" t="n">
        <f aca="false">IF(OR(ISBLANK(AL12),ISBLANK(AA12)),"",ABS((AK12-Z12-AL12+AA12)*EC12))</f>
        <v>0.0542569743179549</v>
      </c>
      <c r="CX12" s="3" t="n">
        <f aca="false">IF(OR(ISBLANK(AN12),ISBLANK(AD12)),"",ABS((AN12-AD12)*EC12-M12))</f>
        <v>2.37572527406035</v>
      </c>
      <c r="CY12" s="3" t="n">
        <f aca="false">IF(OR(ISBLANK(AO12),ISBLANK(AE12)),"",ABS((AO12-AE12)*EC12-M12))</f>
        <v>2.3754388684759</v>
      </c>
      <c r="CZ12" s="3" t="n">
        <f aca="false">IF(OR(ISBLANK(AL12),ISBLANK(AA12)),"",ABS((AO12-AE12-AN12+AD12)*EC12))</f>
        <v>0.000286405584442084</v>
      </c>
      <c r="DA12" s="3" t="n">
        <f aca="false">IF(OR(ISBLANK(AQ12),ISBLANK(AH12)),"",ABS((AQ12-AH12)*EC12-M12))</f>
        <v>0.184099626936305</v>
      </c>
      <c r="DB12" s="3" t="n">
        <f aca="false">IF(OR(ISBLANK(AR12),ISBLANK(AI12)),"",ABS((AR12-AI12)*EC12-M12))</f>
        <v>0.189330471714266</v>
      </c>
      <c r="DC12" s="3" t="n">
        <f aca="false">IF(OR(ISBLANK(AR12),ISBLANK(AI12)),"",ABS((AR12-AI12-AQ12+AH12)*EC12))</f>
        <v>0.00523084477796096</v>
      </c>
      <c r="DD12" s="3" t="n">
        <f aca="false">IF(OR(ISBLANK(AT12),ISBLANK(AH12)),"",ABS((AT12-AH12)*EC12-M12))</f>
        <v>4.92599144107831</v>
      </c>
      <c r="DE12" s="0" t="n">
        <f aca="false">IF(OR(ISBLANK(AX12),ISBLANK(AU12)),"",ABS((AX12-AU12)*EC12-M12))</f>
        <v>0.193629870741491</v>
      </c>
      <c r="DF12" s="0" t="n">
        <f aca="false">IF(OR(ISBLANK(AY12),ISBLANK(AV12)),"",ABS((AY12-AV12)*EC12-M12))</f>
        <v>0.198508540047198</v>
      </c>
      <c r="DG12" s="3" t="n">
        <f aca="false">IF(OR(ISBLANK(AY12),ISBLANK(AV12)),"",ABS((AY12-AV12-AX12+AU12)*EC12))</f>
        <v>0.00487866930570682</v>
      </c>
      <c r="DH12" s="0" t="n">
        <f aca="false">IF(ISBLANK(BR12),"",ABS(BR12-M12))</f>
        <v>0.1958</v>
      </c>
      <c r="DK12" s="0" t="n">
        <f aca="false">IF(OR(ISBLANK(O12),ISBLANK(N12)),"",((O12-N12)*EC12-M12)^2)</f>
        <v>0.0981621377596489</v>
      </c>
      <c r="DL12" s="0" t="n">
        <f aca="false">IF(OR(ISBLANK(X12),ISBLANK(V12)),"",ABS((X12-V12)*EC12-M12)^2)</f>
        <v>0.708360820230495</v>
      </c>
      <c r="DM12" s="3" t="n">
        <f aca="false">IF(OR(ISBLANK(X12),ISBLANK(W12)),"",ABS((X12-W12)*EC12-M12)^2)</f>
        <v>0.339555351472417</v>
      </c>
      <c r="DN12" s="3" t="n">
        <f aca="false">IF(OR(ISBLANK(Y12),ISBLANK(V12)),"",ABS((Y12-V12)*EC12-M12)^2)</f>
        <v>1.26684834148352</v>
      </c>
      <c r="DO12" s="3" t="n">
        <f aca="false">IF(OR(ISBLANK(Y12),ISBLANK(W12)),"",ABS((Y12-W12)*EC12-M12)^2)</f>
        <v>0.0892885795472706</v>
      </c>
      <c r="DP12" s="3" t="n">
        <f aca="false">IF(OR(ISBLANK(AC12),ISBLANK(Z12)),"",ABS((AC12-Z12)*EC12-M12)^2)</f>
        <v>0.337683389138564</v>
      </c>
      <c r="DQ12" s="3" t="n">
        <f aca="false">IF(OR(ISBLANK(AG12),ISBLANK(AD12)),"",ABS((AG12-AD12)*EC12-M12)^2)</f>
        <v>1.42098560307262</v>
      </c>
      <c r="DR12" s="3" t="n">
        <f aca="false">IF(OR(ISBLANK(AK12),ISBLANK(Z12)),"",ABS((AK12-Z12)*EC12-M12)^2)</f>
        <v>0.962692489487421</v>
      </c>
      <c r="DS12" s="3" t="n">
        <f aca="false">IF(OR(ISBLANK(AL12),ISBLANK(AA12)),"",ABS((AL12-AA12)*EC12-M12)^2)</f>
        <v>0.859165792754384</v>
      </c>
      <c r="DT12" s="3" t="n">
        <f aca="false">IF(OR(ISBLANK(AN12),ISBLANK(AD12)),"",ABS((AN12-AD12)*EC12-M12)^2)</f>
        <v>5.64407057780911</v>
      </c>
      <c r="DU12" s="3" t="n">
        <f aca="false">IF(OR(ISBLANK(AO12),ISBLANK(AE12)),"",ABS((AO12-AE12)*EC12-M12)^2)</f>
        <v>5.64270981786608</v>
      </c>
      <c r="DV12" s="3" t="n">
        <f aca="false">IF(OR(ISBLANK(AQ12),ISBLANK(AH12)),"",ABS((AQ12-AH12)*EC12-M12)^2)</f>
        <v>0.0338926726380868</v>
      </c>
      <c r="DW12" s="3" t="n">
        <f aca="false">IF(OR(ISBLANK(AR12),ISBLANK(AI12)),"",ABS((AR12-AI12)*EC12-M12)^2)</f>
        <v>0.0358460275195464</v>
      </c>
      <c r="DX12" s="3" t="n">
        <f aca="false">IF(OR(ISBLANK(AT12),ISBLANK(AH12)),"",ABS((AT12-AH12)*EC12-M12)^2)</f>
        <v>24.2653916775768</v>
      </c>
      <c r="DY12" s="0" t="n">
        <f aca="false">IF(OR(ISBLANK(AX12),ISBLANK(AU12)),"",((AX12-AU12)*EC12-M12)^2)</f>
        <v>0.0374925268433665</v>
      </c>
      <c r="DZ12" s="0" t="n">
        <f aca="false">IF(ISBLANK(BR12),"",(BR12-M12)^2)</f>
        <v>0.0383376400000001</v>
      </c>
      <c r="EC12" s="0" t="n">
        <v>27.211386245988</v>
      </c>
    </row>
    <row r="13" customFormat="false" ht="12.8" hidden="false" customHeight="false" outlineLevel="0" collapsed="false">
      <c r="A13" s="1"/>
      <c r="B13" s="6" t="n">
        <v>16</v>
      </c>
      <c r="C13" s="6" t="n">
        <v>4</v>
      </c>
      <c r="D13" s="0" t="n">
        <f aca="false">B13-C13</f>
        <v>12</v>
      </c>
      <c r="E13" s="0" t="s">
        <v>71</v>
      </c>
      <c r="F13" s="0" t="n">
        <v>2</v>
      </c>
      <c r="G13" s="0" t="n">
        <v>13</v>
      </c>
      <c r="H13" s="0" t="s">
        <v>100</v>
      </c>
      <c r="I13" s="0" t="n">
        <v>3</v>
      </c>
      <c r="J13" s="0" t="s">
        <v>95</v>
      </c>
      <c r="K13" s="0" t="s">
        <v>96</v>
      </c>
      <c r="L13" s="0" t="s">
        <v>93</v>
      </c>
      <c r="M13" s="0" t="n">
        <v>4.54</v>
      </c>
      <c r="N13" s="0" t="n">
        <v>-78.04357346</v>
      </c>
      <c r="O13" s="0" t="n">
        <v>-77.9122084048538</v>
      </c>
      <c r="P13" s="0" t="s">
        <v>76</v>
      </c>
      <c r="Q13" s="0" t="n">
        <f aca="false">=IF(ISBLANK(BR13),"",BR13)</f>
        <v>3.6185</v>
      </c>
      <c r="R13" s="0" t="n">
        <v>1</v>
      </c>
      <c r="S13" s="0" t="n">
        <v>2</v>
      </c>
      <c r="T13" s="0" t="n">
        <v>0</v>
      </c>
      <c r="V13" s="0" t="n">
        <v>-78.0724377</v>
      </c>
      <c r="W13" s="0" t="n">
        <v>-78.1247818</v>
      </c>
      <c r="X13" s="0" t="n">
        <v>-77.93630335</v>
      </c>
      <c r="Y13" s="0" t="n">
        <v>-77.94560081</v>
      </c>
      <c r="Z13" s="0" t="n">
        <v>-78.07213863</v>
      </c>
      <c r="AA13" s="6" t="n">
        <v>-78.07213863</v>
      </c>
      <c r="AB13" s="0" t="n">
        <v>0</v>
      </c>
      <c r="AC13" s="0" t="n">
        <v>-77.9106189</v>
      </c>
      <c r="AD13" s="0" t="n">
        <v>-78.12267287</v>
      </c>
      <c r="AE13" s="6" t="n">
        <v>-78.12267287</v>
      </c>
      <c r="AF13" s="0" t="n">
        <v>0</v>
      </c>
      <c r="AG13" s="0" t="n">
        <v>-77.91786554</v>
      </c>
      <c r="AH13" s="0" t="n">
        <v>-78.33678178</v>
      </c>
      <c r="AI13" s="6" t="n">
        <v>-78.33678178</v>
      </c>
      <c r="AJ13" s="0" t="n">
        <v>0</v>
      </c>
      <c r="AK13" s="0" t="n">
        <v>-77.9560209</v>
      </c>
      <c r="AL13" s="0" t="n">
        <v>-77.94566889</v>
      </c>
      <c r="AM13" s="0" t="n">
        <v>2.00000001778862</v>
      </c>
      <c r="AN13" s="0" t="n">
        <v>-78.0551253</v>
      </c>
      <c r="AO13" s="0" t="n">
        <v>-78.0550879920905</v>
      </c>
      <c r="AP13" s="0" t="n">
        <v>1.99999997454292</v>
      </c>
      <c r="AQ13" s="0" t="n">
        <v>-78.17647099</v>
      </c>
      <c r="AR13" s="0" t="n">
        <v>-78.17597137</v>
      </c>
      <c r="AS13" s="0" t="n">
        <v>2.00006963835826</v>
      </c>
      <c r="AT13" s="0" t="n">
        <v>-77.99198904</v>
      </c>
      <c r="AU13" s="0" t="n">
        <v>-78.33141609</v>
      </c>
      <c r="AV13" s="6" t="n">
        <v>-78.33141609</v>
      </c>
      <c r="AW13" s="0" t="n">
        <v>0</v>
      </c>
      <c r="AX13" s="0" t="n">
        <v>-78.17444572</v>
      </c>
      <c r="AY13" s="0" t="n">
        <v>-78.174088565014</v>
      </c>
      <c r="AZ13" s="0" t="n">
        <v>2.00006836712567</v>
      </c>
      <c r="BB13" s="0" t="n">
        <f aca="false">IF(OR(ISBLANK(O13),ISBLANK(N13)),"",(O13-N13)*EC13)</f>
        <v>3.57462525480889</v>
      </c>
      <c r="BC13" s="0" t="n">
        <f aca="false">IF(OR(ISBLANK(X13),ISBLANK(V13)),"",(X13-V13)*EC13)</f>
        <v>3.70440437919629</v>
      </c>
      <c r="BD13" s="3" t="n">
        <f aca="false">IF(OR(ISBLANK(X13),ISBLANK(W13)),"",(X13-W13)*EC13)</f>
        <v>5.12875990199489</v>
      </c>
      <c r="BE13" s="3" t="n">
        <f aca="false">IF(OR(ISBLANK(Y13),ISBLANK(V13)),"",(Y13-V13)*EC13)</f>
        <v>3.4514076040297</v>
      </c>
      <c r="BF13" s="3" t="n">
        <f aca="false">IF(OR(ISBLANK(Y13),ISBLANK(W13)),"",(Y13-W13)*EC13)</f>
        <v>4.87576312682829</v>
      </c>
      <c r="BG13" s="3" t="n">
        <f aca="false">IF(OR(ISBLANK(AC13),ISBLANK(Z13)),"",(AC13-Z13)*EC13)</f>
        <v>4.39517575937756</v>
      </c>
      <c r="BH13" s="3" t="n">
        <f aca="false">IF(OR(ISBLANK(AG13),ISBLANK(AD13)),"",(AG13-AD13)*EC13)</f>
        <v>5.57309136263975</v>
      </c>
      <c r="BI13" s="3" t="n">
        <f aca="false">IF(OR(ISBLANK(AK13),ISBLANK(Z13)),"",(AK13-Z13)*EC13)</f>
        <v>3.15972440103732</v>
      </c>
      <c r="BJ13" s="3" t="n">
        <f aca="false">IF(OR(ISBLANK(AL13),ISBLANK(AA13)),"",(AL13-AA13)*EC13)</f>
        <v>3.4414169435698</v>
      </c>
      <c r="BK13" s="3" t="n">
        <f aca="false">IF(OR(ISBLANK(AN13),ISBLANK(AD13)),"",(AN13-AD13)*EC13)</f>
        <v>1.83806301724797</v>
      </c>
      <c r="BL13" s="3" t="n">
        <f aca="false">IF(OR(ISBLANK(AO13),ISBLANK(AE13)),"",(AO13-AE13)*EC13)</f>
        <v>1.83907821718325</v>
      </c>
      <c r="BM13" s="3" t="n">
        <f aca="false">IF(OR(ISBLANK(AQ13),ISBLANK(AH13)),"",(AQ13-AH13)*EC13)</f>
        <v>4.36227882608939</v>
      </c>
      <c r="BN13" s="3" t="n">
        <f aca="false">IF(OR(ISBLANK(AR13),ISBLANK(AI13)),"",(AR13-AI13)*EC13)</f>
        <v>4.37587417888559</v>
      </c>
      <c r="BO13" s="3" t="n">
        <f aca="false">IF(OR(ISBLANK(AT13),ISBLANK(AH13)),"",(AT13-AH13)*EC13)</f>
        <v>9.38228842295259</v>
      </c>
      <c r="BP13" s="0" t="n">
        <f aca="false">=IF(OR(ISBLANK(AX13),ISBLANK(AU13)),"",(AX13-AU13)*EC13)</f>
        <v>4.27138136724593</v>
      </c>
      <c r="BQ13" s="0" t="n">
        <f aca="false">=IF(OR(ISBLANK(AY13),ISBLANK(AV13)),"",(AY13-AV13)*EC13)</f>
        <v>4.28110004951942</v>
      </c>
      <c r="BR13" s="0" t="n">
        <v>3.6185</v>
      </c>
      <c r="BU13" s="0" t="n">
        <f aca="false">IF(OR(ISBLANK(O13),ISBLANK(N13)),"",(O13-N13)*EC13-M13)</f>
        <v>-0.965374745191111</v>
      </c>
      <c r="BV13" s="0" t="n">
        <f aca="false">IF(OR(ISBLANK(X13),ISBLANK(V13)),"",(X13-V13)*EC13-M13)</f>
        <v>-0.835595620803705</v>
      </c>
      <c r="BW13" s="3" t="n">
        <f aca="false">IF(OR(ISBLANK(X13),ISBLANK(W13)),"",(X13-W13)*EC13-M13)</f>
        <v>0.588759901994891</v>
      </c>
      <c r="BX13" s="3" t="n">
        <f aca="false">IF(OR(ISBLANK(Y13),ISBLANK(V13)),"",(Y13-V13)*EC13-M13)</f>
        <v>-1.0885923959703</v>
      </c>
      <c r="BY13" s="3" t="n">
        <f aca="false">IF(OR(ISBLANK(Y13),ISBLANK(W13)),"",(Y13-W13)*EC13-M13)</f>
        <v>0.335763126828292</v>
      </c>
      <c r="BZ13" s="3" t="n">
        <f aca="false">IF(OR(ISBLANK(AC13),ISBLANK(Z13)),"",(AC13-Z13)*EC13-M13)</f>
        <v>-0.144824240622444</v>
      </c>
      <c r="CA13" s="3" t="n">
        <f aca="false">IF(OR(ISBLANK(AG13),ISBLANK(AD13)),"",(AG13-AD13)*EC13-M13)</f>
        <v>1.03309136263975</v>
      </c>
      <c r="CB13" s="3" t="n">
        <f aca="false">IF(OR(ISBLANK(AK13),ISBLANK(Z13)),"",(AK13-Z13)*EC13-M13)</f>
        <v>-1.38027559896268</v>
      </c>
      <c r="CC13" s="3" t="n">
        <f aca="false">IF(OR(ISBLANK(AL13),ISBLANK(AA13)),"",(AL13-AA13)*EC13-M13)</f>
        <v>-1.0985830564302</v>
      </c>
      <c r="CD13" s="3" t="n">
        <f aca="false">IF(OR(ISBLANK(AN13),ISBLANK(AD13)),"",(AN13-AD13)*EC13-M13)</f>
        <v>-2.70193698275203</v>
      </c>
      <c r="CE13" s="3" t="n">
        <f aca="false">IF(OR(ISBLANK(AO13),ISBLANK(AE13)),"",(AO13-AE13)*EC13-M13)</f>
        <v>-2.70092178281675</v>
      </c>
      <c r="CF13" s="3" t="n">
        <f aca="false">IF(OR(ISBLANK(AQ13),ISBLANK(AH13)),"",(AQ13-AH13)*EC13-M13)</f>
        <v>-0.177721173910613</v>
      </c>
      <c r="CG13" s="3" t="n">
        <f aca="false">IF(OR(ISBLANK(AR13),ISBLANK(AI13)),"",(AR13-AI13)*EC13-M13)</f>
        <v>-0.16412582111441</v>
      </c>
      <c r="CH13" s="3" t="n">
        <f aca="false">IF(OR(ISBLANK(AT13),ISBLANK(AH13)),"",(AT13-AH13)*EC13-M13)</f>
        <v>4.84228842295259</v>
      </c>
      <c r="CI13" s="0" t="n">
        <f aca="false">IF(OR(ISBLANK(AX13),ISBLANK(AU13)),"",(AX13-AU13)*EC13-M13)</f>
        <v>-0.268618632754068</v>
      </c>
      <c r="CJ13" s="0" t="n">
        <f aca="false">IF(OR(ISBLANK(AY13),ISBLANK(AV13)),"",(AY13-AV13)*EC13-M13)</f>
        <v>-0.258899950480578</v>
      </c>
      <c r="CK13" s="0" t="n">
        <f aca="false">IF(ISBLANK(BR13),"",BR13-M13)</f>
        <v>-0.9215</v>
      </c>
      <c r="CN13" s="0" t="n">
        <f aca="false">IF(OR(ISBLANK(O13),ISBLANK(N13)),"",ABS((O13-N13)*EC13-M13))</f>
        <v>0.965374745191111</v>
      </c>
      <c r="CO13" s="0" t="n">
        <f aca="false">IF(OR(ISBLANK(X13),ISBLANK(V13)),"",ABS((X13-V13)*EC13-M13))</f>
        <v>0.835595620803705</v>
      </c>
      <c r="CP13" s="3" t="n">
        <f aca="false">IF(OR(ISBLANK(X13),ISBLANK(W13)),"",ABS((X13-W13)*EC13-M13))</f>
        <v>0.588759901994891</v>
      </c>
      <c r="CQ13" s="3" t="n">
        <f aca="false">IF(OR(ISBLANK(Y13),ISBLANK(V13)),"",ABS((Y13-V13)*EC13-M13))</f>
        <v>1.0885923959703</v>
      </c>
      <c r="CR13" s="3" t="n">
        <f aca="false">IF(OR(ISBLANK(Y13),ISBLANK(W13)),"",ABS((Y13-W13)*EC13-M13))</f>
        <v>0.335763126828292</v>
      </c>
      <c r="CS13" s="3" t="n">
        <f aca="false">IF(OR(ISBLANK(AC13),ISBLANK(Z13)),"",ABS((AC13-Z13)*EC13-M13))</f>
        <v>0.144824240622444</v>
      </c>
      <c r="CT13" s="3" t="n">
        <f aca="false">IF(OR(ISBLANK(AG13),ISBLANK(AD13)),"",ABS((AG13-AD13)*EC13-M13))</f>
        <v>1.03309136263975</v>
      </c>
      <c r="CU13" s="3" t="n">
        <f aca="false">IF(OR(ISBLANK(AK13),ISBLANK(Z13)),"",ABS((AK13-Z13)*EC13-M13))</f>
        <v>1.38027559896268</v>
      </c>
      <c r="CV13" s="3" t="n">
        <f aca="false">IF(OR(ISBLANK(AL13),ISBLANK(AA13)),"",ABS((AL13-AA13)*EC13-M13))</f>
        <v>1.0985830564302</v>
      </c>
      <c r="CW13" s="3" t="n">
        <f aca="false">IF(OR(ISBLANK(AL13),ISBLANK(AA13)),"",ABS((AK13-Z13-AL13+AA13)*EC13))</f>
        <v>0.281692542532477</v>
      </c>
      <c r="CX13" s="3" t="n">
        <f aca="false">IF(OR(ISBLANK(AN13),ISBLANK(AD13)),"",ABS((AN13-AD13)*EC13-M13))</f>
        <v>2.70193698275203</v>
      </c>
      <c r="CY13" s="3" t="n">
        <f aca="false">IF(OR(ISBLANK(AO13),ISBLANK(AE13)),"",ABS((AO13-AE13)*EC13-M13))</f>
        <v>2.70092178281675</v>
      </c>
      <c r="CZ13" s="3" t="n">
        <f aca="false">IF(OR(ISBLANK(AL13),ISBLANK(AA13)),"",ABS((AO13-AE13-AN13+AD13)*EC13))</f>
        <v>0.00101519993527673</v>
      </c>
      <c r="DA13" s="3" t="n">
        <f aca="false">IF(OR(ISBLANK(AQ13),ISBLANK(AH13)),"",ABS((AQ13-AH13)*EC13-M13))</f>
        <v>0.177721173910613</v>
      </c>
      <c r="DB13" s="3" t="n">
        <f aca="false">IF(OR(ISBLANK(AR13),ISBLANK(AI13)),"",ABS((AR13-AI13)*EC13-M13))</f>
        <v>0.16412582111441</v>
      </c>
      <c r="DC13" s="3" t="n">
        <f aca="false">IF(OR(ISBLANK(AR13),ISBLANK(AI13)),"",ABS((AR13-AI13-AQ13+AH13)*EC13))</f>
        <v>0.0135953527962033</v>
      </c>
      <c r="DD13" s="3" t="n">
        <f aca="false">IF(OR(ISBLANK(AT13),ISBLANK(AH13)),"",ABS((AT13-AH13)*EC13-M13))</f>
        <v>4.84228842295259</v>
      </c>
      <c r="DE13" s="0" t="n">
        <f aca="false">IF(OR(ISBLANK(AX13),ISBLANK(AU13)),"",ABS((AX13-AU13)*EC13-M13))</f>
        <v>0.268618632754068</v>
      </c>
      <c r="DF13" s="0" t="n">
        <f aca="false">IF(OR(ISBLANK(AY13),ISBLANK(AV13)),"",ABS((AY13-AV13)*EC13-M13))</f>
        <v>0.258899950480578</v>
      </c>
      <c r="DG13" s="3" t="n">
        <f aca="false">IF(OR(ISBLANK(AY13),ISBLANK(AV13)),"",ABS((AY13-AV13-AX13+AU13)*EC13))</f>
        <v>0.0097186822734901</v>
      </c>
      <c r="DH13" s="0" t="n">
        <f aca="false">IF(ISBLANK(BR13),"",ABS(BR13-M13))</f>
        <v>0.9215</v>
      </c>
      <c r="DK13" s="0" t="n">
        <f aca="false">IF(OR(ISBLANK(O13),ISBLANK(N13)),"",((O13-N13)*EC13-M13)^2)</f>
        <v>0.931948398652803</v>
      </c>
      <c r="DL13" s="0" t="n">
        <f aca="false">IF(OR(ISBLANK(X13),ISBLANK(V13)),"",ABS((X13-V13)*EC13-M13)^2)</f>
        <v>0.69822004150633</v>
      </c>
      <c r="DM13" s="3" t="n">
        <f aca="false">IF(OR(ISBLANK(X13),ISBLANK(W13)),"",ABS((X13-W13)*EC13-M13)^2)</f>
        <v>0.346638222197033</v>
      </c>
      <c r="DN13" s="3" t="n">
        <f aca="false">IF(OR(ISBLANK(Y13),ISBLANK(V13)),"",ABS((Y13-V13)*EC13-M13)^2)</f>
        <v>1.18503340456437</v>
      </c>
      <c r="DO13" s="3" t="n">
        <f aca="false">IF(OR(ISBLANK(Y13),ISBLANK(W13)),"",ABS((Y13-W13)*EC13-M13)^2)</f>
        <v>0.112736877337512</v>
      </c>
      <c r="DP13" s="3" t="n">
        <f aca="false">IF(OR(ISBLANK(AC13),ISBLANK(Z13)),"",ABS((AC13-Z13)*EC13-M13)^2)</f>
        <v>0.0209740606718677</v>
      </c>
      <c r="DQ13" s="3" t="n">
        <f aca="false">IF(OR(ISBLANK(AG13),ISBLANK(AD13)),"",ABS((AG13-AD13)*EC13-M13)^2)</f>
        <v>1.06727776356086</v>
      </c>
      <c r="DR13" s="3" t="n">
        <f aca="false">IF(OR(ISBLANK(AK13),ISBLANK(Z13)),"",ABS((AK13-Z13)*EC13-M13)^2)</f>
        <v>1.90516072909177</v>
      </c>
      <c r="DS13" s="3" t="n">
        <f aca="false">IF(OR(ISBLANK(AL13),ISBLANK(AA13)),"",ABS((AL13-AA13)*EC13-M13)^2)</f>
        <v>1.20688473187552</v>
      </c>
      <c r="DT13" s="3" t="n">
        <f aca="false">IF(OR(ISBLANK(AN13),ISBLANK(AD13)),"",ABS((AN13-AD13)*EC13-M13)^2)</f>
        <v>7.30046345876315</v>
      </c>
      <c r="DU13" s="3" t="n">
        <f aca="false">IF(OR(ISBLANK(AO13),ISBLANK(AE13)),"",ABS((AO13-AE13)*EC13-M13)^2)</f>
        <v>7.29497847689403</v>
      </c>
      <c r="DV13" s="3" t="n">
        <f aca="false">IF(OR(ISBLANK(AQ13),ISBLANK(AH13)),"",ABS((AQ13-AH13)*EC13-M13)^2)</f>
        <v>0.0315848156561664</v>
      </c>
      <c r="DW13" s="3" t="n">
        <f aca="false">IF(OR(ISBLANK(AR13),ISBLANK(AI13)),"",ABS((AR13-AI13)*EC13-M13)^2)</f>
        <v>0.0269372851564792</v>
      </c>
      <c r="DX13" s="3" t="n">
        <f aca="false">IF(OR(ISBLANK(AT13),ISBLANK(AH13)),"",ABS((AT13-AH13)*EC13-M13)^2)</f>
        <v>23.4477571710607</v>
      </c>
      <c r="DY13" s="0" t="n">
        <f aca="false">IF(OR(ISBLANK(AX13),ISBLANK(AU13)),"",((AX13-AU13)*EC13-M13)^2)</f>
        <v>0.0721559698626648</v>
      </c>
      <c r="DZ13" s="0" t="n">
        <f aca="false">IF(ISBLANK(BR13),"",(BR13-M13)^2)</f>
        <v>0.84916225</v>
      </c>
      <c r="EC13" s="0" t="n">
        <v>27.211386245988</v>
      </c>
    </row>
    <row r="14" customFormat="false" ht="12.8" hidden="false" customHeight="false" outlineLevel="0" collapsed="false">
      <c r="A14" s="1" t="s">
        <v>103</v>
      </c>
      <c r="B14" s="0" t="n">
        <v>16</v>
      </c>
      <c r="C14" s="6" t="n">
        <v>4</v>
      </c>
      <c r="D14" s="0" t="n">
        <f aca="false">B14-C14</f>
        <v>12</v>
      </c>
      <c r="E14" s="0" t="s">
        <v>71</v>
      </c>
      <c r="F14" s="0" t="n">
        <v>2</v>
      </c>
      <c r="G14" s="0" t="n">
        <v>13</v>
      </c>
      <c r="H14" s="0" t="s">
        <v>104</v>
      </c>
      <c r="I14" s="0" t="n">
        <v>1</v>
      </c>
      <c r="J14" s="0" t="s">
        <v>95</v>
      </c>
      <c r="K14" s="0" t="s">
        <v>105</v>
      </c>
      <c r="L14" s="0" t="s">
        <v>93</v>
      </c>
      <c r="M14" s="0" t="n">
        <v>5.245</v>
      </c>
      <c r="N14" s="0" t="n">
        <v>-94.0470109446</v>
      </c>
      <c r="O14" s="0" t="n">
        <v>-93.8790618795548</v>
      </c>
      <c r="P14" s="0" t="s">
        <v>76</v>
      </c>
      <c r="Q14" s="0" t="n">
        <f aca="false">=IF(ISBLANK(BR14),"",BR14)</f>
        <v>5.85766</v>
      </c>
      <c r="R14" s="0" t="n">
        <v>1</v>
      </c>
      <c r="S14" s="0" t="n">
        <v>2</v>
      </c>
      <c r="T14" s="0" t="n">
        <v>1</v>
      </c>
      <c r="V14" s="0" t="n">
        <v>-94.07404619</v>
      </c>
      <c r="W14" s="0" t="n">
        <v>-94.15203006</v>
      </c>
      <c r="X14" s="0" t="n">
        <v>-93.8788722</v>
      </c>
      <c r="Y14" s="0" t="n">
        <v>-93.9168543</v>
      </c>
      <c r="Z14" s="0" t="n">
        <v>-94.07380331</v>
      </c>
      <c r="AA14" s="0" t="n">
        <v>-94.07380331</v>
      </c>
      <c r="AB14" s="0" t="n">
        <v>0</v>
      </c>
      <c r="AC14" s="0" t="n">
        <v>-93.83174407</v>
      </c>
      <c r="AD14" s="0" t="n">
        <v>-94.14949334</v>
      </c>
      <c r="AE14" s="0" t="n">
        <v>-94.14949334</v>
      </c>
      <c r="AF14" s="0" t="n">
        <v>0</v>
      </c>
      <c r="AG14" s="0" t="n">
        <v>-93.85811425</v>
      </c>
      <c r="AH14" s="0" t="n">
        <v>-94.35724611</v>
      </c>
      <c r="AI14" s="0" t="n">
        <v>-94.35724611</v>
      </c>
      <c r="AJ14" s="0" t="n">
        <v>0</v>
      </c>
      <c r="AK14" s="0" t="n">
        <v>-93.93561592</v>
      </c>
      <c r="AL14" s="0" t="n">
        <v>-93.9234761042102</v>
      </c>
      <c r="AM14" s="8" t="n">
        <v>0.0308263667777604</v>
      </c>
      <c r="AN14" s="0" t="n">
        <v>-94.06847571</v>
      </c>
      <c r="AO14" s="0" t="n">
        <v>-94.0683783634054</v>
      </c>
      <c r="AP14" s="8" t="n">
        <v>8.08986541230756E-005</v>
      </c>
      <c r="AQ14" s="0" t="n">
        <v>-94.17252654</v>
      </c>
      <c r="AR14" s="0" t="n">
        <v>-94.17176966</v>
      </c>
      <c r="AS14" s="8" t="n">
        <v>0.000588637688250613</v>
      </c>
      <c r="AT14" s="0" t="n">
        <v>-93.98651862</v>
      </c>
      <c r="AU14" s="0" t="n">
        <v>-94.3565332638889</v>
      </c>
      <c r="AV14" s="0" t="n">
        <v>-94.3565332638889</v>
      </c>
      <c r="AW14" s="0" t="n">
        <v>0</v>
      </c>
      <c r="AX14" s="0" t="n">
        <v>-94.16860718</v>
      </c>
      <c r="AY14" s="0" t="n">
        <v>-94.1680181390013</v>
      </c>
      <c r="AZ14" s="8" t="n">
        <v>0.000476748153611763</v>
      </c>
      <c r="BB14" s="0" t="n">
        <f aca="false">IF(OR(ISBLANK(O14),ISBLANK(N14)),"",(O14-N14)*EC14)</f>
        <v>4.57012687859768</v>
      </c>
      <c r="BC14" s="0" t="n">
        <f aca="false">IF(OR(ISBLANK(X14),ISBLANK(V14)),"",(X14-V14)*EC14)</f>
        <v>5.31095482706062</v>
      </c>
      <c r="BD14" s="3" t="n">
        <f aca="false">IF(OR(ISBLANK(X14),ISBLANK(W14)),"",(X14-W14)*EC14)</f>
        <v>7.43300403458745</v>
      </c>
      <c r="BE14" s="3" t="n">
        <f aca="false">IF(OR(ISBLANK(Y14),ISBLANK(V14)),"",(Y14-V14)*EC14)</f>
        <v>4.27740923352705</v>
      </c>
      <c r="BF14" s="3" t="n">
        <f aca="false">IF(OR(ISBLANK(Y14),ISBLANK(W14)),"",(Y14-W14)*EC14)</f>
        <v>6.39945844105389</v>
      </c>
      <c r="BG14" s="3" t="n">
        <f aca="false">IF(OR(ISBLANK(AC14),ISBLANK(Z14)),"",(AC14-Z14)*EC14)</f>
        <v>6.5867674740504</v>
      </c>
      <c r="BH14" s="3" t="n">
        <f aca="false">IF(OR(ISBLANK(AG14),ISBLANK(AD14)),"",(AG14-AD14)*EC14)</f>
        <v>7.92882896199468</v>
      </c>
      <c r="BI14" s="3" t="n">
        <f aca="false">IF(OR(ISBLANK(AK14),ISBLANK(Z14)),"",(AK14-Z14)*EC14)</f>
        <v>3.76027044361495</v>
      </c>
      <c r="BJ14" s="3" t="n">
        <f aca="false">IF(OR(ISBLANK(AL14),ISBLANK(AA14)),"",(AL14-AA14)*EC14)</f>
        <v>4.09061166002657</v>
      </c>
      <c r="BK14" s="3" t="n">
        <f aca="false">IF(OR(ISBLANK(AN14),ISBLANK(AD14)),"",(AN14-AD14)*EC14)</f>
        <v>2.20460202266469</v>
      </c>
      <c r="BL14" s="3" t="n">
        <f aca="false">IF(OR(ISBLANK(AO14),ISBLANK(AE14)),"",(AO14-AE14)*EC14)</f>
        <v>2.20725095845009</v>
      </c>
      <c r="BM14" s="3" t="n">
        <f aca="false">IF(OR(ISBLANK(AQ14),ISBLANK(AH14)),"",(AQ14-AH14)*EC14)</f>
        <v>5.02647556646278</v>
      </c>
      <c r="BN14" s="3" t="n">
        <f aca="false">IF(OR(ISBLANK(AR14),ISBLANK(AI14)),"",(AR14-AI14)*EC14)</f>
        <v>5.04707132048496</v>
      </c>
      <c r="BO14" s="3" t="n">
        <f aca="false">IF(OR(ISBLANK(AT14),ISBLANK(AH14)),"",(AT14-AH14)*EC14)</f>
        <v>10.0880089223959</v>
      </c>
      <c r="BP14" s="0" t="n">
        <f aca="false">=IF(OR(ISBLANK(AX14),ISBLANK(AU14)),"",(AX14-AU14)*EC14)</f>
        <v>5.1137292543971</v>
      </c>
      <c r="BQ14" s="0" t="n">
        <f aca="false">=IF(OR(ISBLANK(AY14),ISBLANK(AV14)),"",(AY14-AV14)*EC14)</f>
        <v>5.12975787652719</v>
      </c>
      <c r="BR14" s="0" t="n">
        <v>5.85766</v>
      </c>
      <c r="BU14" s="0" t="n">
        <f aca="false">IF(OR(ISBLANK(O14),ISBLANK(N14)),"",(O14-N14)*EC14-M14)</f>
        <v>-0.674873121402319</v>
      </c>
      <c r="BV14" s="0" t="n">
        <f aca="false">IF(OR(ISBLANK(X14),ISBLANK(V14)),"",(X14-V14)*EC14-M14)</f>
        <v>0.0659548270606178</v>
      </c>
      <c r="BW14" s="3" t="n">
        <f aca="false">IF(OR(ISBLANK(X14),ISBLANK(W14)),"",(X14-W14)*EC14-M14)</f>
        <v>2.18800403458745</v>
      </c>
      <c r="BX14" s="3" t="n">
        <f aca="false">IF(OR(ISBLANK(Y14),ISBLANK(V14)),"",(Y14-V14)*EC14-M14)</f>
        <v>-0.967590766472949</v>
      </c>
      <c r="BY14" s="3" t="n">
        <f aca="false">IF(OR(ISBLANK(Y14),ISBLANK(W14)),"",(Y14-W14)*EC14-M14)</f>
        <v>1.15445844105389</v>
      </c>
      <c r="BZ14" s="3" t="n">
        <f aca="false">IF(OR(ISBLANK(AC14),ISBLANK(Z14)),"",(AC14-Z14)*EC14-M14)</f>
        <v>1.3417674740504</v>
      </c>
      <c r="CA14" s="3" t="n">
        <f aca="false">IF(OR(ISBLANK(AG14),ISBLANK(AD14)),"",(AG14-AD14)*EC14-M14)</f>
        <v>2.68382896199468</v>
      </c>
      <c r="CB14" s="3" t="n">
        <f aca="false">IF(OR(ISBLANK(AK14),ISBLANK(Z14)),"",(AK14-Z14)*EC14-M14)</f>
        <v>-1.48472955638505</v>
      </c>
      <c r="CC14" s="3" t="n">
        <f aca="false">IF(OR(ISBLANK(AL14),ISBLANK(AA14)),"",(AL14-AA14)*EC14-M14)</f>
        <v>-1.15438833997343</v>
      </c>
      <c r="CD14" s="3" t="n">
        <f aca="false">IF(OR(ISBLANK(AN14),ISBLANK(AD14)),"",(AN14-AD14)*EC14-M14)</f>
        <v>-3.04039797733531</v>
      </c>
      <c r="CE14" s="3" t="n">
        <f aca="false">IF(OR(ISBLANK(AO14),ISBLANK(AE14)),"",(AO14-AE14)*EC14-M14)</f>
        <v>-3.03774904154991</v>
      </c>
      <c r="CF14" s="3" t="n">
        <f aca="false">IF(OR(ISBLANK(AQ14),ISBLANK(AH14)),"",(AQ14-AH14)*EC14-M14)</f>
        <v>-0.218524433537221</v>
      </c>
      <c r="CG14" s="3" t="n">
        <f aca="false">IF(OR(ISBLANK(AR14),ISBLANK(AI14)),"",(AR14-AI14)*EC14-M14)</f>
        <v>-0.197928679515044</v>
      </c>
      <c r="CH14" s="3" t="n">
        <f aca="false">IF(OR(ISBLANK(AT14),ISBLANK(AH14)),"",(AT14-AH14)*EC14-M14)</f>
        <v>4.84300892239585</v>
      </c>
      <c r="CI14" s="0" t="n">
        <f aca="false">IF(OR(ISBLANK(AX14),ISBLANK(AU14)),"",(AX14-AU14)*EC14-M14)</f>
        <v>-0.131270745602901</v>
      </c>
      <c r="CJ14" s="0" t="n">
        <f aca="false">IF(OR(ISBLANK(AY14),ISBLANK(AV14)),"",(AY14-AV14)*EC14-M14)</f>
        <v>-0.115242123472814</v>
      </c>
      <c r="CK14" s="0" t="n">
        <f aca="false">IF(ISBLANK(BR14),"",BR14-M14)</f>
        <v>0.61266</v>
      </c>
      <c r="CN14" s="0" t="n">
        <f aca="false">IF(OR(ISBLANK(O14),ISBLANK(N14)),"",ABS((O14-N14)*EC14-M14))</f>
        <v>0.674873121402319</v>
      </c>
      <c r="CO14" s="0" t="n">
        <f aca="false">IF(OR(ISBLANK(X14),ISBLANK(V14)),"",ABS((X14-V14)*EC14-M14))</f>
        <v>0.0659548270606178</v>
      </c>
      <c r="CP14" s="3" t="n">
        <f aca="false">IF(OR(ISBLANK(X14),ISBLANK(W14)),"",ABS((X14-W14)*EC14-M14))</f>
        <v>2.18800403458745</v>
      </c>
      <c r="CQ14" s="3" t="n">
        <f aca="false">IF(OR(ISBLANK(Y14),ISBLANK(V14)),"",ABS((Y14-V14)*EC14-M14))</f>
        <v>0.967590766472949</v>
      </c>
      <c r="CR14" s="3" t="n">
        <f aca="false">IF(OR(ISBLANK(Y14),ISBLANK(W14)),"",ABS((Y14-W14)*EC14-M14))</f>
        <v>1.15445844105389</v>
      </c>
      <c r="CS14" s="3" t="n">
        <f aca="false">IF(OR(ISBLANK(AC14),ISBLANK(Z14)),"",ABS((AC14-Z14)*EC14-M14))</f>
        <v>1.3417674740504</v>
      </c>
      <c r="CT14" s="3" t="n">
        <f aca="false">IF(OR(ISBLANK(AG14),ISBLANK(AD14)),"",ABS((AG14-AD14)*EC14-M14))</f>
        <v>2.68382896199468</v>
      </c>
      <c r="CU14" s="3" t="n">
        <f aca="false">IF(OR(ISBLANK(AK14),ISBLANK(Z14)),"",ABS((AK14-Z14)*EC14-M14))</f>
        <v>1.48472955638505</v>
      </c>
      <c r="CV14" s="3" t="n">
        <f aca="false">IF(OR(ISBLANK(AL14),ISBLANK(AA14)),"",ABS((AL14-AA14)*EC14-M14))</f>
        <v>1.15438833997343</v>
      </c>
      <c r="CW14" s="3" t="n">
        <f aca="false">IF(OR(ISBLANK(AL14),ISBLANK(AA14)),"",ABS((AK14-Z14-AL14+AA14)*EC14))</f>
        <v>0.330341216411623</v>
      </c>
      <c r="CX14" s="3" t="n">
        <f aca="false">IF(OR(ISBLANK(AN14),ISBLANK(AD14)),"",ABS((AN14-AD14)*EC14-M14))</f>
        <v>3.04039797733531</v>
      </c>
      <c r="CY14" s="3" t="n">
        <f aca="false">IF(OR(ISBLANK(AO14),ISBLANK(AE14)),"",ABS((AO14-AE14)*EC14-M14))</f>
        <v>3.03774904154991</v>
      </c>
      <c r="CZ14" s="3" t="n">
        <f aca="false">IF(OR(ISBLANK(AL14),ISBLANK(AA14)),"",ABS((AO14-AE14-AN14+AD14)*EC14))</f>
        <v>0.0026489357854022</v>
      </c>
      <c r="DA14" s="3" t="n">
        <f aca="false">IF(OR(ISBLANK(AQ14),ISBLANK(AH14)),"",ABS((AQ14-AH14)*EC14-M14))</f>
        <v>0.218524433537221</v>
      </c>
      <c r="DB14" s="3" t="n">
        <f aca="false">IF(OR(ISBLANK(AR14),ISBLANK(AI14)),"",ABS((AR14-AI14)*EC14-M14))</f>
        <v>0.197928679515044</v>
      </c>
      <c r="DC14" s="3" t="n">
        <f aca="false">IF(OR(ISBLANK(AR14),ISBLANK(AI14)),"",ABS((AR14-AI14-AQ14+AH14)*EC14))</f>
        <v>0.0205957540221765</v>
      </c>
      <c r="DD14" s="3" t="n">
        <f aca="false">IF(OR(ISBLANK(AT14),ISBLANK(AH14)),"",ABS((AT14-AH14)*EC14-M14))</f>
        <v>4.84300892239585</v>
      </c>
      <c r="DE14" s="0" t="n">
        <f aca="false">IF(OR(ISBLANK(AX14),ISBLANK(AU14)),"",ABS((AX14-AU14)*EC14-M14))</f>
        <v>0.131270745602901</v>
      </c>
      <c r="DF14" s="0" t="n">
        <f aca="false">IF(OR(ISBLANK(AY14),ISBLANK(AV14)),"",ABS((AY14-AV14)*EC14-M14))</f>
        <v>0.115242123472814</v>
      </c>
      <c r="DG14" s="3" t="n">
        <f aca="false">IF(OR(ISBLANK(AY14),ISBLANK(AV14)),"",ABS((AY14-AV14-AX14+AU14)*EC14))</f>
        <v>0.0160286221300868</v>
      </c>
      <c r="DH14" s="0" t="n">
        <f aca="false">IF(ISBLANK(BR14),"",ABS(BR14-M14))</f>
        <v>0.61266</v>
      </c>
      <c r="DK14" s="0" t="n">
        <f aca="false">IF(OR(ISBLANK(O14),ISBLANK(N14)),"",((O14-N14)*EC14-M14)^2)</f>
        <v>0.455453729991309</v>
      </c>
      <c r="DL14" s="0" t="n">
        <f aca="false">IF(OR(ISBLANK(X14),ISBLANK(V14)),"",ABS((X14-V14)*EC14-M14)^2)</f>
        <v>0.00435003921259601</v>
      </c>
      <c r="DM14" s="3" t="n">
        <f aca="false">IF(OR(ISBLANK(X14),ISBLANK(W14)),"",ABS((X14-W14)*EC14-M14)^2)</f>
        <v>4.78736165537098</v>
      </c>
      <c r="DN14" s="3" t="n">
        <f aca="false">IF(OR(ISBLANK(Y14),ISBLANK(V14)),"",ABS((Y14-V14)*EC14-M14)^2)</f>
        <v>0.936231891363708</v>
      </c>
      <c r="DO14" s="3" t="n">
        <f aca="false">IF(OR(ISBLANK(Y14),ISBLANK(W14)),"",ABS((Y14-W14)*EC14-M14)^2)</f>
        <v>1.33277429212057</v>
      </c>
      <c r="DP14" s="3" t="n">
        <f aca="false">IF(OR(ISBLANK(AC14),ISBLANK(Z14)),"",ABS((AC14-Z14)*EC14-M14)^2)</f>
        <v>1.80033995441958</v>
      </c>
      <c r="DQ14" s="3" t="n">
        <f aca="false">IF(OR(ISBLANK(AG14),ISBLANK(AD14)),"",ABS((AG14-AD14)*EC14-M14)^2)</f>
        <v>7.20293789724143</v>
      </c>
      <c r="DR14" s="3" t="n">
        <f aca="false">IF(OR(ISBLANK(AK14),ISBLANK(Z14)),"",ABS((AK14-Z14)*EC14-M14)^2)</f>
        <v>2.20442185560336</v>
      </c>
      <c r="DS14" s="3" t="n">
        <f aca="false">IF(OR(ISBLANK(AL14),ISBLANK(AA14)),"",ABS((AL14-AA14)*EC14-M14)^2)</f>
        <v>1.33261243946661</v>
      </c>
      <c r="DT14" s="3" t="n">
        <f aca="false">IF(OR(ISBLANK(AN14),ISBLANK(AD14)),"",ABS((AN14-AD14)*EC14-M14)^2)</f>
        <v>9.24401986058467</v>
      </c>
      <c r="DU14" s="3" t="n">
        <f aca="false">IF(OR(ISBLANK(AO14),ISBLANK(AE14)),"",ABS((AO14-AE14)*EC14-M14)^2)</f>
        <v>9.22791923943741</v>
      </c>
      <c r="DV14" s="3" t="n">
        <f aca="false">IF(OR(ISBLANK(AQ14),ISBLANK(AH14)),"",ABS((AQ14-AH14)*EC14-M14)^2)</f>
        <v>0.0477529280527632</v>
      </c>
      <c r="DW14" s="3" t="n">
        <f aca="false">IF(OR(ISBLANK(AR14),ISBLANK(AI14)),"",ABS((AR14-AI14)*EC14-M14)^2)</f>
        <v>0.0391757621745691</v>
      </c>
      <c r="DX14" s="3" t="n">
        <f aca="false">IF(OR(ISBLANK(AT14),ISBLANK(AH14)),"",ABS((AT14-AH14)*EC14-M14)^2)</f>
        <v>23.4547354224058</v>
      </c>
      <c r="DY14" s="0" t="n">
        <f aca="false">IF(OR(ISBLANK(AX14),ISBLANK(AU14)),"",((AX14-AU14)*EC14-M14)^2)</f>
        <v>0.0172320086511415</v>
      </c>
      <c r="DZ14" s="0" t="n">
        <f aca="false">IF(ISBLANK(BR14),"",(BR14-M14)^2)</f>
        <v>0.3753522756</v>
      </c>
      <c r="EC14" s="0" t="n">
        <v>27.211386245988</v>
      </c>
    </row>
    <row r="15" customFormat="false" ht="12.8" hidden="false" customHeight="false" outlineLevel="0" collapsed="false">
      <c r="A15" s="1"/>
      <c r="B15" s="0" t="n">
        <v>16</v>
      </c>
      <c r="C15" s="6" t="n">
        <v>4</v>
      </c>
      <c r="D15" s="0" t="n">
        <f aca="false">B15-C15</f>
        <v>12</v>
      </c>
      <c r="E15" s="0" t="s">
        <v>71</v>
      </c>
      <c r="F15" s="0" t="n">
        <v>2</v>
      </c>
      <c r="G15" s="0" t="n">
        <v>13</v>
      </c>
      <c r="H15" s="0" t="s">
        <v>106</v>
      </c>
      <c r="I15" s="0" t="n">
        <v>3</v>
      </c>
      <c r="J15" s="0" t="s">
        <v>95</v>
      </c>
      <c r="K15" s="0" t="s">
        <v>105</v>
      </c>
      <c r="L15" s="0" t="s">
        <v>93</v>
      </c>
      <c r="M15" s="0" t="n">
        <v>4.63</v>
      </c>
      <c r="N15" s="0" t="n">
        <v>-94.0470109446</v>
      </c>
      <c r="O15" s="0" t="n">
        <v>-93.9019113249221</v>
      </c>
      <c r="P15" s="0" t="s">
        <v>76</v>
      </c>
      <c r="Q15" s="0" t="n">
        <f aca="false">=IF(ISBLANK(BR15),"",BR15)</f>
        <v>4.71255</v>
      </c>
      <c r="R15" s="0" t="n">
        <v>2</v>
      </c>
      <c r="S15" s="0" t="n">
        <v>2</v>
      </c>
      <c r="T15" s="0" t="n">
        <v>1</v>
      </c>
      <c r="V15" s="0" t="n">
        <v>-94.07404619</v>
      </c>
      <c r="W15" s="0" t="n">
        <v>-94.15203006</v>
      </c>
      <c r="X15" s="0" t="n">
        <v>-93.9155138</v>
      </c>
      <c r="Y15" s="0" t="n">
        <v>-93.94149815</v>
      </c>
      <c r="Z15" s="0" t="n">
        <v>-94.07380331</v>
      </c>
      <c r="AA15" s="0" t="n">
        <v>-94.07380331</v>
      </c>
      <c r="AB15" s="0" t="n">
        <v>0</v>
      </c>
      <c r="AC15" s="0" t="n">
        <v>-93.87382631</v>
      </c>
      <c r="AD15" s="0" t="n">
        <v>-94.14949334</v>
      </c>
      <c r="AE15" s="0" t="n">
        <v>-94.14949334</v>
      </c>
      <c r="AF15" s="0" t="n">
        <v>0</v>
      </c>
      <c r="AG15" s="0" t="n">
        <v>-93.89462105</v>
      </c>
      <c r="AH15" s="0" t="n">
        <v>-94.35724611</v>
      </c>
      <c r="AI15" s="0" t="n">
        <v>-94.35724611</v>
      </c>
      <c r="AJ15" s="0" t="n">
        <v>0</v>
      </c>
      <c r="AK15" s="0" t="n">
        <v>-93.95919408</v>
      </c>
      <c r="AL15" s="0" t="n">
        <v>-93.9475156112049</v>
      </c>
      <c r="AM15" s="0" t="n">
        <v>1.99999992788275</v>
      </c>
      <c r="AN15" s="0" t="n">
        <v>-94.09154318</v>
      </c>
      <c r="AO15" s="0" t="n">
        <v>-94.091455648463</v>
      </c>
      <c r="AP15" s="0" t="n">
        <v>1.99999996536981</v>
      </c>
      <c r="AQ15" s="0" t="n">
        <v>-94.19560082</v>
      </c>
      <c r="AR15" s="0" t="n">
        <v>-94.194875</v>
      </c>
      <c r="AS15" s="0" t="n">
        <v>2.00009416899222</v>
      </c>
      <c r="AT15" s="0" t="n">
        <v>-93.98532966</v>
      </c>
      <c r="AU15" s="0" t="n">
        <v>-94.3565332638889</v>
      </c>
      <c r="AV15" s="0" t="n">
        <v>-94.3565332638889</v>
      </c>
      <c r="AW15" s="0" t="n">
        <v>0</v>
      </c>
      <c r="AX15" s="0" t="n">
        <v>-94.19185498</v>
      </c>
      <c r="AY15" s="0" t="n">
        <v>-94.1912674506801</v>
      </c>
      <c r="AZ15" s="0" t="n">
        <v>2.00009090936457</v>
      </c>
      <c r="BB15" s="0" t="n">
        <f aca="false">IF(OR(ISBLANK(O15),ISBLANK(N15)),"",(O15-N15)*EC15)</f>
        <v>3.9483617952015</v>
      </c>
      <c r="BC15" s="0" t="n">
        <f aca="false">IF(OR(ISBLANK(X15),ISBLANK(V15)),"",(X15-V15)*EC15)</f>
        <v>4.31388609678974</v>
      </c>
      <c r="BD15" s="3" t="n">
        <f aca="false">IF(OR(ISBLANK(X15),ISBLANK(W15)),"",(X15-W15)*EC15)</f>
        <v>6.43593530431657</v>
      </c>
      <c r="BE15" s="3" t="n">
        <f aca="false">IF(OR(ISBLANK(Y15),ISBLANK(V15)),"",(Y15-V15)*EC15)</f>
        <v>3.60681591258875</v>
      </c>
      <c r="BF15" s="3" t="n">
        <f aca="false">IF(OR(ISBLANK(Y15),ISBLANK(W15)),"",(Y15-W15)*EC15)</f>
        <v>5.72886512011559</v>
      </c>
      <c r="BG15" s="3" t="n">
        <f aca="false">IF(OR(ISBLANK(AC15),ISBLANK(Z15)),"",(AC15-Z15)*EC15)</f>
        <v>5.44165138731405</v>
      </c>
      <c r="BH15" s="3" t="n">
        <f aca="false">IF(OR(ISBLANK(AG15),ISBLANK(AD15)),"",(AG15-AD15)*EC15)</f>
        <v>6.9354283265897</v>
      </c>
      <c r="BI15" s="3" t="n">
        <f aca="false">IF(OR(ISBLANK(AK15),ISBLANK(Z15)),"",(AK15-Z15)*EC15)</f>
        <v>3.11867602488525</v>
      </c>
      <c r="BJ15" s="3" t="n">
        <f aca="false">IF(OR(ISBLANK(AL15),ISBLANK(AA15)),"",(AL15-AA15)*EC15)</f>
        <v>3.43646335003035</v>
      </c>
      <c r="BK15" s="3" t="n">
        <f aca="false">IF(OR(ISBLANK(AN15),ISBLANK(AD15)),"",(AN15-AD15)*EC15)</f>
        <v>1.57690418677692</v>
      </c>
      <c r="BL15" s="3" t="n">
        <f aca="false">IF(OR(ISBLANK(AO15),ISBLANK(AE15)),"",(AO15-AE15)*EC15)</f>
        <v>1.57928604123908</v>
      </c>
      <c r="BM15" s="3" t="n">
        <f aca="false">IF(OR(ISBLANK(AQ15),ISBLANK(AH15)),"",(AQ15-AH15)*EC15)</f>
        <v>4.39859242103501</v>
      </c>
      <c r="BN15" s="3" t="n">
        <f aca="false">IF(OR(ISBLANK(AR15),ISBLANK(AI15)),"",(AR15-AI15)*EC15)</f>
        <v>4.41834298940006</v>
      </c>
      <c r="BO15" s="3" t="n">
        <f aca="false">IF(OR(ISBLANK(AT15),ISBLANK(AH15)),"",(AT15-AH15)*EC15)</f>
        <v>10.1203621721867</v>
      </c>
      <c r="BP15" s="0" t="n">
        <f aca="false">=IF(OR(ISBLANK(AX15),ISBLANK(AU15)),"",(AX15-AU15)*EC15)</f>
        <v>4.48112438922743</v>
      </c>
      <c r="BQ15" s="0" t="n">
        <f aca="false">=IF(OR(ISBLANK(AY15),ISBLANK(AV15)),"",(AY15-AV15)*EC15)</f>
        <v>4.4971118764821</v>
      </c>
      <c r="BR15" s="0" t="n">
        <v>4.71255</v>
      </c>
      <c r="BU15" s="0" t="n">
        <f aca="false">IF(OR(ISBLANK(O15),ISBLANK(N15)),"",(O15-N15)*EC15-M15)</f>
        <v>-0.681638204798503</v>
      </c>
      <c r="BV15" s="0" t="n">
        <f aca="false">IF(OR(ISBLANK(X15),ISBLANK(V15)),"",(X15-V15)*EC15-M15)</f>
        <v>-0.316113903210263</v>
      </c>
      <c r="BW15" s="3" t="n">
        <f aca="false">IF(OR(ISBLANK(X15),ISBLANK(W15)),"",(X15-W15)*EC15-M15)</f>
        <v>1.80593530431657</v>
      </c>
      <c r="BX15" s="3" t="n">
        <f aca="false">IF(OR(ISBLANK(Y15),ISBLANK(V15)),"",(Y15-V15)*EC15-M15)</f>
        <v>-1.02318408741125</v>
      </c>
      <c r="BY15" s="3" t="n">
        <f aca="false">IF(OR(ISBLANK(Y15),ISBLANK(W15)),"",(Y15-W15)*EC15-M15)</f>
        <v>1.09886512011559</v>
      </c>
      <c r="BZ15" s="3" t="n">
        <f aca="false">IF(OR(ISBLANK(AC15),ISBLANK(Z15)),"",(AC15-Z15)*EC15-M15)</f>
        <v>0.811651387314053</v>
      </c>
      <c r="CA15" s="3" t="n">
        <f aca="false">IF(OR(ISBLANK(AG15),ISBLANK(AD15)),"",(AG15-AD15)*EC15-M15)</f>
        <v>2.3054283265897</v>
      </c>
      <c r="CB15" s="3" t="n">
        <f aca="false">IF(OR(ISBLANK(AK15),ISBLANK(Z15)),"",(AK15-Z15)*EC15-M15)</f>
        <v>-1.51132397511475</v>
      </c>
      <c r="CC15" s="3" t="n">
        <f aca="false">IF(OR(ISBLANK(AL15),ISBLANK(AA15)),"",(AL15-AA15)*EC15-M15)</f>
        <v>-1.19353664996965</v>
      </c>
      <c r="CD15" s="3" t="n">
        <f aca="false">IF(OR(ISBLANK(AN15),ISBLANK(AD15)),"",(AN15-AD15)*EC15-M15)</f>
        <v>-3.05309581322308</v>
      </c>
      <c r="CE15" s="3" t="n">
        <f aca="false">IF(OR(ISBLANK(AO15),ISBLANK(AE15)),"",(AO15-AE15)*EC15-M15)</f>
        <v>-3.05071395876092</v>
      </c>
      <c r="CF15" s="3" t="n">
        <f aca="false">IF(OR(ISBLANK(AQ15),ISBLANK(AH15)),"",(AQ15-AH15)*EC15-M15)</f>
        <v>-0.231407578964991</v>
      </c>
      <c r="CG15" s="3" t="n">
        <f aca="false">IF(OR(ISBLANK(AR15),ISBLANK(AI15)),"",(AR15-AI15)*EC15-M15)</f>
        <v>-0.21165701059994</v>
      </c>
      <c r="CH15" s="3" t="n">
        <f aca="false">IF(OR(ISBLANK(AT15),ISBLANK(AH15)),"",(AT15-AH15)*EC15-M15)</f>
        <v>5.4903621721867</v>
      </c>
      <c r="CI15" s="0" t="n">
        <f aca="false">IF(OR(ISBLANK(AX15),ISBLANK(AU15)),"",(AX15-AU15)*EC15-M15)</f>
        <v>-0.148875610772575</v>
      </c>
      <c r="CJ15" s="0" t="n">
        <f aca="false">IF(OR(ISBLANK(AY15),ISBLANK(AV15)),"",(AY15-AV15)*EC15-M15)</f>
        <v>-0.132888123517903</v>
      </c>
      <c r="CK15" s="0" t="n">
        <f aca="false">IF(ISBLANK(BR15),"",BR15-M15)</f>
        <v>0.0825500000000003</v>
      </c>
      <c r="CN15" s="0" t="n">
        <f aca="false">IF(OR(ISBLANK(O15),ISBLANK(N15)),"",ABS((O15-N15)*EC15-M15))</f>
        <v>0.681638204798503</v>
      </c>
      <c r="CO15" s="0" t="n">
        <f aca="false">IF(OR(ISBLANK(X15),ISBLANK(V15)),"",ABS((X15-V15)*EC15-M15))</f>
        <v>0.316113903210263</v>
      </c>
      <c r="CP15" s="3" t="n">
        <f aca="false">IF(OR(ISBLANK(X15),ISBLANK(W15)),"",ABS((X15-W15)*EC15-M15))</f>
        <v>1.80593530431657</v>
      </c>
      <c r="CQ15" s="3" t="n">
        <f aca="false">IF(OR(ISBLANK(Y15),ISBLANK(V15)),"",ABS((Y15-V15)*EC15-M15))</f>
        <v>1.02318408741125</v>
      </c>
      <c r="CR15" s="3" t="n">
        <f aca="false">IF(OR(ISBLANK(Y15),ISBLANK(W15)),"",ABS((Y15-W15)*EC15-M15))</f>
        <v>1.09886512011559</v>
      </c>
      <c r="CS15" s="3" t="n">
        <f aca="false">IF(OR(ISBLANK(AC15),ISBLANK(Z15)),"",ABS((AC15-Z15)*EC15-M15))</f>
        <v>0.811651387314053</v>
      </c>
      <c r="CT15" s="3" t="n">
        <f aca="false">IF(OR(ISBLANK(AG15),ISBLANK(AD15)),"",ABS((AG15-AD15)*EC15-M15))</f>
        <v>2.3054283265897</v>
      </c>
      <c r="CU15" s="3" t="n">
        <f aca="false">IF(OR(ISBLANK(AK15),ISBLANK(Z15)),"",ABS((AK15-Z15)*EC15-M15))</f>
        <v>1.51132397511475</v>
      </c>
      <c r="CV15" s="3" t="n">
        <f aca="false">IF(OR(ISBLANK(AL15),ISBLANK(AA15)),"",ABS((AL15-AA15)*EC15-M15))</f>
        <v>1.19353664996965</v>
      </c>
      <c r="CW15" s="3" t="n">
        <f aca="false">IF(OR(ISBLANK(AL15),ISBLANK(AA15)),"",ABS((AK15-Z15-AL15+AA15)*EC15))</f>
        <v>0.317787325145098</v>
      </c>
      <c r="CX15" s="3" t="n">
        <f aca="false">IF(OR(ISBLANK(AN15),ISBLANK(AD15)),"",ABS((AN15-AD15)*EC15-M15))</f>
        <v>3.05309581322308</v>
      </c>
      <c r="CY15" s="3" t="n">
        <f aca="false">IF(OR(ISBLANK(AO15),ISBLANK(AE15)),"",ABS((AO15-AE15)*EC15-M15))</f>
        <v>3.05071395876092</v>
      </c>
      <c r="CZ15" s="3" t="n">
        <f aca="false">IF(OR(ISBLANK(AL15),ISBLANK(AA15)),"",ABS((AO15-AE15-AN15+AD15)*EC15))</f>
        <v>0.00238185446215478</v>
      </c>
      <c r="DA15" s="3" t="n">
        <f aca="false">IF(OR(ISBLANK(AQ15),ISBLANK(AH15)),"",ABS((AQ15-AH15)*EC15-M15))</f>
        <v>0.231407578964991</v>
      </c>
      <c r="DB15" s="3" t="n">
        <f aca="false">IF(OR(ISBLANK(AR15),ISBLANK(AI15)),"",ABS((AR15-AI15)*EC15-M15))</f>
        <v>0.21165701059994</v>
      </c>
      <c r="DC15" s="3" t="n">
        <f aca="false">IF(OR(ISBLANK(AR15),ISBLANK(AI15)),"",ABS((AR15-AI15-AQ15+AH15)*EC15))</f>
        <v>0.0197505683650506</v>
      </c>
      <c r="DD15" s="3" t="n">
        <f aca="false">IF(OR(ISBLANK(AT15),ISBLANK(AH15)),"",ABS((AT15-AH15)*EC15-M15))</f>
        <v>5.4903621721867</v>
      </c>
      <c r="DE15" s="0" t="n">
        <f aca="false">IF(OR(ISBLANK(AX15),ISBLANK(AU15)),"",ABS((AX15-AU15)*EC15-M15))</f>
        <v>0.148875610772575</v>
      </c>
      <c r="DF15" s="0" t="n">
        <f aca="false">IF(OR(ISBLANK(AY15),ISBLANK(AV15)),"",ABS((AY15-AV15)*EC15-M15))</f>
        <v>0.132888123517903</v>
      </c>
      <c r="DG15" s="3" t="n">
        <f aca="false">IF(OR(ISBLANK(AY15),ISBLANK(AV15)),"",ABS((AY15-AV15-AX15+AU15)*EC15))</f>
        <v>0.0159874872546725</v>
      </c>
      <c r="DH15" s="0" t="n">
        <f aca="false">IF(ISBLANK(BR15),"",ABS(BR15-M15))</f>
        <v>0.0825500000000003</v>
      </c>
      <c r="DK15" s="0" t="n">
        <f aca="false">IF(OR(ISBLANK(O15),ISBLANK(N15)),"",((O15-N15)*EC15-M15)^2)</f>
        <v>0.464630642240927</v>
      </c>
      <c r="DL15" s="0" t="n">
        <f aca="false">IF(OR(ISBLANK(X15),ISBLANK(V15)),"",ABS((X15-V15)*EC15-M15)^2)</f>
        <v>0.0999279998028273</v>
      </c>
      <c r="DM15" s="3" t="n">
        <f aca="false">IF(OR(ISBLANK(X15),ISBLANK(W15)),"",ABS((X15-W15)*EC15-M15)^2)</f>
        <v>3.261402323377</v>
      </c>
      <c r="DN15" s="3" t="n">
        <f aca="false">IF(OR(ISBLANK(Y15),ISBLANK(V15)),"",ABS((Y15-V15)*EC15-M15)^2)</f>
        <v>1.04690567673158</v>
      </c>
      <c r="DO15" s="3" t="n">
        <f aca="false">IF(OR(ISBLANK(Y15),ISBLANK(W15)),"",ABS((Y15-W15)*EC15-M15)^2)</f>
        <v>1.20750455220665</v>
      </c>
      <c r="DP15" s="3" t="n">
        <f aca="false">IF(OR(ISBLANK(AC15),ISBLANK(Z15)),"",ABS((AC15-Z15)*EC15-M15)^2)</f>
        <v>0.658777974528827</v>
      </c>
      <c r="DQ15" s="3" t="n">
        <f aca="false">IF(OR(ISBLANK(AG15),ISBLANK(AD15)),"",ABS((AG15-AD15)*EC15-M15)^2)</f>
        <v>5.31499976904219</v>
      </c>
      <c r="DR15" s="3" t="n">
        <f aca="false">IF(OR(ISBLANK(AK15),ISBLANK(Z15)),"",ABS((AK15-Z15)*EC15-M15)^2)</f>
        <v>2.28410015775664</v>
      </c>
      <c r="DS15" s="3" t="n">
        <f aca="false">IF(OR(ISBLANK(AL15),ISBLANK(AA15)),"",ABS((AL15-AA15)*EC15-M15)^2)</f>
        <v>1.42452973482077</v>
      </c>
      <c r="DT15" s="3" t="n">
        <f aca="false">IF(OR(ISBLANK(AN15),ISBLANK(AD15)),"",ABS((AN15-AD15)*EC15-M15)^2)</f>
        <v>9.3213940447203</v>
      </c>
      <c r="DU15" s="3" t="n">
        <f aca="false">IF(OR(ISBLANK(AO15),ISBLANK(AE15)),"",ABS((AO15-AE15)*EC15-M15)^2)</f>
        <v>9.30685565817875</v>
      </c>
      <c r="DV15" s="3" t="n">
        <f aca="false">IF(OR(ISBLANK(AQ15),ISBLANK(AH15)),"",ABS((AQ15-AH15)*EC15-M15)^2)</f>
        <v>0.0535494676024387</v>
      </c>
      <c r="DW15" s="3" t="n">
        <f aca="false">IF(OR(ISBLANK(AR15),ISBLANK(AI15)),"",ABS((AR15-AI15)*EC15-M15)^2)</f>
        <v>0.0447986901361032</v>
      </c>
      <c r="DX15" s="3" t="n">
        <f aca="false">IF(OR(ISBLANK(AT15),ISBLANK(AH15)),"",ABS((AT15-AH15)*EC15-M15)^2)</f>
        <v>30.1440767817786</v>
      </c>
      <c r="DY15" s="0" t="n">
        <f aca="false">IF(OR(ISBLANK(AX15),ISBLANK(AU15)),"",((AX15-AU15)*EC15-M15)^2)</f>
        <v>0.0221639474829073</v>
      </c>
      <c r="DZ15" s="0" t="n">
        <f aca="false">IF(ISBLANK(BR15),"",(BR15-M15)^2)</f>
        <v>0.00681450250000006</v>
      </c>
      <c r="EC15" s="0" t="n">
        <v>27.211386245988</v>
      </c>
    </row>
    <row r="16" customFormat="false" ht="12.8" hidden="false" customHeight="false" outlineLevel="0" collapsed="false">
      <c r="A16" s="1" t="s">
        <v>109</v>
      </c>
      <c r="B16" s="0" t="n">
        <v>14</v>
      </c>
      <c r="C16" s="0" t="n">
        <v>4</v>
      </c>
      <c r="D16" s="0" t="n">
        <f aca="false">B16-C16</f>
        <v>10</v>
      </c>
      <c r="E16" s="0" t="s">
        <v>71</v>
      </c>
      <c r="F16" s="0" t="n">
        <v>2</v>
      </c>
      <c r="G16" s="0" t="n">
        <v>13</v>
      </c>
      <c r="H16" s="0" t="s">
        <v>110</v>
      </c>
      <c r="I16" s="0" t="n">
        <v>1</v>
      </c>
      <c r="J16" s="0" t="s">
        <v>95</v>
      </c>
      <c r="K16" s="0" t="s">
        <v>105</v>
      </c>
      <c r="L16" s="0" t="s">
        <v>75</v>
      </c>
      <c r="M16" s="0" t="n">
        <v>9.409</v>
      </c>
      <c r="N16" s="0" t="n">
        <v>-108.960221624</v>
      </c>
      <c r="O16" s="0" t="n">
        <v>-108.596441853108</v>
      </c>
      <c r="P16" s="0" t="s">
        <v>76</v>
      </c>
      <c r="Q16" s="0" t="n">
        <f aca="false">=IF(ISBLANK(BR16),"",BR16)</f>
        <v>9.9685</v>
      </c>
      <c r="R16" s="0" t="n">
        <v>45</v>
      </c>
      <c r="S16" s="0" t="n">
        <v>2</v>
      </c>
      <c r="T16" s="0" t="n">
        <v>4</v>
      </c>
      <c r="V16" s="0" t="n">
        <v>-109.00538185</v>
      </c>
      <c r="W16" s="0" t="n">
        <v>-109.07571278</v>
      </c>
      <c r="X16" s="0" t="n">
        <v>-108.65718692</v>
      </c>
      <c r="Y16" s="0" t="n">
        <v>-108.6888648</v>
      </c>
      <c r="Z16" s="0" t="n">
        <v>-109.00469197</v>
      </c>
      <c r="AA16" s="0" t="n">
        <v>-109.00469197</v>
      </c>
      <c r="AB16" s="0" t="n">
        <v>0</v>
      </c>
      <c r="AC16" s="0" t="n">
        <v>-108.593885</v>
      </c>
      <c r="AD16" s="0" t="n">
        <v>-109.07167368</v>
      </c>
      <c r="AE16" s="0" t="n">
        <v>-109.07167368</v>
      </c>
      <c r="AF16" s="0" t="n">
        <v>0</v>
      </c>
      <c r="AG16" s="0" t="n">
        <v>-108.62357012</v>
      </c>
      <c r="AH16" s="0" t="n">
        <v>-109.25920988</v>
      </c>
      <c r="AI16" s="0" t="n">
        <v>-109.25920988</v>
      </c>
      <c r="AJ16" s="0" t="n">
        <v>0</v>
      </c>
      <c r="AK16" s="0" t="n">
        <v>-108.70981807</v>
      </c>
      <c r="AL16" s="0" t="n">
        <v>-108.695559874904</v>
      </c>
      <c r="AM16" s="8" t="n">
        <v>0.0308631934321544</v>
      </c>
      <c r="AN16" s="0" t="n">
        <v>-108.84160536</v>
      </c>
      <c r="AO16" s="0" t="n">
        <v>-108.841555995246</v>
      </c>
      <c r="AP16" s="8" t="n">
        <v>3.3783873108061E-005</v>
      </c>
      <c r="AQ16" s="0" t="n">
        <v>-108.91549338</v>
      </c>
      <c r="AR16" s="0" t="n">
        <v>-108.914067907083</v>
      </c>
      <c r="AS16" s="8" t="n">
        <v>0.00101692224694029</v>
      </c>
      <c r="AT16" s="0" t="n">
        <v>-108.75468556</v>
      </c>
      <c r="AU16" s="0" t="n">
        <v>-109.257892539824</v>
      </c>
      <c r="AV16" s="0" t="n">
        <v>-109.257892539824</v>
      </c>
      <c r="AW16" s="0" t="n">
        <v>0</v>
      </c>
      <c r="AX16" s="0" t="n">
        <v>-108.90506963</v>
      </c>
      <c r="AY16" s="0" t="n">
        <v>-108.903959212143</v>
      </c>
      <c r="AZ16" s="8" t="n">
        <v>0.000781940356745475</v>
      </c>
      <c r="BB16" s="0" t="n">
        <f aca="false">IF(OR(ISBLANK(O16),ISBLANK(N16)),"",(O16-N16)*EC16)</f>
        <v>9.89895185421909</v>
      </c>
      <c r="BC16" s="3" t="n">
        <f aca="false">IF(OR(ISBLANK(X16),ISBLANK(V16)),"",(X16-V16)*EC16)</f>
        <v>9.4748667291249</v>
      </c>
      <c r="BD16" s="3" t="n">
        <f aca="false">IF(OR(ISBLANK(X16),ISBLANK(W16)),"",(X16-W16)*EC16)</f>
        <v>11.3886688303944</v>
      </c>
      <c r="BE16" s="3" t="n">
        <f aca="false">IF(OR(ISBLANK(Y16),ISBLANK(V16)),"",(Y16-V16)*EC16)</f>
        <v>8.61286770099074</v>
      </c>
      <c r="BF16" s="3" t="n">
        <f aca="false">IF(OR(ISBLANK(Y16),ISBLANK(W16)),"",(Y16-W16)*EC16)</f>
        <v>10.5266698022602</v>
      </c>
      <c r="BG16" s="3" t="n">
        <f aca="false">IF(OR(ISBLANK(AC16),ISBLANK(Z16)),"",(AC16-Z16)*EC16)</f>
        <v>11.1786271332139</v>
      </c>
      <c r="BH16" s="3" t="n">
        <f aca="false">IF(OR(ISBLANK(AG16),ISBLANK(AD16)),"",(AG16-AD16)*EC16)</f>
        <v>12.1935190493624</v>
      </c>
      <c r="BI16" s="3" t="n">
        <f aca="false">IF(OR(ISBLANK(AK16),ISBLANK(Z16)),"",(AK16-Z16)*EC16)</f>
        <v>8.02392758676081</v>
      </c>
      <c r="BJ16" s="3" t="n">
        <f aca="false">IF(OR(ISBLANK(AL16),ISBLANK(AA16)),"",(AL16-AA16)*EC16)</f>
        <v>8.41191284068847</v>
      </c>
      <c r="BK16" s="3" t="n">
        <f aca="false">IF(OR(ISBLANK(AN16),ISBLANK(AD16)),"",(AN16-AD16)*EC16)</f>
        <v>6.26047791848559</v>
      </c>
      <c r="BL16" s="3" t="n">
        <f aca="false">IF(OR(ISBLANK(AO16),ISBLANK(AE16)),"",(AO16-AE16)*EC16)</f>
        <v>6.26182120187377</v>
      </c>
      <c r="BM16" s="3" t="n">
        <f aca="false">IF(OR(ISBLANK(AQ16),ISBLANK(AH16)),"",(AQ16-AH16)*EC16)</f>
        <v>9.35300244061911</v>
      </c>
      <c r="BN16" s="3" t="n">
        <f aca="false">IF(OR(ISBLANK(AR16),ISBLANK(AI16)),"",(AR16-AI16)*EC16)</f>
        <v>9.39179153474697</v>
      </c>
      <c r="BO16" s="3" t="n">
        <f aca="false">IF(OR(ISBLANK(AT16),ISBLANK(AH16)),"",(AT16-AH16)*EC16)</f>
        <v>13.7288061420145</v>
      </c>
      <c r="BP16" s="0" t="n">
        <f aca="false">=IF(OR(ISBLANK(AX16),ISBLANK(AU16)),"",(AX16-AU16)*EC16)</f>
        <v>9.60080047565423</v>
      </c>
      <c r="BQ16" s="0" t="n">
        <f aca="false">=IF(OR(ISBLANK(AY16),ISBLANK(AV16)),"",(AY16-AV16)*EC16)</f>
        <v>9.63101648485568</v>
      </c>
      <c r="BR16" s="0" t="n">
        <v>9.9685</v>
      </c>
      <c r="BU16" s="0" t="n">
        <f aca="false">IF(OR(ISBLANK(O16),ISBLANK(N16)),"",(O16-N16)*EC16-M16)</f>
        <v>0.489951854219092</v>
      </c>
      <c r="BV16" s="3" t="n">
        <f aca="false">IF(OR(ISBLANK(X16),ISBLANK(V16)),"",(X16-V16)*EC16-M16)</f>
        <v>0.0658667291248989</v>
      </c>
      <c r="BW16" s="3" t="n">
        <f aca="false">IF(OR(ISBLANK(X16),ISBLANK(W16)),"",(X16-W16)*EC16-M16)</f>
        <v>1.97966883039437</v>
      </c>
      <c r="BX16" s="3" t="n">
        <f aca="false">IF(OR(ISBLANK(Y16),ISBLANK(V16)),"",(Y16-V16)*EC16-M16)</f>
        <v>-0.79613229900926</v>
      </c>
      <c r="BY16" s="3" t="n">
        <f aca="false">IF(OR(ISBLANK(Y16),ISBLANK(W16)),"",(Y16-W16)*EC16-M16)</f>
        <v>1.11766980226021</v>
      </c>
      <c r="BZ16" s="3" t="n">
        <f aca="false">IF(OR(ISBLANK(AC16),ISBLANK(Z16)),"",(AC16-Z16)*EC16-M16)</f>
        <v>1.76962713321389</v>
      </c>
      <c r="CA16" s="3" t="n">
        <f aca="false">IF(OR(ISBLANK(AG16),ISBLANK(AD16)),"",(AG16-AD16)*EC16-M16)</f>
        <v>2.78451904936245</v>
      </c>
      <c r="CB16" s="3" t="n">
        <f aca="false">IF(OR(ISBLANK(AK16),ISBLANK(Z16)),"",(AK16-Z16)*EC16-M16)</f>
        <v>-1.38507241323919</v>
      </c>
      <c r="CC16" s="3" t="n">
        <f aca="false">IF(OR(ISBLANK(AL16),ISBLANK(AA16)),"",(AL16-AA16)*EC16-M16)</f>
        <v>-0.997087159311532</v>
      </c>
      <c r="CD16" s="3" t="n">
        <f aca="false">IF(OR(ISBLANK(AN16),ISBLANK(AD16)),"",(AN16-AD16)*EC16-M16)</f>
        <v>-3.14852208151441</v>
      </c>
      <c r="CE16" s="3" t="n">
        <f aca="false">IF(OR(ISBLANK(AO16),ISBLANK(AE16)),"",(AO16-AE16)*EC16-M16)</f>
        <v>-3.14717879812623</v>
      </c>
      <c r="CF16" s="3" t="n">
        <f aca="false">IF(OR(ISBLANK(AQ16),ISBLANK(AH16)),"",(AQ16-AH16)*EC16-M16)</f>
        <v>-0.0559975593808861</v>
      </c>
      <c r="CG16" s="3" t="n">
        <f aca="false">IF(OR(ISBLANK(AR16),ISBLANK(AI16)),"",(AR16-AI16)*EC16-M16)</f>
        <v>-0.0172084652530344</v>
      </c>
      <c r="CH16" s="3" t="n">
        <f aca="false">IF(OR(ISBLANK(AT16),ISBLANK(AH16)),"",(AT16-AH16)*EC16-M16)</f>
        <v>4.31980614201449</v>
      </c>
      <c r="CI16" s="0" t="n">
        <f aca="false">IF(OR(ISBLANK(AX16),ISBLANK(AU16)),"",(AX16-AU16)*EC16-M16)</f>
        <v>0.19180047565423</v>
      </c>
      <c r="CJ16" s="0" t="n">
        <f aca="false">IF(OR(ISBLANK(AY16),ISBLANK(AV16)),"",(AY16-AV16)*EC16-M16)</f>
        <v>0.222016484855676</v>
      </c>
      <c r="CK16" s="0" t="n">
        <f aca="false">IF(ISBLANK(BR16),"",BR16-M16)</f>
        <v>0.5595</v>
      </c>
      <c r="CN16" s="0" t="n">
        <f aca="false">IF(OR(ISBLANK(O16),ISBLANK(N16)),"",ABS((O16-N16)*EC16-M16))</f>
        <v>0.489951854219092</v>
      </c>
      <c r="CO16" s="3" t="n">
        <f aca="false">IF(OR(ISBLANK(X16),ISBLANK(V16)),"",ABS((X16-V16)*EC16-M16))</f>
        <v>0.0658667291248989</v>
      </c>
      <c r="CP16" s="3" t="n">
        <f aca="false">IF(OR(ISBLANK(X16),ISBLANK(W16)),"",ABS((X16-W16)*EC16-M16))</f>
        <v>1.97966883039437</v>
      </c>
      <c r="CQ16" s="3" t="n">
        <f aca="false">IF(OR(ISBLANK(Y16),ISBLANK(V16)),"",ABS((Y16-V16)*EC16-M16))</f>
        <v>0.79613229900926</v>
      </c>
      <c r="CR16" s="3" t="n">
        <f aca="false">IF(OR(ISBLANK(Y16),ISBLANK(W16)),"",ABS((Y16-W16)*EC16-M16))</f>
        <v>1.11766980226021</v>
      </c>
      <c r="CS16" s="3" t="n">
        <f aca="false">IF(OR(ISBLANK(AC16),ISBLANK(Z16)),"",ABS((AC16-Z16)*EC16-M16))</f>
        <v>1.76962713321389</v>
      </c>
      <c r="CT16" s="3" t="n">
        <f aca="false">IF(OR(ISBLANK(AG16),ISBLANK(AD16)),"",ABS((AG16-AD16)*EC16-M16))</f>
        <v>2.78451904936245</v>
      </c>
      <c r="CU16" s="3" t="n">
        <f aca="false">IF(OR(ISBLANK(AK16),ISBLANK(Z16)),"",ABS((AK16-Z16)*EC16-M16))</f>
        <v>1.38507241323919</v>
      </c>
      <c r="CV16" s="3" t="n">
        <f aca="false">IF(OR(ISBLANK(AL16),ISBLANK(AA16)),"",ABS((AL16-AA16)*EC16-M16))</f>
        <v>0.997087159311532</v>
      </c>
      <c r="CW16" s="3" t="n">
        <f aca="false">IF(OR(ISBLANK(AL16),ISBLANK(AA16)),"",ABS((AK16-Z16-AL16+AA16)*EC16))</f>
        <v>0.387985253927658</v>
      </c>
      <c r="CX16" s="3" t="n">
        <f aca="false">IF(OR(ISBLANK(AN16),ISBLANK(AD16)),"",ABS((AN16-AD16)*EC16-M16))</f>
        <v>3.14852208151441</v>
      </c>
      <c r="CY16" s="3" t="n">
        <f aca="false">IF(OR(ISBLANK(AO16),ISBLANK(AE16)),"",ABS((AO16-AE16)*EC16-M16))</f>
        <v>3.14717879812623</v>
      </c>
      <c r="CZ16" s="3" t="n">
        <f aca="false">IF(OR(ISBLANK(AL16),ISBLANK(AA16)),"",ABS((AO16-AE16-AN16+AD16)*EC16))</f>
        <v>0.00134328338817939</v>
      </c>
      <c r="DA16" s="3" t="n">
        <f aca="false">IF(OR(ISBLANK(AQ16),ISBLANK(AH16)),"",ABS((AQ16-AH16)*EC16-M16))</f>
        <v>0.0559975593808861</v>
      </c>
      <c r="DB16" s="3" t="n">
        <f aca="false">IF(OR(ISBLANK(AR16),ISBLANK(AI16)),"",ABS((AR16-AI16)*EC16-M16))</f>
        <v>0.0172084652530344</v>
      </c>
      <c r="DC16" s="3" t="n">
        <f aca="false">IF(OR(ISBLANK(AR16),ISBLANK(AI16)),"",ABS((AR16-AI16-AQ16+AH16)*EC16))</f>
        <v>0.0387890941278518</v>
      </c>
      <c r="DD16" s="3" t="n">
        <f aca="false">IF(OR(ISBLANK(AT16),ISBLANK(AH16)),"",ABS((AT16-AH16)*EC16-M16))</f>
        <v>4.31980614201449</v>
      </c>
      <c r="DE16" s="0" t="n">
        <f aca="false">IF(OR(ISBLANK(AX16),ISBLANK(AU16)),"",ABS((AX16-AU16)*EC16-M16))</f>
        <v>0.19180047565423</v>
      </c>
      <c r="DF16" s="0" t="n">
        <f aca="false">IF(OR(ISBLANK(AY16),ISBLANK(AV16)),"",ABS((AY16-AV16)*EC16-M16))</f>
        <v>0.222016484855676</v>
      </c>
      <c r="DG16" s="3" t="n">
        <f aca="false">IF(OR(ISBLANK(AY16),ISBLANK(AV16)),"",ABS((AY16-AV16-AX16+AU16)*EC16))</f>
        <v>0.030216009201446</v>
      </c>
      <c r="DH16" s="0" t="n">
        <f aca="false">IF(ISBLANK(BR16),"",ABS(BR16-M16))</f>
        <v>0.5595</v>
      </c>
      <c r="DI16" s="3"/>
      <c r="DJ16" s="3"/>
      <c r="DK16" s="0" t="n">
        <f aca="false">IF(OR(ISBLANK(O16),ISBLANK(N16)),"",((O16-N16)*EC16-M16)^2)</f>
        <v>0.240052819452726</v>
      </c>
      <c r="DL16" s="3" t="n">
        <f aca="false">IF(OR(ISBLANK(X16),ISBLANK(V16)),"",ABS((X16-V16)*EC16-M16)^2)</f>
        <v>0.0043384260056128</v>
      </c>
      <c r="DM16" s="3" t="n">
        <f aca="false">IF(OR(ISBLANK(X16),ISBLANK(W16)),"",ABS((X16-W16)*EC16-M16)^2)</f>
        <v>3.91908867803501</v>
      </c>
      <c r="DN16" s="3" t="n">
        <f aca="false">IF(OR(ISBLANK(Y16),ISBLANK(V16)),"",ABS((Y16-V16)*EC16-M16)^2)</f>
        <v>0.63382663752577</v>
      </c>
      <c r="DO16" s="3" t="n">
        <f aca="false">IF(OR(ISBLANK(Y16),ISBLANK(W16)),"",ABS((Y16-W16)*EC16-M16)^2)</f>
        <v>1.24918578688438</v>
      </c>
      <c r="DP16" s="3" t="n">
        <f aca="false">IF(OR(ISBLANK(AC16),ISBLANK(Z16)),"",ABS((AC16-Z16)*EC16-M16)^2)</f>
        <v>3.13158019060682</v>
      </c>
      <c r="DQ16" s="3" t="n">
        <f aca="false">IF(OR(ISBLANK(AG16),ISBLANK(AD16)),"",ABS((AG16-AD16)*EC16-M16)^2)</f>
        <v>7.75354633626234</v>
      </c>
      <c r="DR16" s="3" t="n">
        <f aca="false">IF(OR(ISBLANK(AK16),ISBLANK(Z16)),"",ABS((AK16-Z16)*EC16-M16)^2)</f>
        <v>1.91842558991623</v>
      </c>
      <c r="DS16" s="3" t="n">
        <f aca="false">IF(OR(ISBLANK(AL16),ISBLANK(AA16)),"",ABS((AL16-AA16)*EC16-M16)^2)</f>
        <v>0.99418280326394</v>
      </c>
      <c r="DT16" s="3" t="n">
        <f aca="false">IF(OR(ISBLANK(AN16),ISBLANK(AD16)),"",ABS((AN16-AD16)*EC16-M16)^2)</f>
        <v>9.91319129778384</v>
      </c>
      <c r="DU16" s="3" t="n">
        <f aca="false">IF(OR(ISBLANK(AO16),ISBLANK(AE16)),"",ABS((AO16-AE16)*EC16-M16)^2)</f>
        <v>9.90473438737527</v>
      </c>
      <c r="DV16" s="3" t="n">
        <f aca="false">IF(OR(ISBLANK(AQ16),ISBLANK(AH16)),"",ABS((AQ16-AH16)*EC16-M16)^2)</f>
        <v>0.00313572665661587</v>
      </c>
      <c r="DW16" s="3" t="n">
        <f aca="false">IF(OR(ISBLANK(AR16),ISBLANK(AI16)),"",ABS((AR16-AI16)*EC16-M16)^2)</f>
        <v>0.000296131276364893</v>
      </c>
      <c r="DX16" s="3" t="n">
        <f aca="false">IF(OR(ISBLANK(AT16),ISBLANK(AH16)),"",ABS((AT16-AH16)*EC16-M16)^2)</f>
        <v>18.6607251045861</v>
      </c>
      <c r="DY16" s="0" t="n">
        <f aca="false">IF(OR(ISBLANK(AX16),ISBLANK(AU16)),"",((AX16-AU16)*EC16-M16)^2)</f>
        <v>0.0367874224611887</v>
      </c>
      <c r="DZ16" s="0" t="n">
        <f aca="false">IF(ISBLANK(BR16),"",(BR16-M16)^2)</f>
        <v>0.31304025</v>
      </c>
      <c r="EB16" s="3"/>
      <c r="EC16" s="0" t="n">
        <v>27.211386245988</v>
      </c>
    </row>
    <row r="17" customFormat="false" ht="12.8" hidden="false" customHeight="false" outlineLevel="0" collapsed="false">
      <c r="A17" s="1"/>
      <c r="B17" s="0" t="n">
        <v>14</v>
      </c>
      <c r="C17" s="0" t="n">
        <v>4</v>
      </c>
      <c r="D17" s="0" t="n">
        <f aca="false">B17-C17</f>
        <v>10</v>
      </c>
      <c r="E17" s="0" t="s">
        <v>71</v>
      </c>
      <c r="F17" s="0" t="n">
        <v>2</v>
      </c>
      <c r="G17" s="0" t="n">
        <v>13</v>
      </c>
      <c r="H17" s="0" t="s">
        <v>111</v>
      </c>
      <c r="I17" s="0" t="n">
        <v>1</v>
      </c>
      <c r="J17" s="0" t="s">
        <v>95</v>
      </c>
      <c r="K17" s="0" t="s">
        <v>96</v>
      </c>
      <c r="L17" s="0" t="s">
        <v>75</v>
      </c>
      <c r="M17" s="0" t="n">
        <v>10.054</v>
      </c>
      <c r="N17" s="0" t="n">
        <v>-108.960221624</v>
      </c>
      <c r="O17" s="0" t="n">
        <v>-108.65286257382</v>
      </c>
      <c r="P17" s="0" t="s">
        <v>76</v>
      </c>
      <c r="Q17" s="0" t="n">
        <f aca="false">=IF(ISBLANK(BR17),"",BR17)</f>
        <v>8.45075</v>
      </c>
      <c r="R17" s="0" t="n">
        <v>1</v>
      </c>
      <c r="S17" s="0" t="n">
        <v>4</v>
      </c>
      <c r="T17" s="0" t="n">
        <v>0</v>
      </c>
      <c r="V17" s="0" t="n">
        <v>-109.00538185</v>
      </c>
      <c r="W17" s="0" t="n">
        <v>-109.07571278</v>
      </c>
      <c r="X17" s="0" t="n">
        <v>-108.70764821</v>
      </c>
      <c r="Y17" s="0" t="n">
        <v>-108.70764821</v>
      </c>
      <c r="Z17" s="0" t="n">
        <v>-109.00469197</v>
      </c>
      <c r="AA17" s="0" t="n">
        <v>-109.00469197</v>
      </c>
      <c r="AB17" s="0" t="n">
        <v>0</v>
      </c>
      <c r="AC17" s="0" t="n">
        <v>-108.6496615</v>
      </c>
      <c r="AD17" s="0" t="n">
        <v>-109.07167368</v>
      </c>
      <c r="AE17" s="0" t="n">
        <v>-109.07167368</v>
      </c>
      <c r="AF17" s="0" t="n">
        <v>0</v>
      </c>
      <c r="AG17" s="0" t="n">
        <v>-108.66484256</v>
      </c>
      <c r="AH17" s="0" t="n">
        <v>-109.25920988</v>
      </c>
      <c r="AI17" s="0" t="n">
        <v>-109.25920988</v>
      </c>
      <c r="AJ17" s="0" t="n">
        <v>0</v>
      </c>
      <c r="AK17" s="0" t="n">
        <v>-108.72601707</v>
      </c>
      <c r="AL17" s="0" t="n">
        <v>-108.714486997481</v>
      </c>
      <c r="AM17" s="8" t="n">
        <v>0.0175894590897452</v>
      </c>
      <c r="AN17" s="0" t="n">
        <v>-108.84218442</v>
      </c>
      <c r="AO17" s="0" t="n">
        <v>-108.842119877309</v>
      </c>
      <c r="AP17" s="8" t="n">
        <v>5.10844127259721E-005</v>
      </c>
      <c r="AQ17" s="0" t="n">
        <v>-108.90879537</v>
      </c>
      <c r="AR17" s="0" t="n">
        <v>-108.908282519234</v>
      </c>
      <c r="AS17" s="8" t="n">
        <v>0.000304089906506999</v>
      </c>
      <c r="AT17" s="0" t="n">
        <v>-108.75723852</v>
      </c>
      <c r="AU17" s="0" t="n">
        <v>-109.257892539824</v>
      </c>
      <c r="AV17" s="0" t="n">
        <v>-109.257892539824</v>
      </c>
      <c r="AW17" s="0" t="n">
        <v>0</v>
      </c>
      <c r="AX17" s="0" t="n">
        <v>-108.90444573</v>
      </c>
      <c r="AY17" s="0" t="n">
        <v>-108.904060860054</v>
      </c>
      <c r="AZ17" s="8" t="n">
        <v>0.000261576254570203</v>
      </c>
      <c r="BB17" s="0" t="n">
        <f aca="false">IF(OR(ISBLANK(O17),ISBLANK(N17)),"",(O17-N17)*EC17)</f>
        <v>8.36366583064791</v>
      </c>
      <c r="BC17" s="3" t="n">
        <f aca="false">IF(OR(ISBLANK(X17),ISBLANK(V17)),"",(X17-V17)*EC17)</f>
        <v>8.10174507646405</v>
      </c>
      <c r="BD17" s="3" t="n">
        <f aca="false">IF(OR(ISBLANK(X17),ISBLANK(W17)),"",(X17-W17)*EC17)</f>
        <v>10.0155471777335</v>
      </c>
      <c r="BE17" s="3" t="n">
        <f aca="false">IF(OR(ISBLANK(Y17),ISBLANK(V17)),"",(Y17-V17)*EC17)</f>
        <v>8.10174507646405</v>
      </c>
      <c r="BF17" s="3" t="n">
        <f aca="false">IF(OR(ISBLANK(Y17),ISBLANK(W17)),"",(Y17-W17)*EC17)</f>
        <v>10.0155471777335</v>
      </c>
      <c r="BG17" s="3" t="n">
        <f aca="false">IF(OR(ISBLANK(AC17),ISBLANK(Z17)),"",(AC17-Z17)*EC17)</f>
        <v>9.66087124826473</v>
      </c>
      <c r="BH17" s="3" t="n">
        <f aca="false">IF(OR(ISBLANK(AG17),ISBLANK(AD17)),"",(AG17-AD17)*EC17)</f>
        <v>11.0704387432081</v>
      </c>
      <c r="BI17" s="3" t="n">
        <f aca="false">IF(OR(ISBLANK(AK17),ISBLANK(Z17)),"",(AK17-Z17)*EC17)</f>
        <v>7.58313034096204</v>
      </c>
      <c r="BJ17" s="3" t="n">
        <f aca="false">IF(OR(ISBLANK(AL17),ISBLANK(AA17)),"",(AL17-AA17)*EC17)</f>
        <v>7.89687959772064</v>
      </c>
      <c r="BK17" s="3" t="n">
        <f aca="false">IF(OR(ISBLANK(AN17),ISBLANK(AD17)),"",(AN17-AD17)*EC17)</f>
        <v>6.24472089316619</v>
      </c>
      <c r="BL17" s="3" t="n">
        <f aca="false">IF(OR(ISBLANK(AO17),ISBLANK(AE17)),"",(AO17-AE17)*EC17)</f>
        <v>6.24647718926015</v>
      </c>
      <c r="BM17" s="3" t="n">
        <f aca="false">IF(OR(ISBLANK(AQ17),ISBLANK(AH17)),"",(AQ17-AH17)*EC17)</f>
        <v>9.53526457780844</v>
      </c>
      <c r="BN17" s="3" t="n">
        <f aca="false">IF(OR(ISBLANK(AR17),ISBLANK(AI17)),"",(AR17-AI17)*EC17)</f>
        <v>9.54921995808862</v>
      </c>
      <c r="BO17" s="3" t="n">
        <f aca="false">IF(OR(ISBLANK(AT17),ISBLANK(AH17)),"",(AT17-AH17)*EC17)</f>
        <v>13.6593365613839</v>
      </c>
      <c r="BP17" s="0" t="n">
        <f aca="false">=IF(OR(ISBLANK(AX17),ISBLANK(AU17)),"",(AX17-AU17)*EC17)</f>
        <v>9.61777765953293</v>
      </c>
      <c r="BQ17" s="0" t="n">
        <f aca="false">=IF(OR(ISBLANK(AY17),ISBLANK(AV17)),"",(AY17-AV17)*EC17)</f>
        <v>9.62825050428811</v>
      </c>
      <c r="BR17" s="3" t="n">
        <v>8.45075</v>
      </c>
      <c r="BS17" s="3"/>
      <c r="BU17" s="0" t="n">
        <f aca="false">IF(OR(ISBLANK(O17),ISBLANK(N17)),"",(O17-N17)*EC17-M17)</f>
        <v>-1.6903341693521</v>
      </c>
      <c r="BV17" s="3" t="n">
        <f aca="false">IF(OR(ISBLANK(X17),ISBLANK(V17)),"",(X17-V17)*EC17-M17)</f>
        <v>-1.95225492353595</v>
      </c>
      <c r="BW17" s="3" t="n">
        <f aca="false">IF(OR(ISBLANK(X17),ISBLANK(W17)),"",(X17-W17)*EC17-M17)</f>
        <v>-0.0384528222664766</v>
      </c>
      <c r="BX17" s="3" t="n">
        <f aca="false">IF(OR(ISBLANK(Y17),ISBLANK(V17)),"",(Y17-V17)*EC17-M17)</f>
        <v>-1.95225492353595</v>
      </c>
      <c r="BY17" s="3" t="n">
        <f aca="false">IF(OR(ISBLANK(Y17),ISBLANK(W17)),"",(Y17-W17)*EC17-M17)</f>
        <v>-0.0384528222664766</v>
      </c>
      <c r="BZ17" s="3" t="n">
        <f aca="false">IF(OR(ISBLANK(AC17),ISBLANK(Z17)),"",(AC17-Z17)*EC17-M17)</f>
        <v>-0.393128751735274</v>
      </c>
      <c r="CA17" s="3" t="n">
        <f aca="false">IF(OR(ISBLANK(AG17),ISBLANK(AD17)),"",(AG17-AD17)*EC17-M17)</f>
        <v>1.01643874320808</v>
      </c>
      <c r="CB17" s="3" t="n">
        <f aca="false">IF(OR(ISBLANK(AK17),ISBLANK(Z17)),"",(AK17-Z17)*EC17-M17)</f>
        <v>-2.47086965903796</v>
      </c>
      <c r="CC17" s="3" t="n">
        <f aca="false">IF(OR(ISBLANK(AL17),ISBLANK(AA17)),"",(AL17-AA17)*EC17-M17)</f>
        <v>-2.15712040227936</v>
      </c>
      <c r="CD17" s="3" t="n">
        <f aca="false">IF(OR(ISBLANK(AN17),ISBLANK(AD17)),"",(AN17-AD17)*EC17-M17)</f>
        <v>-3.80927910683381</v>
      </c>
      <c r="CE17" s="3" t="n">
        <f aca="false">IF(OR(ISBLANK(AO17),ISBLANK(AE17)),"",(AO17-AE17)*EC17-M17)</f>
        <v>-3.80752281073986</v>
      </c>
      <c r="CF17" s="3" t="n">
        <f aca="false">IF(OR(ISBLANK(AQ17),ISBLANK(AH17)),"",(AQ17-AH17)*EC17-M17)</f>
        <v>-0.518735422191563</v>
      </c>
      <c r="CG17" s="3" t="n">
        <f aca="false">IF(OR(ISBLANK(AR17),ISBLANK(AI17)),"",(AR17-AI17)*EC17-M17)</f>
        <v>-0.504780041911376</v>
      </c>
      <c r="CH17" s="3" t="n">
        <f aca="false">IF(OR(ISBLANK(AT17),ISBLANK(AH17)),"",(AT17-AH17)*EC17-M17)</f>
        <v>3.60533656138386</v>
      </c>
      <c r="CI17" s="0" t="n">
        <f aca="false">IF(OR(ISBLANK(AX17),ISBLANK(AU17)),"",(AX17-AU17)*EC17-M17)</f>
        <v>-0.43622234046707</v>
      </c>
      <c r="CJ17" s="0" t="n">
        <f aca="false">IF(OR(ISBLANK(AY17),ISBLANK(AV17)),"",(AY17-AV17)*EC17-M17)</f>
        <v>-0.425749495711893</v>
      </c>
      <c r="CK17" s="0" t="n">
        <f aca="false">IF(ISBLANK(BR17),"",BR17-M17)</f>
        <v>-1.60325</v>
      </c>
      <c r="CN17" s="0" t="n">
        <f aca="false">IF(OR(ISBLANK(O17),ISBLANK(N17)),"",ABS((O17-N17)*EC17-M17))</f>
        <v>1.6903341693521</v>
      </c>
      <c r="CO17" s="3" t="n">
        <f aca="false">IF(OR(ISBLANK(X17),ISBLANK(V17)),"",ABS((X17-V17)*EC17-M17))</f>
        <v>1.95225492353595</v>
      </c>
      <c r="CP17" s="3" t="n">
        <f aca="false">IF(OR(ISBLANK(X17),ISBLANK(W17)),"",ABS((X17-W17)*EC17-M17))</f>
        <v>0.0384528222664766</v>
      </c>
      <c r="CQ17" s="3" t="n">
        <f aca="false">IF(OR(ISBLANK(Y17),ISBLANK(V17)),"",ABS((Y17-V17)*EC17-M17))</f>
        <v>1.95225492353595</v>
      </c>
      <c r="CR17" s="3" t="n">
        <f aca="false">IF(OR(ISBLANK(Y17),ISBLANK(W17)),"",ABS((Y17-W17)*EC17-M17))</f>
        <v>0.0384528222664766</v>
      </c>
      <c r="CS17" s="3" t="n">
        <f aca="false">IF(OR(ISBLANK(AC17),ISBLANK(Z17)),"",ABS((AC17-Z17)*EC17-M17))</f>
        <v>0.393128751735274</v>
      </c>
      <c r="CT17" s="3" t="n">
        <f aca="false">IF(OR(ISBLANK(AG17),ISBLANK(AD17)),"",ABS((AG17-AD17)*EC17-M17))</f>
        <v>1.01643874320808</v>
      </c>
      <c r="CU17" s="3" t="n">
        <f aca="false">IF(OR(ISBLANK(AK17),ISBLANK(Z17)),"",ABS((AK17-Z17)*EC17-M17))</f>
        <v>2.47086965903796</v>
      </c>
      <c r="CV17" s="3" t="n">
        <f aca="false">IF(OR(ISBLANK(AL17),ISBLANK(AA17)),"",ABS((AL17-AA17)*EC17-M17))</f>
        <v>2.15712040227936</v>
      </c>
      <c r="CW17" s="3" t="n">
        <f aca="false">IF(OR(ISBLANK(AL17),ISBLANK(AA17)),"",ABS((AK17-Z17-AL17+AA17)*EC17))</f>
        <v>0.313749256758596</v>
      </c>
      <c r="CX17" s="3" t="n">
        <f aca="false">IF(OR(ISBLANK(AN17),ISBLANK(AD17)),"",ABS((AN17-AD17)*EC17-M17))</f>
        <v>3.80927910683381</v>
      </c>
      <c r="CY17" s="3" t="n">
        <f aca="false">IF(OR(ISBLANK(AO17),ISBLANK(AE17)),"",ABS((AO17-AE17)*EC17-M17))</f>
        <v>3.80752281073986</v>
      </c>
      <c r="CZ17" s="3" t="n">
        <f aca="false">IF(OR(ISBLANK(AL17),ISBLANK(AA17)),"",ABS((AO17-AE17-AN17+AD17)*EC17))</f>
        <v>0.00175629609395652</v>
      </c>
      <c r="DA17" s="3" t="n">
        <f aca="false">IF(OR(ISBLANK(AQ17),ISBLANK(AH17)),"",ABS((AQ17-AH17)*EC17-M17))</f>
        <v>0.518735422191563</v>
      </c>
      <c r="DB17" s="3" t="n">
        <f aca="false">IF(OR(ISBLANK(AR17),ISBLANK(AI17)),"",ABS((AR17-AI17)*EC17-M17))</f>
        <v>0.504780041911376</v>
      </c>
      <c r="DC17" s="3" t="n">
        <f aca="false">IF(OR(ISBLANK(AR17),ISBLANK(AI17)),"",ABS((AR17-AI17-AQ17+AH17)*EC17))</f>
        <v>0.0139553802801872</v>
      </c>
      <c r="DD17" s="3" t="n">
        <f aca="false">IF(OR(ISBLANK(AT17),ISBLANK(AH17)),"",ABS((AT17-AH17)*EC17-M17))</f>
        <v>3.60533656138386</v>
      </c>
      <c r="DE17" s="0" t="n">
        <f aca="false">IF(OR(ISBLANK(AX17),ISBLANK(AU17)),"",ABS((AX17-AU17)*EC17-M17))</f>
        <v>0.43622234046707</v>
      </c>
      <c r="DF17" s="0" t="n">
        <f aca="false">IF(OR(ISBLANK(AY17),ISBLANK(AV17)),"",ABS((AY17-AV17)*EC17-M17))</f>
        <v>0.425749495711893</v>
      </c>
      <c r="DG17" s="3" t="n">
        <f aca="false">IF(OR(ISBLANK(AY17),ISBLANK(AV17)),"",ABS((AY17-AV17-AX17+AU17)*EC17))</f>
        <v>0.010472844755177</v>
      </c>
      <c r="DH17" s="0" t="n">
        <f aca="false">IF(ISBLANK(BR17),"",ABS(BR17-M17))</f>
        <v>1.60325</v>
      </c>
      <c r="DI17" s="3"/>
      <c r="DJ17" s="3"/>
      <c r="DK17" s="0" t="n">
        <f aca="false">IF(OR(ISBLANK(O17),ISBLANK(N17)),"",((O17-N17)*EC17-M17)^2)</f>
        <v>2.85722960407924</v>
      </c>
      <c r="DL17" s="3" t="n">
        <f aca="false">IF(OR(ISBLANK(X17),ISBLANK(V17)),"",ABS((X17-V17)*EC17-M17)^2)</f>
        <v>3.81129928647034</v>
      </c>
      <c r="DM17" s="3" t="n">
        <f aca="false">IF(OR(ISBLANK(X17),ISBLANK(W17)),"",ABS((X17-W17)*EC17-M17)^2)</f>
        <v>0.00147861954025724</v>
      </c>
      <c r="DN17" s="3" t="n">
        <f aca="false">IF(OR(ISBLANK(Y17),ISBLANK(V17)),"",ABS((Y17-V17)*EC17-M17)^2)</f>
        <v>3.81129928647034</v>
      </c>
      <c r="DO17" s="3" t="n">
        <f aca="false">IF(OR(ISBLANK(Y17),ISBLANK(W17)),"",ABS((Y17-W17)*EC17-M17)^2)</f>
        <v>0.00147861954025724</v>
      </c>
      <c r="DP17" s="3" t="n">
        <f aca="false">IF(OR(ISBLANK(AC17),ISBLANK(Z17)),"",ABS((AC17-Z17)*EC17-M17)^2)</f>
        <v>0.154550215440935</v>
      </c>
      <c r="DQ17" s="3" t="n">
        <f aca="false">IF(OR(ISBLANK(AG17),ISBLANK(AD17)),"",ABS((AG17-AD17)*EC17-M17)^2)</f>
        <v>1.03314771869442</v>
      </c>
      <c r="DR17" s="3" t="n">
        <f aca="false">IF(OR(ISBLANK(AK17),ISBLANK(Z17)),"",ABS((AK17-Z17)*EC17-M17)^2)</f>
        <v>6.10519687195435</v>
      </c>
      <c r="DS17" s="3" t="n">
        <f aca="false">IF(OR(ISBLANK(AL17),ISBLANK(AA17)),"",ABS((AL17-AA17)*EC17-M17)^2)</f>
        <v>4.65316842992987</v>
      </c>
      <c r="DT17" s="3" t="n">
        <f aca="false">IF(OR(ISBLANK(AN17),ISBLANK(AD17)),"",ABS((AN17-AD17)*EC17-M17)^2)</f>
        <v>14.5106073137606</v>
      </c>
      <c r="DU17" s="3" t="n">
        <f aca="false">IF(OR(ISBLANK(AO17),ISBLANK(AE17)),"",ABS((AO17-AE17)*EC17-M17)^2)</f>
        <v>14.4972299543043</v>
      </c>
      <c r="DV17" s="3" t="n">
        <f aca="false">IF(OR(ISBLANK(AQ17),ISBLANK(AH17)),"",ABS((AQ17-AH17)*EC17-M17)^2)</f>
        <v>0.269086438236259</v>
      </c>
      <c r="DW17" s="3" t="n">
        <f aca="false">IF(OR(ISBLANK(AR17),ISBLANK(AI17)),"",ABS((AR17-AI17)*EC17-M17)^2)</f>
        <v>0.25480289071205</v>
      </c>
      <c r="DX17" s="3" t="n">
        <f aca="false">IF(OR(ISBLANK(AT17),ISBLANK(AH17)),"",ABS((AT17-AH17)*EC17-M17)^2)</f>
        <v>12.9984517208512</v>
      </c>
      <c r="DY17" s="0" t="n">
        <f aca="false">IF(OR(ISBLANK(AX17),ISBLANK(AU17)),"",((AX17-AU17)*EC17-M17)^2)</f>
        <v>0.190289930322569</v>
      </c>
      <c r="DZ17" s="0" t="n">
        <f aca="false">IF(ISBLANK(BR17),"",(BR17-M17)^2)</f>
        <v>2.5704105625</v>
      </c>
      <c r="EB17" s="3"/>
      <c r="EC17" s="0" t="n">
        <v>27.211386245988</v>
      </c>
    </row>
    <row r="18" customFormat="false" ht="12.8" hidden="false" customHeight="false" outlineLevel="0" collapsed="false">
      <c r="A18" s="1"/>
      <c r="B18" s="0" t="n">
        <v>14</v>
      </c>
      <c r="C18" s="0" t="n">
        <v>4</v>
      </c>
      <c r="D18" s="0" t="n">
        <f aca="false">B18-C18</f>
        <v>10</v>
      </c>
      <c r="E18" s="0" t="s">
        <v>71</v>
      </c>
      <c r="F18" s="0" t="n">
        <v>2</v>
      </c>
      <c r="G18" s="0" t="n">
        <v>13</v>
      </c>
      <c r="H18" s="0" t="s">
        <v>112</v>
      </c>
      <c r="I18" s="0" t="n">
        <v>1</v>
      </c>
      <c r="J18" s="0" t="s">
        <v>95</v>
      </c>
      <c r="K18" s="0" t="s">
        <v>96</v>
      </c>
      <c r="L18" s="0" t="s">
        <v>75</v>
      </c>
      <c r="M18" s="0" t="n">
        <v>10.428</v>
      </c>
      <c r="N18" s="0" t="n">
        <v>-108.960221624</v>
      </c>
      <c r="O18" s="0" t="n">
        <v>-108.631713710912</v>
      </c>
      <c r="P18" s="0" t="s">
        <v>76</v>
      </c>
      <c r="Q18" s="0" t="n">
        <f aca="false">=IF(ISBLANK(BR18),"",BR18)</f>
        <v>9.01093</v>
      </c>
      <c r="R18" s="0" t="n">
        <v>23</v>
      </c>
      <c r="S18" s="0" t="n">
        <v>4</v>
      </c>
      <c r="T18" s="0" t="n">
        <v>0</v>
      </c>
      <c r="V18" s="0" t="n">
        <v>-109.00538185</v>
      </c>
      <c r="W18" s="0" t="n">
        <v>-109.07571278</v>
      </c>
      <c r="X18" s="0" t="n">
        <v>-108.74231678</v>
      </c>
      <c r="Y18" s="0" t="n">
        <v>-108.74231678</v>
      </c>
      <c r="Z18" s="0" t="n">
        <v>-109.00469197</v>
      </c>
      <c r="AA18" s="0" t="n">
        <v>-109.00469197</v>
      </c>
      <c r="AB18" s="0" t="n">
        <v>0</v>
      </c>
      <c r="AC18" s="0" t="n">
        <v>-108.62907562</v>
      </c>
      <c r="AD18" s="0" t="n">
        <v>-109.07167368</v>
      </c>
      <c r="AE18" s="0" t="n">
        <v>-109.07167368</v>
      </c>
      <c r="AF18" s="0" t="n">
        <v>0</v>
      </c>
      <c r="AG18" s="0" t="n">
        <v>-108.64437946</v>
      </c>
      <c r="AH18" s="0" t="n">
        <v>-109.25920988</v>
      </c>
      <c r="AI18" s="0" t="n">
        <v>-109.25920988</v>
      </c>
      <c r="AJ18" s="0" t="n">
        <v>0</v>
      </c>
      <c r="AK18" s="0" t="n">
        <v>-108.74470296</v>
      </c>
      <c r="AL18" s="0" t="n">
        <v>-108.743563266927</v>
      </c>
      <c r="AM18" s="8" t="n">
        <v>0.00141416066334371</v>
      </c>
      <c r="AN18" s="0" t="n">
        <v>-108.82651474</v>
      </c>
      <c r="AO18" s="0" t="n">
        <v>-108.826495712439</v>
      </c>
      <c r="AP18" s="8" t="n">
        <v>1.13527167051694E-005</v>
      </c>
      <c r="AQ18" s="0" t="n">
        <v>-108.8950035</v>
      </c>
      <c r="AR18" s="0" t="n">
        <v>-108.894736774274</v>
      </c>
      <c r="AS18" s="8" t="n">
        <v>0.000176128454949636</v>
      </c>
      <c r="AT18" s="0" t="n">
        <v>-108.74356037</v>
      </c>
      <c r="AU18" s="0" t="n">
        <v>-109.257892539824</v>
      </c>
      <c r="AV18" s="0" t="n">
        <v>-109.257892539824</v>
      </c>
      <c r="AW18" s="0" t="n">
        <v>0</v>
      </c>
      <c r="AX18" s="0" t="n">
        <v>-108.88809826</v>
      </c>
      <c r="AY18" s="0" t="n">
        <v>-108.887869561406</v>
      </c>
      <c r="AZ18" s="8" t="n">
        <v>0.000151858580635537</v>
      </c>
      <c r="BB18" s="0" t="n">
        <f aca="false">IF(OR(ISBLANK(O18),ISBLANK(N18)),"",(O18-N18)*EC18)</f>
        <v>8.93915570790112</v>
      </c>
      <c r="BC18" s="3" t="n">
        <f aca="false">IF(OR(ISBLANK(X18),ISBLANK(V18)),"",(X18-V18)*EC18)</f>
        <v>7.15836522759815</v>
      </c>
      <c r="BD18" s="3" t="n">
        <f aca="false">IF(OR(ISBLANK(X18),ISBLANK(W18)),"",(X18-W18)*EC18)</f>
        <v>9.07216732886762</v>
      </c>
      <c r="BE18" s="3" t="n">
        <f aca="false">IF(OR(ISBLANK(Y18),ISBLANK(V18)),"",(Y18-V18)*EC18)</f>
        <v>7.15836522759815</v>
      </c>
      <c r="BF18" s="3" t="n">
        <f aca="false">IF(OR(ISBLANK(Y18),ISBLANK(W18)),"",(Y18-W18)*EC18)</f>
        <v>9.07216732886762</v>
      </c>
      <c r="BG18" s="3" t="n">
        <f aca="false">IF(OR(ISBLANK(AC18),ISBLANK(Z18)),"",(AC18-Z18)*EC18)</f>
        <v>10.2210415801583</v>
      </c>
      <c r="BH18" s="3" t="n">
        <f aca="false">IF(OR(ISBLANK(AG18),ISBLANK(AD18)),"",(AG18-AD18)*EC18)</f>
        <v>11.6272680610984</v>
      </c>
      <c r="BI18" s="3" t="n">
        <f aca="false">IF(OR(ISBLANK(AK18),ISBLANK(Z18)),"",(AK18-Z18)*EC18)</f>
        <v>7.07466137082199</v>
      </c>
      <c r="BJ18" s="3" t="n">
        <f aca="false">IF(OR(ISBLANK(AL18),ISBLANK(AA18)),"",(AL18-AA18)*EC18)</f>
        <v>7.10567399923327</v>
      </c>
      <c r="BK18" s="3" t="n">
        <f aca="false">IF(OR(ISBLANK(AN18),ISBLANK(AD18)),"",(AN18-AD18)*EC18)</f>
        <v>6.67111460799728</v>
      </c>
      <c r="BL18" s="3" t="n">
        <f aca="false">IF(OR(ISBLANK(AO18),ISBLANK(AE18)),"",(AO18-AE18)*EC18)</f>
        <v>6.67163237430884</v>
      </c>
      <c r="BM18" s="3" t="n">
        <f aca="false">IF(OR(ISBLANK(AQ18),ISBLANK(AH18)),"",(AQ18-AH18)*EC18)</f>
        <v>9.91056047943305</v>
      </c>
      <c r="BN18" s="3" t="n">
        <f aca="false">IF(OR(ISBLANK(AR18),ISBLANK(AI18)),"",(AR18-AI18)*EC18)</f>
        <v>9.91781845618517</v>
      </c>
      <c r="BO18" s="3" t="n">
        <f aca="false">IF(OR(ISBLANK(AT18),ISBLANK(AH18)),"",(AT18-AH18)*EC18)</f>
        <v>14.0315379841645</v>
      </c>
      <c r="BP18" s="0" t="n">
        <f aca="false">=IF(OR(ISBLANK(AX18),ISBLANK(AU18)),"",(AX18-AU18)*EC18)</f>
        <v>10.0626149798476</v>
      </c>
      <c r="BQ18" s="0" t="n">
        <f aca="false">=IF(OR(ISBLANK(AY18),ISBLANK(AV18)),"",(AY18-AV18)*EC18)</f>
        <v>10.0688381856229</v>
      </c>
      <c r="BR18" s="0" t="n">
        <v>9.01093</v>
      </c>
      <c r="BT18" s="3"/>
      <c r="BU18" s="0" t="n">
        <f aca="false">IF(OR(ISBLANK(O18),ISBLANK(N18)),"",(O18-N18)*EC18-M18)</f>
        <v>-1.48884429209888</v>
      </c>
      <c r="BV18" s="3" t="n">
        <f aca="false">IF(OR(ISBLANK(X18),ISBLANK(V18)),"",(X18-V18)*EC18-M18)</f>
        <v>-3.26963477240185</v>
      </c>
      <c r="BW18" s="3" t="n">
        <f aca="false">IF(OR(ISBLANK(X18),ISBLANK(W18)),"",(X18-W18)*EC18-M18)</f>
        <v>-1.35583267113238</v>
      </c>
      <c r="BX18" s="3" t="n">
        <f aca="false">IF(OR(ISBLANK(Y18),ISBLANK(V18)),"",(Y18-V18)*EC18-M18)</f>
        <v>-3.26963477240185</v>
      </c>
      <c r="BY18" s="3" t="n">
        <f aca="false">IF(OR(ISBLANK(Y18),ISBLANK(W18)),"",(Y18-W18)*EC18-M18)</f>
        <v>-1.35583267113238</v>
      </c>
      <c r="BZ18" s="3" t="n">
        <f aca="false">IF(OR(ISBLANK(AC18),ISBLANK(Z18)),"",(AC18-Z18)*EC18-M18)</f>
        <v>-0.206958419841749</v>
      </c>
      <c r="CA18" s="3" t="n">
        <f aca="false">IF(OR(ISBLANK(AG18),ISBLANK(AD18)),"",(AG18-AD18)*EC18-M18)</f>
        <v>1.19926806109837</v>
      </c>
      <c r="CB18" s="3" t="n">
        <f aca="false">IF(OR(ISBLANK(AK18),ISBLANK(Z18)),"",(AK18-Z18)*EC18-M18)</f>
        <v>-3.35333862917801</v>
      </c>
      <c r="CC18" s="3" t="n">
        <f aca="false">IF(OR(ISBLANK(AL18),ISBLANK(AA18)),"",(AL18-AA18)*EC18-M18)</f>
        <v>-3.32232600076673</v>
      </c>
      <c r="CD18" s="3" t="n">
        <f aca="false">IF(OR(ISBLANK(AN18),ISBLANK(AD18)),"",(AN18-AD18)*EC18-M18)</f>
        <v>-3.75688539200272</v>
      </c>
      <c r="CE18" s="3" t="n">
        <f aca="false">IF(OR(ISBLANK(AO18),ISBLANK(AE18)),"",(AO18-AE18)*EC18-M18)</f>
        <v>-3.75636762569116</v>
      </c>
      <c r="CF18" s="3" t="n">
        <f aca="false">IF(OR(ISBLANK(AQ18),ISBLANK(AH18)),"",(AQ18-AH18)*EC18-M18)</f>
        <v>-0.517439520566954</v>
      </c>
      <c r="CG18" s="3" t="n">
        <f aca="false">IF(OR(ISBLANK(AR18),ISBLANK(AI18)),"",(AR18-AI18)*EC18-M18)</f>
        <v>-0.510181543814831</v>
      </c>
      <c r="CH18" s="3" t="n">
        <f aca="false">IF(OR(ISBLANK(AT18),ISBLANK(AH18)),"",(AT18-AH18)*EC18-M18)</f>
        <v>3.60353798416453</v>
      </c>
      <c r="CI18" s="0" t="n">
        <f aca="false">IF(OR(ISBLANK(AX18),ISBLANK(AU18)),"",(AX18-AU18)*EC18-M18)</f>
        <v>-0.365385020152383</v>
      </c>
      <c r="CJ18" s="0" t="n">
        <f aca="false">IF(OR(ISBLANK(AY18),ISBLANK(AV18)),"",(AY18-AV18)*EC18-M18)</f>
        <v>-0.359161814377126</v>
      </c>
      <c r="CK18" s="0" t="n">
        <f aca="false">IF(ISBLANK(BR18),"",BR18-M18)</f>
        <v>-1.41707</v>
      </c>
      <c r="CL18" s="3"/>
      <c r="CM18" s="3"/>
      <c r="CN18" s="0" t="n">
        <f aca="false">IF(OR(ISBLANK(O18),ISBLANK(N18)),"",ABS((O18-N18)*EC18-M18))</f>
        <v>1.48884429209888</v>
      </c>
      <c r="CO18" s="3" t="n">
        <f aca="false">IF(OR(ISBLANK(X18),ISBLANK(V18)),"",ABS((X18-V18)*EC18-M18))</f>
        <v>3.26963477240185</v>
      </c>
      <c r="CP18" s="3" t="n">
        <f aca="false">IF(OR(ISBLANK(X18),ISBLANK(W18)),"",ABS((X18-W18)*EC18-M18))</f>
        <v>1.35583267113238</v>
      </c>
      <c r="CQ18" s="3" t="n">
        <f aca="false">IF(OR(ISBLANK(Y18),ISBLANK(V18)),"",ABS((Y18-V18)*EC18-M18))</f>
        <v>3.26963477240185</v>
      </c>
      <c r="CR18" s="3" t="n">
        <f aca="false">IF(OR(ISBLANK(Y18),ISBLANK(W18)),"",ABS((Y18-W18)*EC18-M18))</f>
        <v>1.35583267113238</v>
      </c>
      <c r="CS18" s="3" t="n">
        <f aca="false">IF(OR(ISBLANK(AC18),ISBLANK(Z18)),"",ABS((AC18-Z18)*EC18-M18))</f>
        <v>0.206958419841749</v>
      </c>
      <c r="CT18" s="3" t="n">
        <f aca="false">IF(OR(ISBLANK(AG18),ISBLANK(AD18)),"",ABS((AG18-AD18)*EC18-M18))</f>
        <v>1.19926806109837</v>
      </c>
      <c r="CU18" s="3" t="n">
        <f aca="false">IF(OR(ISBLANK(AK18),ISBLANK(Z18)),"",ABS((AK18-Z18)*EC18-M18))</f>
        <v>3.35333862917801</v>
      </c>
      <c r="CV18" s="3" t="n">
        <f aca="false">IF(OR(ISBLANK(AL18),ISBLANK(AA18)),"",ABS((AL18-AA18)*EC18-M18))</f>
        <v>3.32232600076673</v>
      </c>
      <c r="CW18" s="3" t="n">
        <f aca="false">IF(OR(ISBLANK(AL18),ISBLANK(AA18)),"",ABS((AK18-Z18-AL18+AA18)*EC18))</f>
        <v>0.0310126284112828</v>
      </c>
      <c r="CX18" s="3" t="n">
        <f aca="false">IF(OR(ISBLANK(AN18),ISBLANK(AD18)),"",ABS((AN18-AD18)*EC18-M18))</f>
        <v>3.75688539200272</v>
      </c>
      <c r="CY18" s="3" t="n">
        <f aca="false">IF(OR(ISBLANK(AO18),ISBLANK(AE18)),"",ABS((AO18-AE18)*EC18-M18))</f>
        <v>3.75636762569116</v>
      </c>
      <c r="CZ18" s="3" t="n">
        <f aca="false">IF(OR(ISBLANK(AL18),ISBLANK(AA18)),"",ABS((AO18-AE18-AN18+AD18)*EC18))</f>
        <v>0.000517766311560981</v>
      </c>
      <c r="DA18" s="3" t="n">
        <f aca="false">IF(OR(ISBLANK(AQ18),ISBLANK(AH18)),"",ABS((AQ18-AH18)*EC18-M18))</f>
        <v>0.517439520566954</v>
      </c>
      <c r="DB18" s="3" t="n">
        <f aca="false">IF(OR(ISBLANK(AR18),ISBLANK(AI18)),"",ABS((AR18-AI18)*EC18-M18))</f>
        <v>0.510181543814831</v>
      </c>
      <c r="DC18" s="3" t="n">
        <f aca="false">IF(OR(ISBLANK(AR18),ISBLANK(AI18)),"",ABS((AR18-AI18-AQ18+AH18)*EC18))</f>
        <v>0.00725797675212257</v>
      </c>
      <c r="DD18" s="3" t="n">
        <f aca="false">IF(OR(ISBLANK(AT18),ISBLANK(AH18)),"",ABS((AT18-AH18)*EC18-M18))</f>
        <v>3.60353798416453</v>
      </c>
      <c r="DE18" s="0" t="n">
        <f aca="false">IF(OR(ISBLANK(AX18),ISBLANK(AU18)),"",ABS((AX18-AU18)*EC18-M18))</f>
        <v>0.365385020152383</v>
      </c>
      <c r="DF18" s="0" t="n">
        <f aca="false">IF(OR(ISBLANK(AY18),ISBLANK(AV18)),"",ABS((AY18-AV18)*EC18-M18))</f>
        <v>0.359161814377126</v>
      </c>
      <c r="DG18" s="3" t="n">
        <f aca="false">IF(OR(ISBLANK(AY18),ISBLANK(AV18)),"",ABS((AY18-AV18-AX18+AU18)*EC18))</f>
        <v>0.00622320577525712</v>
      </c>
      <c r="DH18" s="0" t="n">
        <f aca="false">IF(ISBLANK(BR18),"",ABS(BR18-M18))</f>
        <v>1.41707</v>
      </c>
      <c r="DK18" s="0" t="n">
        <f aca="false">IF(OR(ISBLANK(O18),ISBLANK(N18)),"",((O18-N18)*EC18-M18)^2)</f>
        <v>2.21665732611542</v>
      </c>
      <c r="DL18" s="3" t="n">
        <f aca="false">IF(OR(ISBLANK(X18),ISBLANK(V18)),"",ABS((X18-V18)*EC18-M18)^2)</f>
        <v>10.6905115448993</v>
      </c>
      <c r="DM18" s="3" t="n">
        <f aca="false">IF(OR(ISBLANK(X18),ISBLANK(W18)),"",ABS((X18-W18)*EC18-M18)^2)</f>
        <v>1.83828223210996</v>
      </c>
      <c r="DN18" s="3" t="n">
        <f aca="false">IF(OR(ISBLANK(Y18),ISBLANK(V18)),"",ABS((Y18-V18)*EC18-M18)^2)</f>
        <v>10.6905115448993</v>
      </c>
      <c r="DO18" s="3" t="n">
        <f aca="false">IF(OR(ISBLANK(Y18),ISBLANK(W18)),"",ABS((Y18-W18)*EC18-M18)^2)</f>
        <v>1.83828223210996</v>
      </c>
      <c r="DP18" s="3" t="n">
        <f aca="false">IF(OR(ISBLANK(AC18),ISBLANK(Z18)),"",ABS((AC18-Z18)*EC18-M18)^2)</f>
        <v>0.0428317875433937</v>
      </c>
      <c r="DQ18" s="3" t="n">
        <f aca="false">IF(OR(ISBLANK(AG18),ISBLANK(AD18)),"",ABS((AG18-AD18)*EC18-M18)^2)</f>
        <v>1.43824388237065</v>
      </c>
      <c r="DR18" s="3" t="n">
        <f aca="false">IF(OR(ISBLANK(AK18),ISBLANK(Z18)),"",ABS((AK18-Z18)*EC18-M18)^2)</f>
        <v>11.2448799619375</v>
      </c>
      <c r="DS18" s="3" t="n">
        <f aca="false">IF(OR(ISBLANK(AL18),ISBLANK(AA18)),"",ABS((AL18-AA18)*EC18-M18)^2)</f>
        <v>11.0378500553707</v>
      </c>
      <c r="DT18" s="3" t="n">
        <f aca="false">IF(OR(ISBLANK(AN18),ISBLANK(AD18)),"",ABS((AN18-AD18)*EC18-M18)^2)</f>
        <v>14.1141878486435</v>
      </c>
      <c r="DU18" s="3" t="n">
        <f aca="false">IF(OR(ISBLANK(AO18),ISBLANK(AE18)),"",ABS((AO18-AE18)*EC18-M18)^2)</f>
        <v>14.1102977393407</v>
      </c>
      <c r="DV18" s="3" t="n">
        <f aca="false">IF(OR(ISBLANK(AQ18),ISBLANK(AH18)),"",ABS((AQ18-AH18)*EC18-M18)^2)</f>
        <v>0.26774365744456</v>
      </c>
      <c r="DW18" s="3" t="n">
        <f aca="false">IF(OR(ISBLANK(AR18),ISBLANK(AI18)),"",ABS((AR18-AI18)*EC18-M18)^2)</f>
        <v>0.260285207649284</v>
      </c>
      <c r="DX18" s="3" t="n">
        <f aca="false">IF(OR(ISBLANK(AT18),ISBLANK(AH18)),"",ABS((AT18-AH18)*EC18-M18)^2)</f>
        <v>12.9854860033166</v>
      </c>
      <c r="DY18" s="0" t="n">
        <f aca="false">IF(OR(ISBLANK(AX18),ISBLANK(AU18)),"",((AX18-AU18)*EC18-M18)^2)</f>
        <v>0.133506212951757</v>
      </c>
      <c r="DZ18" s="0" t="n">
        <f aca="false">IF(ISBLANK(BR18),"",(BR18-M18)^2)</f>
        <v>2.0080873849</v>
      </c>
      <c r="EC18" s="0" t="n">
        <v>27.211386245988</v>
      </c>
    </row>
    <row r="19" customFormat="false" ht="12.8" hidden="false" customHeight="false" outlineLevel="0" collapsed="false">
      <c r="A19" s="1"/>
      <c r="B19" s="0" t="n">
        <v>14</v>
      </c>
      <c r="C19" s="0" t="n">
        <v>4</v>
      </c>
      <c r="D19" s="0" t="n">
        <f aca="false">B19-C19</f>
        <v>10</v>
      </c>
      <c r="E19" s="0" t="s">
        <v>71</v>
      </c>
      <c r="F19" s="0" t="n">
        <v>2</v>
      </c>
      <c r="G19" s="0" t="n">
        <v>13</v>
      </c>
      <c r="H19" s="0" t="s">
        <v>113</v>
      </c>
      <c r="I19" s="0" t="n">
        <v>3</v>
      </c>
      <c r="J19" s="0" t="s">
        <v>95</v>
      </c>
      <c r="K19" s="0" t="s">
        <v>96</v>
      </c>
      <c r="L19" s="0" t="s">
        <v>75</v>
      </c>
      <c r="M19" s="0" t="n">
        <v>7.7</v>
      </c>
      <c r="N19" s="0" t="n">
        <v>-108.960221624</v>
      </c>
      <c r="O19" s="0" t="n">
        <v>-108.730032751535</v>
      </c>
      <c r="P19" s="0" t="s">
        <v>76</v>
      </c>
      <c r="Q19" s="0" t="n">
        <f aca="false">=IF(ISBLANK(BR19),"",BR19)</f>
        <v>6.18927</v>
      </c>
      <c r="R19" s="0" t="n">
        <v>1</v>
      </c>
      <c r="S19" s="0" t="n">
        <v>4</v>
      </c>
      <c r="T19" s="0" t="n">
        <v>0</v>
      </c>
      <c r="V19" s="0" t="n">
        <v>-109.00538185</v>
      </c>
      <c r="W19" s="0" t="n">
        <v>-109.07571278</v>
      </c>
      <c r="X19" s="0" t="n">
        <v>-108.80269856</v>
      </c>
      <c r="Y19" s="0" t="n">
        <v>-108.80269856</v>
      </c>
      <c r="Z19" s="0" t="n">
        <v>-109.00469197</v>
      </c>
      <c r="AA19" s="0" t="n">
        <v>-109.00469197</v>
      </c>
      <c r="AB19" s="0" t="n">
        <v>0</v>
      </c>
      <c r="AC19" s="0" t="n">
        <v>-108.73276955</v>
      </c>
      <c r="AD19" s="0" t="n">
        <v>-109.07167368</v>
      </c>
      <c r="AE19" s="0" t="n">
        <v>-109.07167368</v>
      </c>
      <c r="AF19" s="0" t="n">
        <v>0</v>
      </c>
      <c r="AG19" s="0" t="n">
        <v>-108.74097509</v>
      </c>
      <c r="AH19" s="0" t="n">
        <v>-109.25920988</v>
      </c>
      <c r="AI19" s="0" t="n">
        <v>-109.25920988</v>
      </c>
      <c r="AJ19" s="0" t="n">
        <v>0</v>
      </c>
      <c r="AK19" s="0" t="n">
        <v>-108.81725666</v>
      </c>
      <c r="AL19" s="0" t="n">
        <v>-108.806194001509</v>
      </c>
      <c r="AM19" s="0" t="n">
        <v>2.00000000891281</v>
      </c>
      <c r="AN19" s="0" t="n">
        <v>-108.90522462</v>
      </c>
      <c r="AO19" s="0" t="n">
        <v>-108.905186969345</v>
      </c>
      <c r="AP19" s="0" t="n">
        <v>2.00000000957486</v>
      </c>
      <c r="AQ19" s="0" t="n">
        <v>-108.99413892</v>
      </c>
      <c r="AR19" s="0" t="n">
        <v>-108.993718825011</v>
      </c>
      <c r="AS19" s="0" t="n">
        <v>2.000099634924</v>
      </c>
      <c r="AT19" s="0" t="n">
        <v>-108.8299342</v>
      </c>
      <c r="AU19" s="0" t="n">
        <v>-109.257892539824</v>
      </c>
      <c r="AV19" s="0" t="n">
        <v>-109.257892539824</v>
      </c>
      <c r="AW19" s="0" t="n">
        <v>0</v>
      </c>
      <c r="AX19" s="0" t="n">
        <v>-108.98914714</v>
      </c>
      <c r="AY19" s="0" t="n">
        <v>-108.988854816299</v>
      </c>
      <c r="AZ19" s="0" t="n">
        <v>2.00009546620818</v>
      </c>
      <c r="BB19" s="0" t="n">
        <f aca="false">IF(OR(ISBLANK(O19),ISBLANK(N19)),"",(O19-N19)*EC19)</f>
        <v>6.26375831817339</v>
      </c>
      <c r="BC19" s="3" t="n">
        <f aca="false">IF(OR(ISBLANK(X19),ISBLANK(V19)),"",(X19-V19)*EC19)</f>
        <v>5.51529328979787</v>
      </c>
      <c r="BD19" s="3" t="n">
        <f aca="false">IF(OR(ISBLANK(X19),ISBLANK(W19)),"",(X19-W19)*EC19)</f>
        <v>7.42909539106734</v>
      </c>
      <c r="BE19" s="3" t="n">
        <f aca="false">IF(OR(ISBLANK(Y19),ISBLANK(V19)),"",(Y19-V19)*EC19)</f>
        <v>5.51529328979787</v>
      </c>
      <c r="BF19" s="3" t="n">
        <f aca="false">IF(OR(ISBLANK(Y19),ISBLANK(W19)),"",(Y19-W19)*EC19)</f>
        <v>7.42909539106734</v>
      </c>
      <c r="BG19" s="3" t="n">
        <f aca="false">IF(OR(ISBLANK(AC19),ISBLANK(Z19)),"",(AC19-Z19)*EC19)</f>
        <v>7.39938599956365</v>
      </c>
      <c r="BH19" s="3" t="n">
        <f aca="false">IF(OR(ISBLANK(AG19),ISBLANK(AD19)),"",(AG19-AD19)*EC19)</f>
        <v>8.99876706349355</v>
      </c>
      <c r="BI19" s="3" t="n">
        <f aca="false">IF(OR(ISBLANK(AK19),ISBLANK(Z19)),"",(AK19-Z19)*EC19)</f>
        <v>5.10037461654644</v>
      </c>
      <c r="BJ19" s="3" t="n">
        <f aca="false">IF(OR(ISBLANK(AL19),ISBLANK(AA19)),"",(AL19-AA19)*EC19)</f>
        <v>5.40140488965248</v>
      </c>
      <c r="BK19" s="3" t="n">
        <f aca="false">IF(OR(ISBLANK(AN19),ISBLANK(AD19)),"",(AN19-AD19)*EC19)</f>
        <v>4.52930966194177</v>
      </c>
      <c r="BL19" s="3" t="n">
        <f aca="false">IF(OR(ISBLANK(AO19),ISBLANK(AE19)),"",(AO19-AE19)*EC19)</f>
        <v>4.53033418845746</v>
      </c>
      <c r="BM19" s="3" t="n">
        <f aca="false">IF(OR(ISBLANK(AQ19),ISBLANK(AH19)),"",(AQ19-AH19)*EC19)</f>
        <v>7.21294827515491</v>
      </c>
      <c r="BN19" s="3" t="n">
        <f aca="false">IF(OR(ISBLANK(AR19),ISBLANK(AI19)),"",(AR19-AI19)*EC19)</f>
        <v>7.22437964216049</v>
      </c>
      <c r="BO19" s="3" t="n">
        <f aca="false">IF(OR(ISBLANK(AT19),ISBLANK(AH19)),"",(AT19-AH19)*EC19)</f>
        <v>11.6811863344892</v>
      </c>
      <c r="BP19" s="0" t="n">
        <f aca="false">=IF(OR(ISBLANK(AX19),ISBLANK(AU19)),"",(AX19-AU19)*EC19)</f>
        <v>7.31293487644331</v>
      </c>
      <c r="BQ19" s="0" t="n">
        <f aca="false">=IF(OR(ISBLANK(AY19),ISBLANK(AV19)),"",(AY19-AV19)*EC19)</f>
        <v>7.32088940958018</v>
      </c>
      <c r="BR19" s="3" t="n">
        <v>6.18927</v>
      </c>
      <c r="BS19" s="3"/>
      <c r="BU19" s="0" t="n">
        <f aca="false">IF(OR(ISBLANK(O19),ISBLANK(N19)),"",(O19-N19)*EC19-M19)</f>
        <v>-1.43624168182661</v>
      </c>
      <c r="BV19" s="3" t="n">
        <f aca="false">IF(OR(ISBLANK(X19),ISBLANK(V19)),"",(X19-V19)*EC19-M19)</f>
        <v>-2.18470671020213</v>
      </c>
      <c r="BW19" s="3" t="n">
        <f aca="false">IF(OR(ISBLANK(X19),ISBLANK(W19)),"",(X19-W19)*EC19-M19)</f>
        <v>-0.270904608932657</v>
      </c>
      <c r="BX19" s="3" t="n">
        <f aca="false">IF(OR(ISBLANK(Y19),ISBLANK(V19)),"",(Y19-V19)*EC19-M19)</f>
        <v>-2.18470671020213</v>
      </c>
      <c r="BY19" s="3" t="n">
        <f aca="false">IF(OR(ISBLANK(Y19),ISBLANK(W19)),"",(Y19-W19)*EC19-M19)</f>
        <v>-0.270904608932657</v>
      </c>
      <c r="BZ19" s="3" t="n">
        <f aca="false">IF(OR(ISBLANK(AC19),ISBLANK(Z19)),"",(AC19-Z19)*EC19-M19)</f>
        <v>-0.300614000436346</v>
      </c>
      <c r="CA19" s="3" t="n">
        <f aca="false">IF(OR(ISBLANK(AG19),ISBLANK(AD19)),"",(AG19-AD19)*EC19-M19)</f>
        <v>1.29876706349355</v>
      </c>
      <c r="CB19" s="3" t="n">
        <f aca="false">IF(OR(ISBLANK(AK19),ISBLANK(Z19)),"",(AK19-Z19)*EC19-M19)</f>
        <v>-2.59962538345356</v>
      </c>
      <c r="CC19" s="3" t="n">
        <f aca="false">IF(OR(ISBLANK(AL19),ISBLANK(AA19)),"",(AL19-AA19)*EC19-M19)</f>
        <v>-2.29859511034752</v>
      </c>
      <c r="CD19" s="3" t="n">
        <f aca="false">IF(OR(ISBLANK(AN19),ISBLANK(AD19)),"",(AN19-AD19)*EC19-M19)</f>
        <v>-3.17069033805823</v>
      </c>
      <c r="CE19" s="3" t="n">
        <f aca="false">IF(OR(ISBLANK(AO19),ISBLANK(AE19)),"",(AO19-AE19)*EC19-M19)</f>
        <v>-3.16966581154254</v>
      </c>
      <c r="CF19" s="3" t="n">
        <f aca="false">IF(OR(ISBLANK(AQ19),ISBLANK(AH19)),"",(AQ19-AH19)*EC19-M19)</f>
        <v>-0.487051724845091</v>
      </c>
      <c r="CG19" s="3" t="n">
        <f aca="false">IF(OR(ISBLANK(AR19),ISBLANK(AI19)),"",(AR19-AI19)*EC19-M19)</f>
        <v>-0.475620357839508</v>
      </c>
      <c r="CH19" s="3" t="n">
        <f aca="false">IF(OR(ISBLANK(AT19),ISBLANK(AH19)),"",(AT19-AH19)*EC19-M19)</f>
        <v>3.98118633448924</v>
      </c>
      <c r="CI19" s="0" t="n">
        <f aca="false">IF(OR(ISBLANK(AX19),ISBLANK(AU19)),"",(AX19-AU19)*EC19-M19)</f>
        <v>-0.387065123556694</v>
      </c>
      <c r="CJ19" s="0" t="n">
        <f aca="false">IF(OR(ISBLANK(AY19),ISBLANK(AV19)),"",(AY19-AV19)*EC19-M19)</f>
        <v>-0.379110590419824</v>
      </c>
      <c r="CK19" s="0" t="n">
        <f aca="false">IF(ISBLANK(BR19),"",BR19-M19)</f>
        <v>-1.51073</v>
      </c>
      <c r="CN19" s="0" t="n">
        <f aca="false">IF(OR(ISBLANK(O19),ISBLANK(N19)),"",ABS((O19-N19)*EC19-M19))</f>
        <v>1.43624168182661</v>
      </c>
      <c r="CO19" s="3" t="n">
        <f aca="false">IF(OR(ISBLANK(X19),ISBLANK(V19)),"",ABS((X19-V19)*EC19-M19))</f>
        <v>2.18470671020213</v>
      </c>
      <c r="CP19" s="3" t="n">
        <f aca="false">IF(OR(ISBLANK(X19),ISBLANK(W19)),"",ABS((X19-W19)*EC19-M19))</f>
        <v>0.270904608932657</v>
      </c>
      <c r="CQ19" s="3" t="n">
        <f aca="false">IF(OR(ISBLANK(Y19),ISBLANK(V19)),"",ABS((Y19-V19)*EC19-M19))</f>
        <v>2.18470671020213</v>
      </c>
      <c r="CR19" s="3" t="n">
        <f aca="false">IF(OR(ISBLANK(Y19),ISBLANK(W19)),"",ABS((Y19-W19)*EC19-M19))</f>
        <v>0.270904608932657</v>
      </c>
      <c r="CS19" s="3" t="n">
        <f aca="false">IF(OR(ISBLANK(AC19),ISBLANK(Z19)),"",ABS((AC19-Z19)*EC19-M19))</f>
        <v>0.300614000436346</v>
      </c>
      <c r="CT19" s="3" t="n">
        <f aca="false">IF(OR(ISBLANK(AG19),ISBLANK(AD19)),"",ABS((AG19-AD19)*EC19-M19))</f>
        <v>1.29876706349355</v>
      </c>
      <c r="CU19" s="3" t="n">
        <f aca="false">IF(OR(ISBLANK(AK19),ISBLANK(Z19)),"",ABS((AK19-Z19)*EC19-M19))</f>
        <v>2.59962538345356</v>
      </c>
      <c r="CV19" s="3" t="n">
        <f aca="false">IF(OR(ISBLANK(AL19),ISBLANK(AA19)),"",ABS((AL19-AA19)*EC19-M19))</f>
        <v>2.29859511034752</v>
      </c>
      <c r="CW19" s="3" t="n">
        <f aca="false">IF(OR(ISBLANK(AL19),ISBLANK(AA19)),"",ABS((AK19-Z19-AL19+AA19)*EC19))</f>
        <v>0.301030273106044</v>
      </c>
      <c r="CX19" s="3" t="n">
        <f aca="false">IF(OR(ISBLANK(AN19),ISBLANK(AD19)),"",ABS((AN19-AD19)*EC19-M19))</f>
        <v>3.17069033805823</v>
      </c>
      <c r="CY19" s="3" t="n">
        <f aca="false">IF(OR(ISBLANK(AO19),ISBLANK(AE19)),"",ABS((AO19-AE19)*EC19-M19))</f>
        <v>3.16966581154254</v>
      </c>
      <c r="CZ19" s="3" t="n">
        <f aca="false">IF(OR(ISBLANK(AL19),ISBLANK(AA19)),"",ABS((AO19-AE19-AN19+AD19)*EC19))</f>
        <v>0.0010245265156904</v>
      </c>
      <c r="DA19" s="3" t="n">
        <f aca="false">IF(OR(ISBLANK(AQ19),ISBLANK(AH19)),"",ABS((AQ19-AH19)*EC19-M19))</f>
        <v>0.487051724845091</v>
      </c>
      <c r="DB19" s="3" t="n">
        <f aca="false">IF(OR(ISBLANK(AR19),ISBLANK(AI19)),"",ABS((AR19-AI19)*EC19-M19))</f>
        <v>0.475620357839508</v>
      </c>
      <c r="DC19" s="3" t="n">
        <f aca="false">IF(OR(ISBLANK(AR19),ISBLANK(AI19)),"",ABS((AR19-AI19-AQ19+AH19)*EC19))</f>
        <v>0.0114313670055827</v>
      </c>
      <c r="DD19" s="3" t="n">
        <f aca="false">IF(OR(ISBLANK(AT19),ISBLANK(AH19)),"",ABS((AT19-AH19)*EC19-M19))</f>
        <v>3.98118633448924</v>
      </c>
      <c r="DE19" s="0" t="n">
        <f aca="false">IF(OR(ISBLANK(AX19),ISBLANK(AU19)),"",ABS((AX19-AU19)*EC19-M19))</f>
        <v>0.387065123556694</v>
      </c>
      <c r="DF19" s="0" t="n">
        <f aca="false">IF(OR(ISBLANK(AY19),ISBLANK(AV19)),"",ABS((AY19-AV19)*EC19-M19))</f>
        <v>0.379110590419824</v>
      </c>
      <c r="DG19" s="3" t="n">
        <f aca="false">IF(OR(ISBLANK(AY19),ISBLANK(AV19)),"",ABS((AY19-AV19-AX19+AU19)*EC19))</f>
        <v>0.00795453313686943</v>
      </c>
      <c r="DH19" s="0" t="n">
        <f aca="false">IF(ISBLANK(BR19),"",ABS(BR19-M19))</f>
        <v>1.51073</v>
      </c>
      <c r="DI19" s="3"/>
      <c r="DJ19" s="3"/>
      <c r="DK19" s="0" t="n">
        <f aca="false">IF(OR(ISBLANK(O19),ISBLANK(N19)),"",((O19-N19)*EC19-M19)^2)</f>
        <v>2.06279016861613</v>
      </c>
      <c r="DL19" s="3" t="n">
        <f aca="false">IF(OR(ISBLANK(X19),ISBLANK(V19)),"",ABS((X19-V19)*EC19-M19)^2)</f>
        <v>4.7729434096022</v>
      </c>
      <c r="DM19" s="3" t="n">
        <f aca="false">IF(OR(ISBLANK(X19),ISBLANK(W19)),"",ABS((X19-W19)*EC19-M19)^2)</f>
        <v>0.0733893071409558</v>
      </c>
      <c r="DN19" s="3" t="n">
        <f aca="false">IF(OR(ISBLANK(Y19),ISBLANK(V19)),"",ABS((Y19-V19)*EC19-M19)^2)</f>
        <v>4.7729434096022</v>
      </c>
      <c r="DO19" s="3" t="n">
        <f aca="false">IF(OR(ISBLANK(Y19),ISBLANK(W19)),"",ABS((Y19-W19)*EC19-M19)^2)</f>
        <v>0.0733893071409558</v>
      </c>
      <c r="DP19" s="3" t="n">
        <f aca="false">IF(OR(ISBLANK(AC19),ISBLANK(Z19)),"",ABS((AC19-Z19)*EC19-M19)^2)</f>
        <v>0.0903687772583437</v>
      </c>
      <c r="DQ19" s="3" t="n">
        <f aca="false">IF(OR(ISBLANK(AG19),ISBLANK(AD19)),"",ABS((AG19-AD19)*EC19-M19)^2)</f>
        <v>1.68679588521566</v>
      </c>
      <c r="DR19" s="3" t="n">
        <f aca="false">IF(OR(ISBLANK(AK19),ISBLANK(Z19)),"",ABS((AK19-Z19)*EC19-M19)^2)</f>
        <v>6.75805213429607</v>
      </c>
      <c r="DS19" s="3" t="n">
        <f aca="false">IF(OR(ISBLANK(AL19),ISBLANK(AA19)),"",ABS((AL19-AA19)*EC19-M19)^2)</f>
        <v>5.28353948131351</v>
      </c>
      <c r="DT19" s="3" t="n">
        <f aca="false">IF(OR(ISBLANK(AN19),ISBLANK(AD19)),"",ABS((AN19-AD19)*EC19-M19)^2)</f>
        <v>10.0532772198558</v>
      </c>
      <c r="DU19" s="3" t="n">
        <f aca="false">IF(OR(ISBLANK(AO19),ISBLANK(AE19)),"",ABS((AO19-AE19)*EC19-M19)^2)</f>
        <v>10.0467813568616</v>
      </c>
      <c r="DV19" s="3" t="n">
        <f aca="false">IF(OR(ISBLANK(AQ19),ISBLANK(AH19)),"",ABS((AQ19-AH19)*EC19-M19)^2)</f>
        <v>0.237219382674578</v>
      </c>
      <c r="DW19" s="3" t="n">
        <f aca="false">IF(OR(ISBLANK(AR19),ISBLANK(AI19)),"",ABS((AR19-AI19)*EC19-M19)^2)</f>
        <v>0.226214724791381</v>
      </c>
      <c r="DX19" s="3" t="n">
        <f aca="false">IF(OR(ISBLANK(AT19),ISBLANK(AH19)),"",ABS((AT19-AH19)*EC19-M19)^2)</f>
        <v>15.8498446299239</v>
      </c>
      <c r="DY19" s="0" t="n">
        <f aca="false">IF(OR(ISBLANK(AX19),ISBLANK(AU19)),"",((AX19-AU19)*EC19-M19)^2)</f>
        <v>0.149819409873958</v>
      </c>
      <c r="DZ19" s="0" t="n">
        <f aca="false">IF(ISBLANK(BR19),"",(BR19-M19)^2)</f>
        <v>2.2823051329</v>
      </c>
      <c r="EB19" s="3"/>
      <c r="EC19" s="0" t="n">
        <v>27.211386245988</v>
      </c>
    </row>
    <row r="20" customFormat="false" ht="12.8" hidden="false" customHeight="false" outlineLevel="0" collapsed="false">
      <c r="A20" s="1"/>
      <c r="B20" s="0" t="n">
        <v>14</v>
      </c>
      <c r="C20" s="0" t="n">
        <v>4</v>
      </c>
      <c r="D20" s="0" t="n">
        <f aca="false">B20-C20</f>
        <v>10</v>
      </c>
      <c r="E20" s="0" t="s">
        <v>71</v>
      </c>
      <c r="F20" s="0" t="n">
        <v>2</v>
      </c>
      <c r="G20" s="0" t="n">
        <v>13</v>
      </c>
      <c r="H20" s="0" t="s">
        <v>114</v>
      </c>
      <c r="I20" s="0" t="n">
        <v>3</v>
      </c>
      <c r="J20" s="0" t="s">
        <v>95</v>
      </c>
      <c r="K20" s="0" t="s">
        <v>105</v>
      </c>
      <c r="L20" s="0" t="s">
        <v>75</v>
      </c>
      <c r="M20" s="0" t="n">
        <v>8.05</v>
      </c>
      <c r="N20" s="0" t="n">
        <v>-108.960221624</v>
      </c>
      <c r="O20" s="0" t="n">
        <v>-108.671171557689</v>
      </c>
      <c r="P20" s="0" t="s">
        <v>76</v>
      </c>
      <c r="Q20" s="3" t="n">
        <f aca="false">=IF(ISBLANK(BR20),"",BR20)</f>
        <v>7.96426</v>
      </c>
      <c r="R20" s="0" t="n">
        <v>45</v>
      </c>
      <c r="S20" s="0" t="n">
        <v>4</v>
      </c>
      <c r="T20" s="0" t="n">
        <v>5</v>
      </c>
      <c r="V20" s="0" t="n">
        <v>-109.00538185</v>
      </c>
      <c r="W20" s="0" t="n">
        <v>-109.07571278</v>
      </c>
      <c r="X20" s="0" t="n">
        <v>-108.71817949</v>
      </c>
      <c r="Y20" s="0" t="n">
        <v>-108.72828669</v>
      </c>
      <c r="Z20" s="0" t="n">
        <v>-109.00469197</v>
      </c>
      <c r="AA20" s="0" t="n">
        <v>-109.00469197</v>
      </c>
      <c r="AB20" s="0" t="n">
        <v>0</v>
      </c>
      <c r="AC20" s="0" t="n">
        <v>-108.6675396</v>
      </c>
      <c r="AD20" s="0" t="n">
        <v>-109.07167368</v>
      </c>
      <c r="AE20" s="0" t="n">
        <v>-109.07167368</v>
      </c>
      <c r="AF20" s="0" t="n">
        <v>0</v>
      </c>
      <c r="AG20" s="0" t="n">
        <v>-108.68443824</v>
      </c>
      <c r="AH20" s="0" t="n">
        <v>-109.25920988</v>
      </c>
      <c r="AI20" s="0" t="n">
        <v>-109.25920988</v>
      </c>
      <c r="AJ20" s="0" t="n">
        <v>0</v>
      </c>
      <c r="AK20" s="0" t="n">
        <v>-108.75167959</v>
      </c>
      <c r="AL20" s="0" t="n">
        <v>-108.74068800432</v>
      </c>
      <c r="AM20" s="0" t="n">
        <v>1.99999996099804</v>
      </c>
      <c r="AN20" s="0" t="n">
        <v>-108.89901799</v>
      </c>
      <c r="AO20" s="0" t="n">
        <v>-108.898938875689</v>
      </c>
      <c r="AP20" s="0" t="n">
        <v>2.00000003234466</v>
      </c>
      <c r="AQ20" s="0" t="n">
        <v>-108.97011029</v>
      </c>
      <c r="AR20" s="0" t="n">
        <v>-108.968938610854</v>
      </c>
      <c r="AS20" s="0" t="n">
        <v>2.00009218949407</v>
      </c>
      <c r="AT20" s="0" t="n">
        <v>-108.81526001</v>
      </c>
      <c r="AU20" s="0" t="n">
        <v>-109.257892539824</v>
      </c>
      <c r="AV20" s="0" t="n">
        <v>-109.257892539824</v>
      </c>
      <c r="AW20" s="0" t="n">
        <v>0</v>
      </c>
      <c r="AX20" s="0" t="n">
        <v>-108.96416385</v>
      </c>
      <c r="AY20" s="0" t="n">
        <v>-108.963085707492</v>
      </c>
      <c r="AZ20" s="0" t="n">
        <v>2.00009181493827</v>
      </c>
      <c r="BB20" s="0" t="n">
        <f aca="false">IF(OR(ISBLANK(O20),ISBLANK(N20)),"",(O20-N20)*EC20)</f>
        <v>7.86545299881723</v>
      </c>
      <c r="BC20" s="3" t="n">
        <f aca="false">IF(OR(ISBLANK(X20),ISBLANK(V20)),"",(X20-V20)*EC20)</f>
        <v>7.81517434871954</v>
      </c>
      <c r="BD20" s="3" t="n">
        <f aca="false">IF(OR(ISBLANK(X20),ISBLANK(W20)),"",(X20-W20)*EC20)</f>
        <v>9.72897644998901</v>
      </c>
      <c r="BE20" s="3" t="n">
        <f aca="false">IF(OR(ISBLANK(Y20),ISBLANK(V20)),"",(Y20-V20)*EC20)</f>
        <v>7.54014342565389</v>
      </c>
      <c r="BF20" s="3" t="n">
        <f aca="false">IF(OR(ISBLANK(Y20),ISBLANK(W20)),"",(Y20-W20)*EC20)</f>
        <v>9.45394552692336</v>
      </c>
      <c r="BG20" s="3" t="n">
        <f aca="false">IF(OR(ISBLANK(AC20),ISBLANK(Z20)),"",(AC20-Z20)*EC20)</f>
        <v>9.17438336382021</v>
      </c>
      <c r="BH20" s="3" t="n">
        <f aca="false">IF(OR(ISBLANK(AG20),ISBLANK(AD20)),"",(AG20-AD20)*EC20)</f>
        <v>10.5372131259751</v>
      </c>
      <c r="BI20" s="3" t="n">
        <f aca="false">IF(OR(ISBLANK(AK20),ISBLANK(Z20)),"",(AK20-Z20)*EC20)</f>
        <v>6.88481759719672</v>
      </c>
      <c r="BJ20" s="3" t="n">
        <f aca="false">IF(OR(ISBLANK(AL20),ISBLANK(AA20)),"",(AL20-AA20)*EC20)</f>
        <v>7.18391388059077</v>
      </c>
      <c r="BK20" s="3" t="n">
        <f aca="false">IF(OR(ISBLANK(AN20),ISBLANK(AD20)),"",(AN20-AD20)*EC20)</f>
        <v>4.69820066815754</v>
      </c>
      <c r="BL20" s="3" t="n">
        <f aca="false">IF(OR(ISBLANK(AO20),ISBLANK(AE20)),"",(AO20-AE20)*EC20)</f>
        <v>4.70035347823192</v>
      </c>
      <c r="BM20" s="3" t="n">
        <f aca="false">IF(OR(ISBLANK(AQ20),ISBLANK(AH20)),"",(AQ20-AH20)*EC20)</f>
        <v>7.86680060704694</v>
      </c>
      <c r="BN20" s="3" t="n">
        <f aca="false">IF(OR(ISBLANK(AR20),ISBLANK(AI20)),"",(AR20-AI20)*EC20)</f>
        <v>7.89868362084505</v>
      </c>
      <c r="BO20" s="3" t="n">
        <f aca="false">IF(OR(ISBLANK(AT20),ISBLANK(AH20)),"",(AT20-AH20)*EC20)</f>
        <v>12.0804913864261</v>
      </c>
      <c r="BP20" s="0" t="n">
        <f aca="false">=IF(OR(ISBLANK(AX20),ISBLANK(AU20)),"",(AX20-AU20)*EC20)</f>
        <v>7.99276483032869</v>
      </c>
      <c r="BQ20" s="0" t="n">
        <f aca="false">=IF(OR(ISBLANK(AY20),ISBLANK(AV20)),"",(AY20-AV20)*EC20)</f>
        <v>8.02210258254228</v>
      </c>
      <c r="BR20" s="3" t="n">
        <v>7.96426</v>
      </c>
      <c r="BS20" s="3"/>
      <c r="BU20" s="0" t="n">
        <f aca="false">IF(OR(ISBLANK(O20),ISBLANK(N20)),"",(O20-N20)*EC20-M20)</f>
        <v>-0.184547001182771</v>
      </c>
      <c r="BV20" s="3" t="n">
        <f aca="false">IF(OR(ISBLANK(X20),ISBLANK(V20)),"",(X20-V20)*EC20-M20)</f>
        <v>-0.23482565128046</v>
      </c>
      <c r="BW20" s="3" t="n">
        <f aca="false">IF(OR(ISBLANK(X20),ISBLANK(W20)),"",(X20-W20)*EC20-M20)</f>
        <v>1.67897644998901</v>
      </c>
      <c r="BX20" s="3" t="n">
        <f aca="false">IF(OR(ISBLANK(Y20),ISBLANK(V20)),"",(Y20-V20)*EC20-M20)</f>
        <v>-0.509856574346109</v>
      </c>
      <c r="BY20" s="3" t="n">
        <f aca="false">IF(OR(ISBLANK(Y20),ISBLANK(W20)),"",(Y20-W20)*EC20-M20)</f>
        <v>1.40394552692336</v>
      </c>
      <c r="BZ20" s="3" t="n">
        <f aca="false">IF(OR(ISBLANK(AC20),ISBLANK(Z20)),"",(AC20-Z20)*EC20-M20)</f>
        <v>1.12438336382021</v>
      </c>
      <c r="CA20" s="3" t="n">
        <f aca="false">IF(OR(ISBLANK(AG20),ISBLANK(AD20)),"",(AG20-AD20)*EC20-M20)</f>
        <v>2.48721312597505</v>
      </c>
      <c r="CB20" s="3" t="n">
        <f aca="false">IF(OR(ISBLANK(AK20),ISBLANK(Z20)),"",(AK20-Z20)*EC20-M20)</f>
        <v>-1.16518240280328</v>
      </c>
      <c r="CC20" s="3" t="n">
        <f aca="false">IF(OR(ISBLANK(AL20),ISBLANK(AA20)),"",(AL20-AA20)*EC20-M20)</f>
        <v>-0.866086119409235</v>
      </c>
      <c r="CD20" s="3" t="n">
        <f aca="false">IF(OR(ISBLANK(AN20),ISBLANK(AD20)),"",(AN20-AD20)*EC20-M20)</f>
        <v>-3.35179933184246</v>
      </c>
      <c r="CE20" s="3" t="n">
        <f aca="false">IF(OR(ISBLANK(AO20),ISBLANK(AE20)),"",(AO20-AE20)*EC20-M20)</f>
        <v>-3.34964652176808</v>
      </c>
      <c r="CF20" s="3" t="n">
        <f aca="false">IF(OR(ISBLANK(AQ20),ISBLANK(AH20)),"",(AQ20-AH20)*EC20-M20)</f>
        <v>-0.183199392953057</v>
      </c>
      <c r="CG20" s="3" t="n">
        <f aca="false">IF(OR(ISBLANK(AR20),ISBLANK(AI20)),"",(AR20-AI20)*EC20-M20)</f>
        <v>-0.151316379154951</v>
      </c>
      <c r="CH20" s="3" t="n">
        <f aca="false">IF(OR(ISBLANK(AT20),ISBLANK(AH20)),"",(AT20-AH20)*EC20-M20)</f>
        <v>4.03049138642609</v>
      </c>
      <c r="CI20" s="0" t="n">
        <f aca="false">IF(OR(ISBLANK(AX20),ISBLANK(AU20)),"",(AX20-AU20)*EC20-M20)</f>
        <v>-0.0572351696713156</v>
      </c>
      <c r="CJ20" s="0" t="n">
        <f aca="false">IF(OR(ISBLANK(AY20),ISBLANK(AV20)),"",(AY20-AV20)*EC20-M20)</f>
        <v>-0.0278974174577229</v>
      </c>
      <c r="CK20" s="0" t="n">
        <f aca="false">IF(ISBLANK(BR20),"",BR20-M20)</f>
        <v>-0.0857400000000004</v>
      </c>
      <c r="CN20" s="0" t="n">
        <f aca="false">IF(OR(ISBLANK(O20),ISBLANK(N20)),"",ABS((O20-N20)*EC20-M20))</f>
        <v>0.184547001182771</v>
      </c>
      <c r="CO20" s="3" t="n">
        <f aca="false">IF(OR(ISBLANK(X20),ISBLANK(V20)),"",ABS((X20-V20)*EC20-M20))</f>
        <v>0.23482565128046</v>
      </c>
      <c r="CP20" s="3" t="n">
        <f aca="false">IF(OR(ISBLANK(X20),ISBLANK(W20)),"",ABS((X20-W20)*EC20-M20))</f>
        <v>1.67897644998901</v>
      </c>
      <c r="CQ20" s="3" t="n">
        <f aca="false">IF(OR(ISBLANK(Y20),ISBLANK(V20)),"",ABS((Y20-V20)*EC20-M20))</f>
        <v>0.509856574346109</v>
      </c>
      <c r="CR20" s="3" t="n">
        <f aca="false">IF(OR(ISBLANK(Y20),ISBLANK(W20)),"",ABS((Y20-W20)*EC20-M20))</f>
        <v>1.40394552692336</v>
      </c>
      <c r="CS20" s="3" t="n">
        <f aca="false">IF(OR(ISBLANK(AC20),ISBLANK(Z20)),"",ABS((AC20-Z20)*EC20-M20))</f>
        <v>1.12438336382021</v>
      </c>
      <c r="CT20" s="3" t="n">
        <f aca="false">IF(OR(ISBLANK(AG20),ISBLANK(AD20)),"",ABS((AG20-AD20)*EC20-M20))</f>
        <v>2.48721312597505</v>
      </c>
      <c r="CU20" s="3" t="n">
        <f aca="false">IF(OR(ISBLANK(AK20),ISBLANK(Z20)),"",ABS((AK20-Z20)*EC20-M20))</f>
        <v>1.16518240280328</v>
      </c>
      <c r="CV20" s="3" t="n">
        <f aca="false">IF(OR(ISBLANK(AL20),ISBLANK(AA20)),"",ABS((AL20-AA20)*EC20-M20))</f>
        <v>0.866086119409235</v>
      </c>
      <c r="CW20" s="3" t="n">
        <f aca="false">IF(OR(ISBLANK(AL20),ISBLANK(AA20)),"",ABS((AK20-Z20-AL20+AA20)*EC20))</f>
        <v>0.299096283394043</v>
      </c>
      <c r="CX20" s="3" t="n">
        <f aca="false">IF(OR(ISBLANK(AN20),ISBLANK(AD20)),"",ABS((AN20-AD20)*EC20-M20))</f>
        <v>3.35179933184246</v>
      </c>
      <c r="CY20" s="3" t="n">
        <f aca="false">IF(OR(ISBLANK(AO20),ISBLANK(AE20)),"",ABS((AO20-AE20)*EC20-M20))</f>
        <v>3.34964652176808</v>
      </c>
      <c r="CZ20" s="3" t="n">
        <f aca="false">IF(OR(ISBLANK(AL20),ISBLANK(AA20)),"",ABS((AO20-AE20-AN20+AD20)*EC20))</f>
        <v>0.00215281007437979</v>
      </c>
      <c r="DA20" s="3" t="n">
        <f aca="false">IF(OR(ISBLANK(AQ20),ISBLANK(AH20)),"",ABS((AQ20-AH20)*EC20-M20))</f>
        <v>0.183199392953057</v>
      </c>
      <c r="DB20" s="3" t="n">
        <f aca="false">IF(OR(ISBLANK(AR20),ISBLANK(AI20)),"",ABS((AR20-AI20)*EC20-M20))</f>
        <v>0.151316379154951</v>
      </c>
      <c r="DC20" s="3" t="n">
        <f aca="false">IF(OR(ISBLANK(AR20),ISBLANK(AI20)),"",ABS((AR20-AI20-AQ20+AH20)*EC20))</f>
        <v>0.0318830137981066</v>
      </c>
      <c r="DD20" s="3" t="n">
        <f aca="false">IF(OR(ISBLANK(AT20),ISBLANK(AH20)),"",ABS((AT20-AH20)*EC20-M20))</f>
        <v>4.03049138642609</v>
      </c>
      <c r="DE20" s="0" t="n">
        <f aca="false">IF(OR(ISBLANK(AX20),ISBLANK(AU20)),"",ABS((AX20-AU20)*EC20-M20))</f>
        <v>0.0572351696713156</v>
      </c>
      <c r="DF20" s="0" t="n">
        <f aca="false">IF(OR(ISBLANK(AY20),ISBLANK(AV20)),"",ABS((AY20-AV20)*EC20-M20))</f>
        <v>0.0278974174577229</v>
      </c>
      <c r="DG20" s="3" t="n">
        <f aca="false">IF(OR(ISBLANK(AY20),ISBLANK(AV20)),"",ABS((AY20-AV20-AX20+AU20)*EC20))</f>
        <v>0.029337752213593</v>
      </c>
      <c r="DH20" s="0" t="n">
        <f aca="false">IF(ISBLANK(BR20),"",ABS(BR20-M20))</f>
        <v>0.0857400000000004</v>
      </c>
      <c r="DI20" s="3"/>
      <c r="DJ20" s="3"/>
      <c r="DK20" s="0" t="n">
        <f aca="false">IF(OR(ISBLANK(O20),ISBLANK(N20)),"",((O20-N20)*EC20-M20)^2)</f>
        <v>0.0340575956455538</v>
      </c>
      <c r="DL20" s="3" t="n">
        <f aca="false">IF(OR(ISBLANK(X20),ISBLANK(V20)),"",ABS((X20-V20)*EC20-M20)^2)</f>
        <v>0.055143086499292</v>
      </c>
      <c r="DM20" s="3" t="n">
        <f aca="false">IF(OR(ISBLANK(X20),ISBLANK(W20)),"",ABS((X20-W20)*EC20-M20)^2)</f>
        <v>2.8189619196177</v>
      </c>
      <c r="DN20" s="3" t="n">
        <f aca="false">IF(OR(ISBLANK(Y20),ISBLANK(V20)),"",ABS((Y20-V20)*EC20-M20)^2)</f>
        <v>0.259953726403949</v>
      </c>
      <c r="DO20" s="3" t="n">
        <f aca="false">IF(OR(ISBLANK(Y20),ISBLANK(W20)),"",ABS((Y20-W20)*EC20-M20)^2)</f>
        <v>1.97106304256812</v>
      </c>
      <c r="DP20" s="3" t="n">
        <f aca="false">IF(OR(ISBLANK(AC20),ISBLANK(Z20)),"",ABS((AC20-Z20)*EC20-M20)^2)</f>
        <v>1.26423794883565</v>
      </c>
      <c r="DQ20" s="3" t="n">
        <f aca="false">IF(OR(ISBLANK(AG20),ISBLANK(AD20)),"",ABS((AG20-AD20)*EC20-M20)^2)</f>
        <v>6.18622913402258</v>
      </c>
      <c r="DR20" s="3" t="n">
        <f aca="false">IF(OR(ISBLANK(AK20),ISBLANK(Z20)),"",ABS((AK20-Z20)*EC20-M20)^2)</f>
        <v>1.35765003180242</v>
      </c>
      <c r="DS20" s="3" t="n">
        <f aca="false">IF(OR(ISBLANK(AL20),ISBLANK(AA20)),"",ABS((AL20-AA20)*EC20-M20)^2)</f>
        <v>0.750105166233347</v>
      </c>
      <c r="DT20" s="3" t="n">
        <f aca="false">IF(OR(ISBLANK(AN20),ISBLANK(AD20)),"",ABS((AN20-AD20)*EC20-M20)^2)</f>
        <v>11.2345587609395</v>
      </c>
      <c r="DU20" s="3" t="n">
        <f aca="false">IF(OR(ISBLANK(AO20),ISBLANK(AE20)),"",ABS((AO20-AE20)*EC20-M20)^2)</f>
        <v>11.220131820793</v>
      </c>
      <c r="DV20" s="3" t="n">
        <f aca="false">IF(OR(ISBLANK(AQ20),ISBLANK(AH20)),"",ABS((AQ20-AH20)*EC20-M20)^2)</f>
        <v>0.0335620175783685</v>
      </c>
      <c r="DW20" s="3" t="n">
        <f aca="false">IF(OR(ISBLANK(AR20),ISBLANK(AI20)),"",ABS((AR20-AI20)*EC20-M20)^2)</f>
        <v>0.0228966466005648</v>
      </c>
      <c r="DX20" s="3" t="n">
        <f aca="false">IF(OR(ISBLANK(AT20),ISBLANK(AH20)),"",ABS((AT20-AH20)*EC20-M20)^2)</f>
        <v>16.2448608160549</v>
      </c>
      <c r="DY20" s="0" t="n">
        <f aca="false">IF(OR(ISBLANK(AX20),ISBLANK(AU20)),"",((AX20-AU20)*EC20-M20)^2)</f>
        <v>0.00327586464730428</v>
      </c>
      <c r="DZ20" s="0" t="n">
        <f aca="false">IF(ISBLANK(BR20),"",(BR20-M20)^2)</f>
        <v>0.00735134760000006</v>
      </c>
      <c r="EB20" s="3"/>
      <c r="EC20" s="0" t="n">
        <v>27.211386245988</v>
      </c>
    </row>
    <row r="21" customFormat="false" ht="12.8" hidden="false" customHeight="false" outlineLevel="0" collapsed="false">
      <c r="A21" s="1" t="s">
        <v>128</v>
      </c>
      <c r="B21" s="0" t="n">
        <v>24</v>
      </c>
      <c r="C21" s="0" t="n">
        <v>12</v>
      </c>
      <c r="D21" s="0" t="n">
        <f aca="false">B21-C21</f>
        <v>12</v>
      </c>
      <c r="E21" s="0" t="s">
        <v>71</v>
      </c>
      <c r="F21" s="0" t="n">
        <v>2</v>
      </c>
      <c r="G21" s="0" t="n">
        <v>13</v>
      </c>
      <c r="H21" s="0" t="s">
        <v>104</v>
      </c>
      <c r="I21" s="0" t="n">
        <v>1</v>
      </c>
      <c r="J21" s="0" t="s">
        <v>95</v>
      </c>
      <c r="K21" s="0" t="s">
        <v>127</v>
      </c>
      <c r="L21" s="0" t="s">
        <v>93</v>
      </c>
      <c r="M21" s="0" t="n">
        <v>2.025</v>
      </c>
      <c r="N21" s="0" t="n">
        <v>-497.832480319</v>
      </c>
      <c r="O21" s="0" t="n">
        <v>-497.761731555527</v>
      </c>
      <c r="P21" s="0" t="s">
        <v>76</v>
      </c>
      <c r="Q21" s="0" t="n">
        <f aca="false">=IF(ISBLANK(BR21),"",BR21)</f>
        <v>2.12167</v>
      </c>
      <c r="R21" s="0" t="n">
        <v>1</v>
      </c>
      <c r="S21" s="0" t="n">
        <v>2</v>
      </c>
      <c r="T21" s="0" t="n">
        <v>1</v>
      </c>
      <c r="V21" s="0" t="n">
        <v>-497.86025807</v>
      </c>
      <c r="W21" s="0" t="n">
        <v>-497.92561685</v>
      </c>
      <c r="X21" s="0" t="n">
        <v>-497.79971994</v>
      </c>
      <c r="Y21" s="0" t="n">
        <v>-497.80787784</v>
      </c>
      <c r="Z21" s="0" t="n">
        <v>-497.8599366</v>
      </c>
      <c r="AA21" s="0" t="n">
        <v>-497.8599366</v>
      </c>
      <c r="AB21" s="0" t="n">
        <v>0</v>
      </c>
      <c r="AC21" s="0" t="n">
        <v>-497.75451048</v>
      </c>
      <c r="AD21" s="0" t="n">
        <v>-497.92271527</v>
      </c>
      <c r="AE21" s="0" t="n">
        <v>-497.92271527</v>
      </c>
      <c r="AF21" s="0" t="n">
        <v>0</v>
      </c>
      <c r="AG21" s="0" t="n">
        <v>-497.77522673</v>
      </c>
      <c r="AH21" s="0" t="n">
        <v>-498.10135244</v>
      </c>
      <c r="AI21" s="0" t="n">
        <v>-498.10135244</v>
      </c>
      <c r="AJ21" s="0" t="n">
        <v>0</v>
      </c>
      <c r="AK21" s="0" t="n">
        <v>-497.8286017</v>
      </c>
      <c r="AL21" s="0" t="n">
        <v>-497.815629134896</v>
      </c>
      <c r="AM21" s="8" t="n">
        <v>0.043091121616528</v>
      </c>
      <c r="AN21" s="0" t="n">
        <v>-497.93751838</v>
      </c>
      <c r="AO21" s="0" t="n">
        <v>-497.937360540541</v>
      </c>
      <c r="AP21" s="8" t="n">
        <v>0.000169291525961293</v>
      </c>
      <c r="AQ21" s="0" t="n">
        <v>-498.0321913</v>
      </c>
      <c r="AR21" s="0" t="n">
        <v>-498.031183703068</v>
      </c>
      <c r="AS21" s="8" t="n">
        <v>0.00098615629806464</v>
      </c>
      <c r="AT21" s="0" t="n">
        <v>-497.87163533</v>
      </c>
      <c r="AU21" s="0" t="n">
        <v>-498.100355636657</v>
      </c>
      <c r="AV21" s="0" t="n">
        <v>-498.100355636657</v>
      </c>
      <c r="AW21" s="0" t="n">
        <v>0</v>
      </c>
      <c r="AX21" s="0" t="n">
        <v>-498.02710147</v>
      </c>
      <c r="AY21" s="0" t="n">
        <v>-498.026354576354</v>
      </c>
      <c r="AZ21" s="8" t="n">
        <v>0.000777673364211696</v>
      </c>
      <c r="BB21" s="0" t="n">
        <f aca="false">IF(OR(ISBLANK(O21),ISBLANK(N21)),"",(O21-N21)*EC21)</f>
        <v>1.92517192929078</v>
      </c>
      <c r="BC21" s="0" t="n">
        <f aca="false">IF(OR(ISBLANK(X21),ISBLANK(V21)),"",(X21-V21)*EC21)</f>
        <v>1.64732643803977</v>
      </c>
      <c r="BD21" s="3" t="n">
        <f aca="false">IF(OR(ISBLANK(X21),ISBLANK(W21)),"",(X21-W21)*EC21)</f>
        <v>3.42582944518624</v>
      </c>
      <c r="BE21" s="3" t="n">
        <f aca="false">IF(OR(ISBLANK(Y21),ISBLANK(V21)),"",(Y21-V21)*EC21)</f>
        <v>1.42533867018322</v>
      </c>
      <c r="BF21" s="3" t="n">
        <f aca="false">IF(OR(ISBLANK(Y21),ISBLANK(W21)),"",(Y21-W21)*EC21)</f>
        <v>3.20384167732969</v>
      </c>
      <c r="BG21" s="3" t="n">
        <f aca="false">IF(OR(ISBLANK(AC21),ISBLANK(Z21)),"",(AC21-Z21)*EC21)</f>
        <v>2.86879087173599</v>
      </c>
      <c r="BH21" s="3" t="n">
        <f aca="false">IF(OR(ISBLANK(AG21),ISBLANK(AD21)),"",(AG21-AD21)*EC21)</f>
        <v>4.01336762879795</v>
      </c>
      <c r="BI21" s="3" t="n">
        <f aca="false">IF(OR(ISBLANK(AK21),ISBLANK(Z21)),"",(AK21-Z21)*EC21)</f>
        <v>0.852666066880692</v>
      </c>
      <c r="BJ21" s="3" t="n">
        <f aca="false">IF(OR(ISBLANK(AL21),ISBLANK(AA21)),"",(AL21-AA21)*EC21)</f>
        <v>1.20566754652552</v>
      </c>
      <c r="BK21" s="3" t="n">
        <f aca="false">IF(OR(ISBLANK(AN21),ISBLANK(AD21)),"",(AN21-AD21)*EC21)</f>
        <v>-0.40281314385037</v>
      </c>
      <c r="BL21" s="3" t="n">
        <f aca="false">IF(OR(ISBLANK(AO21),ISBLANK(AE21)),"",(AO21-AE21)*EC21)</f>
        <v>-0.398518113368022</v>
      </c>
      <c r="BM21" s="3" t="n">
        <f aca="false">IF(OR(ISBLANK(AQ21),ISBLANK(AH21)),"",(AQ21-AH21)*EC21)</f>
        <v>1.881970493753</v>
      </c>
      <c r="BN21" s="3" t="n">
        <f aca="false">IF(OR(ISBLANK(AR21),ISBLANK(AI21)),"",(AR21-AI21)*EC21)</f>
        <v>1.90938860305066</v>
      </c>
      <c r="BO21" s="3" t="n">
        <f aca="false">IF(OR(ISBLANK(AT21),ISBLANK(AH21)),"",(AT21-AH21)*EC21)</f>
        <v>6.25092100752277</v>
      </c>
      <c r="BP21" s="0" t="n">
        <f aca="false">=IF(OR(ISBLANK(AX21),ISBLANK(AU21)),"",(AX21-AU21)*EC21)</f>
        <v>1.99334742303222</v>
      </c>
      <c r="BQ21" s="0" t="n">
        <f aca="false">=IF(OR(ISBLANK(AY21),ISBLANK(AV21)),"",(AY21-AV21)*EC21)</f>
        <v>2.01367143451847</v>
      </c>
      <c r="BR21" s="0" t="n">
        <v>2.12167</v>
      </c>
      <c r="BU21" s="0" t="n">
        <f aca="false">IF(OR(ISBLANK(O21),ISBLANK(N21)),"",(O21-N21)*EC21-M21)</f>
        <v>-0.0998280707092201</v>
      </c>
      <c r="BV21" s="0" t="n">
        <f aca="false">IF(OR(ISBLANK(X21),ISBLANK(V21)),"",(X21-V21)*EC21-M21)</f>
        <v>-0.377673561960231</v>
      </c>
      <c r="BW21" s="3" t="n">
        <f aca="false">IF(OR(ISBLANK(X21),ISBLANK(W21)),"",(X21-W21)*EC21-M21)</f>
        <v>1.40082944518624</v>
      </c>
      <c r="BX21" s="3" t="n">
        <f aca="false">IF(OR(ISBLANK(Y21),ISBLANK(V21)),"",(Y21-V21)*EC21-M21)</f>
        <v>-0.599661329816776</v>
      </c>
      <c r="BY21" s="3" t="n">
        <f aca="false">IF(OR(ISBLANK(Y21),ISBLANK(W21)),"",(Y21-W21)*EC21-M21)</f>
        <v>1.17884167732969</v>
      </c>
      <c r="BZ21" s="3" t="n">
        <f aca="false">IF(OR(ISBLANK(AC21),ISBLANK(Z21)),"",(AC21-Z21)*EC21-M21)</f>
        <v>0.843790871735994</v>
      </c>
      <c r="CA21" s="3" t="n">
        <f aca="false">IF(OR(ISBLANK(AG21),ISBLANK(AD21)),"",(AG21-AD21)*EC21-M21)</f>
        <v>1.98836762879795</v>
      </c>
      <c r="CB21" s="3" t="n">
        <f aca="false">IF(OR(ISBLANK(AK21),ISBLANK(Z21)),"",(AK21-Z21)*EC21-M21)</f>
        <v>-1.17233393311931</v>
      </c>
      <c r="CC21" s="3" t="n">
        <f aca="false">IF(OR(ISBLANK(AL21),ISBLANK(AA21)),"",(AL21-AA21)*EC21-M21)</f>
        <v>-0.81933245347448</v>
      </c>
      <c r="CD21" s="3" t="n">
        <f aca="false">IF(OR(ISBLANK(AN21),ISBLANK(AD21)),"",(AN21-AD21)*EC21-M21)</f>
        <v>-2.42781314385037</v>
      </c>
      <c r="CE21" s="3" t="n">
        <f aca="false">IF(OR(ISBLANK(AO21),ISBLANK(AE21)),"",(AO21-AE21)*EC21-M21)</f>
        <v>-2.42351811336802</v>
      </c>
      <c r="CF21" s="3" t="n">
        <f aca="false">IF(OR(ISBLANK(AQ21),ISBLANK(AH21)),"",(AQ21-AH21)*EC21-M21)</f>
        <v>-0.143029506246997</v>
      </c>
      <c r="CG21" s="3" t="n">
        <f aca="false">IF(OR(ISBLANK(AR21),ISBLANK(AI21)),"",(AR21-AI21)*EC21-M21)</f>
        <v>-0.11561139694934</v>
      </c>
      <c r="CH21" s="3" t="n">
        <f aca="false">IF(OR(ISBLANK(AT21),ISBLANK(AH21)),"",(AT21-AH21)*EC21-M21)</f>
        <v>4.22592100752277</v>
      </c>
      <c r="CI21" s="0" t="n">
        <f aca="false">IF(OR(ISBLANK(AX21),ISBLANK(AU21)),"",(AX21-AU21)*EC21-M21)</f>
        <v>-0.0316525769677776</v>
      </c>
      <c r="CJ21" s="0" t="n">
        <f aca="false">IF(OR(ISBLANK(AY21),ISBLANK(AV21)),"",(AY21-AV21)*EC21-M21)</f>
        <v>-0.0113285654815254</v>
      </c>
      <c r="CK21" s="0" t="n">
        <f aca="false">IF(ISBLANK(BR21),"",BR21-M21)</f>
        <v>0.09667</v>
      </c>
      <c r="CN21" s="0" t="n">
        <f aca="false">IF(OR(ISBLANK(O21),ISBLANK(N21)),"",ABS((O21-N21)*EC21-M21))</f>
        <v>0.0998280707092201</v>
      </c>
      <c r="CO21" s="0" t="n">
        <f aca="false">IF(OR(ISBLANK(X21),ISBLANK(V21)),"",ABS((X21-V21)*EC21-M21))</f>
        <v>0.377673561960231</v>
      </c>
      <c r="CP21" s="3" t="n">
        <f aca="false">IF(OR(ISBLANK(X21),ISBLANK(W21)),"",ABS((X21-W21)*EC21-M21))</f>
        <v>1.40082944518624</v>
      </c>
      <c r="CQ21" s="3" t="n">
        <f aca="false">IF(OR(ISBLANK(Y21),ISBLANK(V21)),"",ABS((Y21-V21)*EC21-M21))</f>
        <v>0.599661329816776</v>
      </c>
      <c r="CR21" s="3" t="n">
        <f aca="false">IF(OR(ISBLANK(Y21),ISBLANK(W21)),"",ABS((Y21-W21)*EC21-M21))</f>
        <v>1.17884167732969</v>
      </c>
      <c r="CS21" s="3" t="n">
        <f aca="false">IF(OR(ISBLANK(AC21),ISBLANK(Z21)),"",ABS((AC21-Z21)*EC21-M21))</f>
        <v>0.843790871735994</v>
      </c>
      <c r="CT21" s="3" t="n">
        <f aca="false">IF(OR(ISBLANK(AG21),ISBLANK(AD21)),"",ABS((AG21-AD21)*EC21-M21))</f>
        <v>1.98836762879795</v>
      </c>
      <c r="CU21" s="3" t="n">
        <f aca="false">IF(OR(ISBLANK(AK21),ISBLANK(Z21)),"",ABS((AK21-Z21)*EC21-M21))</f>
        <v>1.17233393311931</v>
      </c>
      <c r="CV21" s="3" t="n">
        <f aca="false">IF(OR(ISBLANK(AL21),ISBLANK(AA21)),"",ABS((AL21-AA21)*EC21-M21))</f>
        <v>0.81933245347448</v>
      </c>
      <c r="CW21" s="3" t="n">
        <f aca="false">IF(OR(ISBLANK(AL21),ISBLANK(AA21)),"",ABS((AK21-Z21-AL21+AA21)*EC21))</f>
        <v>0.353001479644829</v>
      </c>
      <c r="CX21" s="3" t="n">
        <f aca="false">IF(OR(ISBLANK(AN21),ISBLANK(AD21)),"",ABS((AN21-AD21)*EC21-M21))</f>
        <v>2.42781314385037</v>
      </c>
      <c r="CY21" s="3" t="n">
        <f aca="false">IF(OR(ISBLANK(AO21),ISBLANK(AE21)),"",ABS((AO21-AE21)*EC21-M21))</f>
        <v>2.42351811336802</v>
      </c>
      <c r="CZ21" s="3" t="n">
        <f aca="false">IF(OR(ISBLANK(AL21),ISBLANK(AA21)),"",ABS((AO21-AE21-AN21+AD21)*EC21))</f>
        <v>0.00429503048234875</v>
      </c>
      <c r="DA21" s="3" t="n">
        <f aca="false">IF(OR(ISBLANK(AQ21),ISBLANK(AH21)),"",ABS((AQ21-AH21)*EC21-M21))</f>
        <v>0.143029506246997</v>
      </c>
      <c r="DB21" s="3" t="n">
        <f aca="false">IF(OR(ISBLANK(AR21),ISBLANK(AI21)),"",ABS((AR21-AI21)*EC21-M21))</f>
        <v>0.11561139694934</v>
      </c>
      <c r="DC21" s="3" t="n">
        <f aca="false">IF(OR(ISBLANK(AR21),ISBLANK(AI21)),"",ABS((AR21-AI21-AQ21+AH21)*EC21))</f>
        <v>0.0274181092976565</v>
      </c>
      <c r="DD21" s="3" t="n">
        <f aca="false">IF(OR(ISBLANK(AT21),ISBLANK(AH21)),"",ABS((AT21-AH21)*EC21-M21))</f>
        <v>4.22592100752277</v>
      </c>
      <c r="DE21" s="0" t="n">
        <f aca="false">IF(OR(ISBLANK(AX21),ISBLANK(AU21)),"",ABS((AX21-AU21)*EC21-M21))</f>
        <v>0.0316525769677776</v>
      </c>
      <c r="DF21" s="0" t="n">
        <f aca="false">IF(OR(ISBLANK(AY21),ISBLANK(AV21)),"",ABS((AY21-AV21)*EC21-M21))</f>
        <v>0.0113285654815254</v>
      </c>
      <c r="DG21" s="3" t="n">
        <f aca="false">IF(OR(ISBLANK(AY21),ISBLANK(AV21)),"",ABS((AY21-AV21-AX21+AU21)*EC21))</f>
        <v>0.0203240114862522</v>
      </c>
      <c r="DH21" s="0" t="n">
        <f aca="false">IF(ISBLANK(BR21),"",ABS(BR21-M21))</f>
        <v>0.09667</v>
      </c>
      <c r="DK21" s="0" t="n">
        <f aca="false">IF(OR(ISBLANK(O21),ISBLANK(N21)),"",((O21-N21)*EC21-M21)^2)</f>
        <v>0.00996564370152504</v>
      </c>
      <c r="DL21" s="0" t="n">
        <f aca="false">IF(OR(ISBLANK(X21),ISBLANK(V21)),"",ABS((X21-V21)*EC21-M21)^2)</f>
        <v>0.142637319403728</v>
      </c>
      <c r="DM21" s="3" t="n">
        <f aca="false">IF(OR(ISBLANK(X21),ISBLANK(W21)),"",ABS((X21-W21)*EC21-M21)^2)</f>
        <v>1.96232313450079</v>
      </c>
      <c r="DN21" s="3" t="n">
        <f aca="false">IF(OR(ISBLANK(Y21),ISBLANK(V21)),"",ABS((Y21-V21)*EC21-M21)^2)</f>
        <v>0.359593710477625</v>
      </c>
      <c r="DO21" s="3" t="n">
        <f aca="false">IF(OR(ISBLANK(Y21),ISBLANK(W21)),"",ABS((Y21-W21)*EC21-M21)^2)</f>
        <v>1.38966770020948</v>
      </c>
      <c r="DP21" s="3" t="n">
        <f aca="false">IF(OR(ISBLANK(AC21),ISBLANK(Z21)),"",ABS((AC21-Z21)*EC21-M21)^2)</f>
        <v>0.711983035224989</v>
      </c>
      <c r="DQ21" s="3" t="n">
        <f aca="false">IF(OR(ISBLANK(AG21),ISBLANK(AD21)),"",ABS((AG21-AD21)*EC21-M21)^2)</f>
        <v>3.95360582725157</v>
      </c>
      <c r="DR21" s="3" t="n">
        <f aca="false">IF(OR(ISBLANK(AK21),ISBLANK(Z21)),"",ABS((AK21-Z21)*EC21-M21)^2)</f>
        <v>1.37436685074299</v>
      </c>
      <c r="DS21" s="3" t="n">
        <f aca="false">IF(OR(ISBLANK(AL21),ISBLANK(AA21)),"",ABS((AL21-AA21)*EC21-M21)^2)</f>
        <v>0.67130566931651</v>
      </c>
      <c r="DT21" s="3" t="n">
        <f aca="false">IF(OR(ISBLANK(AN21),ISBLANK(AD21)),"",ABS((AN21-AD21)*EC21-M21)^2)</f>
        <v>5.89427666145262</v>
      </c>
      <c r="DU21" s="3" t="n">
        <f aca="false">IF(OR(ISBLANK(AO21),ISBLANK(AE21)),"",ABS((AO21-AE21)*EC21-M21)^2)</f>
        <v>5.87344004582289</v>
      </c>
      <c r="DV21" s="3" t="n">
        <f aca="false">IF(OR(ISBLANK(AQ21),ISBLANK(AH21)),"",ABS((AQ21-AH21)*EC21-M21)^2)</f>
        <v>0.0204574396572596</v>
      </c>
      <c r="DW21" s="3" t="n">
        <f aca="false">IF(OR(ISBLANK(AR21),ISBLANK(AI21)),"",ABS((AR21-AI21)*EC21-M21)^2)</f>
        <v>0.0133659951045779</v>
      </c>
      <c r="DX21" s="3" t="n">
        <f aca="false">IF(OR(ISBLANK(AT21),ISBLANK(AH21)),"",ABS((AT21-AH21)*EC21-M21)^2)</f>
        <v>17.8584083618223</v>
      </c>
      <c r="DY21" s="0" t="n">
        <f aca="false">IF(OR(ISBLANK(AX21),ISBLANK(AU21)),"",((AX21-AU21)*EC21-M21)^2)</f>
        <v>0.00100188562870108</v>
      </c>
      <c r="DZ21" s="0" t="n">
        <f aca="false">IF(ISBLANK(BR21),"",(BR21-M21)^2)</f>
        <v>0.00934508890000001</v>
      </c>
      <c r="EC21" s="0" t="n">
        <v>27.211386245988</v>
      </c>
    </row>
    <row r="22" customFormat="false" ht="12.8" hidden="false" customHeight="false" outlineLevel="0" collapsed="false">
      <c r="A22" s="1" t="s">
        <v>129</v>
      </c>
      <c r="B22" s="0" t="n">
        <v>16</v>
      </c>
      <c r="C22" s="0" t="n">
        <v>4</v>
      </c>
      <c r="D22" s="0" t="n">
        <f aca="false">B22-C22</f>
        <v>12</v>
      </c>
      <c r="E22" s="0" t="s">
        <v>71</v>
      </c>
      <c r="F22" s="0" t="n">
        <v>2</v>
      </c>
      <c r="G22" s="0" t="n">
        <v>13</v>
      </c>
      <c r="H22" s="0" t="s">
        <v>104</v>
      </c>
      <c r="I22" s="0" t="n">
        <v>1</v>
      </c>
      <c r="J22" s="0" t="s">
        <v>95</v>
      </c>
      <c r="K22" s="0" t="s">
        <v>127</v>
      </c>
      <c r="L22" s="0" t="s">
        <v>93</v>
      </c>
      <c r="M22" s="0" t="n">
        <v>2.533</v>
      </c>
      <c r="N22" s="0" t="n">
        <v>-137.775687957</v>
      </c>
      <c r="O22" s="0" t="n">
        <v>-137.688219501859</v>
      </c>
      <c r="P22" s="0" t="s">
        <v>76</v>
      </c>
      <c r="Q22" s="0" t="n">
        <f aca="false">=IF(ISBLANK(BR22),"",BR22)</f>
        <v>2.58226</v>
      </c>
      <c r="R22" s="0" t="n">
        <v>1</v>
      </c>
      <c r="S22" s="0" t="n">
        <v>2</v>
      </c>
      <c r="T22" s="0" t="n">
        <v>1</v>
      </c>
      <c r="V22" s="0" t="n">
        <v>-137.80903606</v>
      </c>
      <c r="W22" s="0" t="n">
        <v>-137.88846188</v>
      </c>
      <c r="X22" s="0" t="n">
        <v>-137.736761</v>
      </c>
      <c r="Y22" s="0" t="n">
        <v>-137.74113605</v>
      </c>
      <c r="Z22" s="0" t="n">
        <v>-137.80873607</v>
      </c>
      <c r="AA22" s="0" t="n">
        <v>-137.80873607</v>
      </c>
      <c r="AB22" s="0" t="n">
        <v>0</v>
      </c>
      <c r="AC22" s="0" t="n">
        <v>-137.68079184</v>
      </c>
      <c r="AD22" s="0" t="n">
        <v>-137.8855634</v>
      </c>
      <c r="AE22" s="0" t="n">
        <v>-137.8855634</v>
      </c>
      <c r="AF22" s="0" t="n">
        <v>0</v>
      </c>
      <c r="AG22" s="0" t="n">
        <v>-137.70754876</v>
      </c>
      <c r="AH22" s="0" t="n">
        <v>-138.09131347</v>
      </c>
      <c r="AI22" s="0" t="n">
        <v>-138.09131347</v>
      </c>
      <c r="AJ22" s="0" t="n">
        <v>0</v>
      </c>
      <c r="AK22" s="0" t="n">
        <v>-137.7613206</v>
      </c>
      <c r="AL22" s="0" t="n">
        <v>-137.748848936355</v>
      </c>
      <c r="AM22" s="8" t="n">
        <v>0.0381889860521932</v>
      </c>
      <c r="AN22" s="0" t="n">
        <v>-137.87534906</v>
      </c>
      <c r="AO22" s="0" t="n">
        <v>-137.875209726581</v>
      </c>
      <c r="AP22" s="8" t="n">
        <v>0.000114906730818332</v>
      </c>
      <c r="AQ22" s="0" t="n">
        <v>-138.00397563</v>
      </c>
      <c r="AR22" s="0" t="n">
        <v>-138.003224245527</v>
      </c>
      <c r="AS22" s="8" t="n">
        <v>0.000526183934212005</v>
      </c>
      <c r="AT22" s="0" t="n">
        <v>-137.803445</v>
      </c>
      <c r="AU22" s="0" t="n">
        <v>-138.090304055983</v>
      </c>
      <c r="AV22" s="0" t="n">
        <v>-138.090304055983</v>
      </c>
      <c r="AW22" s="0" t="n">
        <v>0</v>
      </c>
      <c r="AX22" s="0" t="n">
        <v>-137.99955784</v>
      </c>
      <c r="AY22" s="0" t="n">
        <v>-137.998990398732</v>
      </c>
      <c r="AZ22" s="8" t="n">
        <v>0.000457405960601271</v>
      </c>
      <c r="BB22" s="0" t="n">
        <f aca="false">IF(OR(ISBLANK(O22),ISBLANK(N22)),"",(O22-N22)*EC22)</f>
        <v>2.38013791718143</v>
      </c>
      <c r="BC22" s="0" t="n">
        <f aca="false">IF(OR(ISBLANK(X22),ISBLANK(V22)),"",(X22-V22)*EC22)</f>
        <v>1.96670457361222</v>
      </c>
      <c r="BD22" s="3" t="n">
        <f aca="false">IF(OR(ISBLANK(X22),ISBLANK(W22)),"",(X22-W22)*EC22)</f>
        <v>4.12799123953608</v>
      </c>
      <c r="BE22" s="3" t="n">
        <f aca="false">IF(OR(ISBLANK(Y22),ISBLANK(V22)),"",(Y22-V22)*EC22)</f>
        <v>1.8476533982169</v>
      </c>
      <c r="BF22" s="3" t="n">
        <f aca="false">IF(OR(ISBLANK(Y22),ISBLANK(W22)),"",(Y22-W22)*EC22)</f>
        <v>4.00894006414076</v>
      </c>
      <c r="BG22" s="3" t="n">
        <f aca="false">IF(OR(ISBLANK(AC22),ISBLANK(Z22)),"",(AC22-Z22)*EC22)</f>
        <v>3.48153986047545</v>
      </c>
      <c r="BH22" s="3" t="n">
        <f aca="false">IF(OR(ISBLANK(AG22),ISBLANK(AD22)),"",(AG22-AD22)*EC22)</f>
        <v>4.84402512648014</v>
      </c>
      <c r="BI22" s="3" t="n">
        <f aca="false">IF(OR(ISBLANK(AK22),ISBLANK(Z22)),"",(AK22-Z22)*EC22)</f>
        <v>1.29024066820517</v>
      </c>
      <c r="BJ22" s="3" t="n">
        <f aca="false">IF(OR(ISBLANK(AL22),ISBLANK(AA22)),"",(AL22-AA22)*EC22)</f>
        <v>1.62961192477975</v>
      </c>
      <c r="BK22" s="3" t="n">
        <f aca="false">IF(OR(ISBLANK(AN22),ISBLANK(AD22)),"",(AN22-AD22)*EC22)</f>
        <v>0.277946350987969</v>
      </c>
      <c r="BL22" s="3" t="n">
        <f aca="false">IF(OR(ISBLANK(AO22),ISBLANK(AE22)),"",(AO22-AE22)*EC22)</f>
        <v>0.281737806468961</v>
      </c>
      <c r="BM22" s="3" t="n">
        <f aca="false">IF(OR(ISBLANK(AQ22),ISBLANK(AH22)),"",(AQ22-AH22)*EC22)</f>
        <v>2.37658369812962</v>
      </c>
      <c r="BN22" s="3" t="n">
        <f aca="false">IF(OR(ISBLANK(AR22),ISBLANK(AI22)),"",(AR22-AI22)*EC22)</f>
        <v>2.39702991124382</v>
      </c>
      <c r="BO22" s="3" t="n">
        <f aca="false">IF(OR(ISBLANK(AT22),ISBLANK(AH22)),"",(AT22-AH22)*EC22)</f>
        <v>7.83330012521101</v>
      </c>
      <c r="BP22" s="0" t="n">
        <f aca="false">=IF(OR(ISBLANK(AX22),ISBLANK(AU22)),"",(AX22-AU22)*EC22)</f>
        <v>2.46933033347574</v>
      </c>
      <c r="BQ22" s="0" t="n">
        <f aca="false">=IF(OR(ISBLANK(AY22),ISBLANK(AV22)),"",(AY22-AV22)*EC22)</f>
        <v>2.4847711969913</v>
      </c>
      <c r="BR22" s="0" t="n">
        <v>2.58226</v>
      </c>
      <c r="BU22" s="0" t="n">
        <f aca="false">IF(OR(ISBLANK(O22),ISBLANK(N22)),"",(O22-N22)*EC22-M22)</f>
        <v>-0.152862082818571</v>
      </c>
      <c r="BV22" s="0" t="n">
        <f aca="false">IF(OR(ISBLANK(X22),ISBLANK(V22)),"",(X22-V22)*EC22-M22)</f>
        <v>-0.566295426387778</v>
      </c>
      <c r="BW22" s="3" t="n">
        <f aca="false">IF(OR(ISBLANK(X22),ISBLANK(W22)),"",(X22-W22)*EC22-M22)</f>
        <v>1.59499123953608</v>
      </c>
      <c r="BX22" s="3" t="n">
        <f aca="false">IF(OR(ISBLANK(Y22),ISBLANK(V22)),"",(Y22-V22)*EC22-M22)</f>
        <v>-0.685346601783099</v>
      </c>
      <c r="BY22" s="3" t="n">
        <f aca="false">IF(OR(ISBLANK(Y22),ISBLANK(W22)),"",(Y22-W22)*EC22-M22)</f>
        <v>1.47594006414076</v>
      </c>
      <c r="BZ22" s="3" t="n">
        <f aca="false">IF(OR(ISBLANK(AC22),ISBLANK(Z22)),"",(AC22-Z22)*EC22-M22)</f>
        <v>0.948539860475446</v>
      </c>
      <c r="CA22" s="3" t="n">
        <f aca="false">IF(OR(ISBLANK(AG22),ISBLANK(AD22)),"",(AG22-AD22)*EC22-M22)</f>
        <v>2.31102512648014</v>
      </c>
      <c r="CB22" s="3" t="n">
        <f aca="false">IF(OR(ISBLANK(AK22),ISBLANK(Z22)),"",(AK22-Z22)*EC22-M22)</f>
        <v>-1.24275933179483</v>
      </c>
      <c r="CC22" s="3" t="n">
        <f aca="false">IF(OR(ISBLANK(AL22),ISBLANK(AA22)),"",(AL22-AA22)*EC22-M22)</f>
        <v>-0.903388075220252</v>
      </c>
      <c r="CD22" s="3" t="n">
        <f aca="false">IF(OR(ISBLANK(AN22),ISBLANK(AD22)),"",(AN22-AD22)*EC22-M22)</f>
        <v>-2.25505364901203</v>
      </c>
      <c r="CE22" s="3" t="n">
        <f aca="false">IF(OR(ISBLANK(AO22),ISBLANK(AE22)),"",(AO22-AE22)*EC22-M22)</f>
        <v>-2.25126219353104</v>
      </c>
      <c r="CF22" s="3" t="n">
        <f aca="false">IF(OR(ISBLANK(AQ22),ISBLANK(AH22)),"",(AQ22-AH22)*EC22-M22)</f>
        <v>-0.156416301870376</v>
      </c>
      <c r="CG22" s="3" t="n">
        <f aca="false">IF(OR(ISBLANK(AR22),ISBLANK(AI22)),"",(AR22-AI22)*EC22-M22)</f>
        <v>-0.135970088756183</v>
      </c>
      <c r="CH22" s="3" t="n">
        <f aca="false">IF(OR(ISBLANK(AT22),ISBLANK(AH22)),"",(AT22-AH22)*EC22-M22)</f>
        <v>5.30030012521101</v>
      </c>
      <c r="CI22" s="0" t="n">
        <f aca="false">IF(OR(ISBLANK(AX22),ISBLANK(AU22)),"",(AX22-AU22)*EC22-M22)</f>
        <v>-0.063669666524262</v>
      </c>
      <c r="CJ22" s="0" t="n">
        <f aca="false">IF(OR(ISBLANK(AY22),ISBLANK(AV22)),"",(AY22-AV22)*EC22-M22)</f>
        <v>-0.0482288030087008</v>
      </c>
      <c r="CK22" s="0" t="n">
        <f aca="false">IF(ISBLANK(BR22),"",BR22-M22)</f>
        <v>0.0492599999999999</v>
      </c>
      <c r="CN22" s="0" t="n">
        <f aca="false">IF(OR(ISBLANK(O22),ISBLANK(N22)),"",ABS((O22-N22)*EC22-M22))</f>
        <v>0.152862082818571</v>
      </c>
      <c r="CO22" s="0" t="n">
        <f aca="false">IF(OR(ISBLANK(X22),ISBLANK(V22)),"",ABS((X22-V22)*EC22-M22))</f>
        <v>0.566295426387778</v>
      </c>
      <c r="CP22" s="3" t="n">
        <f aca="false">IF(OR(ISBLANK(X22),ISBLANK(W22)),"",ABS((X22-W22)*EC22-M22))</f>
        <v>1.59499123953608</v>
      </c>
      <c r="CQ22" s="3" t="n">
        <f aca="false">IF(OR(ISBLANK(Y22),ISBLANK(V22)),"",ABS((Y22-V22)*EC22-M22))</f>
        <v>0.685346601783099</v>
      </c>
      <c r="CR22" s="3" t="n">
        <f aca="false">IF(OR(ISBLANK(Y22),ISBLANK(W22)),"",ABS((Y22-W22)*EC22-M22))</f>
        <v>1.47594006414076</v>
      </c>
      <c r="CS22" s="3" t="n">
        <f aca="false">IF(OR(ISBLANK(AC22),ISBLANK(Z22)),"",ABS((AC22-Z22)*EC22-M22))</f>
        <v>0.948539860475446</v>
      </c>
      <c r="CT22" s="3" t="n">
        <f aca="false">IF(OR(ISBLANK(AG22),ISBLANK(AD22)),"",ABS((AG22-AD22)*EC22-M22))</f>
        <v>2.31102512648014</v>
      </c>
      <c r="CU22" s="3" t="n">
        <f aca="false">IF(OR(ISBLANK(AK22),ISBLANK(Z22)),"",ABS((AK22-Z22)*EC22-M22))</f>
        <v>1.24275933179483</v>
      </c>
      <c r="CV22" s="3" t="n">
        <f aca="false">IF(OR(ISBLANK(AL22),ISBLANK(AA22)),"",ABS((AL22-AA22)*EC22-M22))</f>
        <v>0.903388075220252</v>
      </c>
      <c r="CW22" s="3" t="n">
        <f aca="false">IF(OR(ISBLANK(AL22),ISBLANK(AA22)),"",ABS((AK22-Z22-AL22+AA22)*EC22))</f>
        <v>0.339371256574576</v>
      </c>
      <c r="CX22" s="3" t="n">
        <f aca="false">IF(OR(ISBLANK(AN22),ISBLANK(AD22)),"",ABS((AN22-AD22)*EC22-M22))</f>
        <v>2.25505364901203</v>
      </c>
      <c r="CY22" s="3" t="n">
        <f aca="false">IF(OR(ISBLANK(AO22),ISBLANK(AE22)),"",ABS((AO22-AE22)*EC22-M22))</f>
        <v>2.25126219353104</v>
      </c>
      <c r="CZ22" s="3" t="n">
        <f aca="false">IF(OR(ISBLANK(AL22),ISBLANK(AA22)),"",ABS((AO22-AE22-AN22+AD22)*EC22))</f>
        <v>0.00379145548099242</v>
      </c>
      <c r="DA22" s="3" t="n">
        <f aca="false">IF(OR(ISBLANK(AQ22),ISBLANK(AH22)),"",ABS((AQ22-AH22)*EC22-M22))</f>
        <v>0.156416301870376</v>
      </c>
      <c r="DB22" s="3" t="n">
        <f aca="false">IF(OR(ISBLANK(AR22),ISBLANK(AI22)),"",ABS((AR22-AI22)*EC22-M22))</f>
        <v>0.135970088756183</v>
      </c>
      <c r="DC22" s="3" t="n">
        <f aca="false">IF(OR(ISBLANK(AR22),ISBLANK(AI22)),"",ABS((AR22-AI22-AQ22+AH22)*EC22))</f>
        <v>0.0204462131141935</v>
      </c>
      <c r="DD22" s="3" t="n">
        <f aca="false">IF(OR(ISBLANK(AT22),ISBLANK(AH22)),"",ABS((AT22-AH22)*EC22-M22))</f>
        <v>5.30030012521101</v>
      </c>
      <c r="DE22" s="0" t="n">
        <f aca="false">IF(OR(ISBLANK(AX22),ISBLANK(AU22)),"",ABS((AX22-AU22)*EC22-M22))</f>
        <v>0.063669666524262</v>
      </c>
      <c r="DF22" s="0" t="n">
        <f aca="false">IF(OR(ISBLANK(AY22),ISBLANK(AV22)),"",ABS((AY22-AV22)*EC22-M22))</f>
        <v>0.0482288030087008</v>
      </c>
      <c r="DG22" s="3" t="n">
        <f aca="false">IF(OR(ISBLANK(AY22),ISBLANK(AV22)),"",ABS((AY22-AV22-AX22+AU22)*EC22))</f>
        <v>0.0154408635155612</v>
      </c>
      <c r="DH22" s="0" t="n">
        <f aca="false">IF(ISBLANK(BR22),"",ABS(BR22-M22))</f>
        <v>0.0492599999999999</v>
      </c>
      <c r="DK22" s="0" t="n">
        <f aca="false">IF(OR(ISBLANK(O22),ISBLANK(N22)),"",((O22-N22)*EC22-M22)^2)</f>
        <v>0.0233668163636316</v>
      </c>
      <c r="DL22" s="0" t="n">
        <f aca="false">IF(OR(ISBLANK(X22),ISBLANK(V22)),"",ABS((X22-V22)*EC22-M22)^2)</f>
        <v>0.320690509947716</v>
      </c>
      <c r="DM22" s="3" t="n">
        <f aca="false">IF(OR(ISBLANK(X22),ISBLANK(W22)),"",ABS((X22-W22)*EC22-M22)^2)</f>
        <v>2.54399705419684</v>
      </c>
      <c r="DN22" s="3" t="n">
        <f aca="false">IF(OR(ISBLANK(Y22),ISBLANK(V22)),"",ABS((Y22-V22)*EC22-M22)^2)</f>
        <v>0.469699964575642</v>
      </c>
      <c r="DO22" s="3" t="n">
        <f aca="false">IF(OR(ISBLANK(Y22),ISBLANK(W22)),"",ABS((Y22-W22)*EC22-M22)^2)</f>
        <v>2.17839907293583</v>
      </c>
      <c r="DP22" s="3" t="n">
        <f aca="false">IF(OR(ISBLANK(AC22),ISBLANK(Z22)),"",ABS((AC22-Z22)*EC22-M22)^2)</f>
        <v>0.899727866910779</v>
      </c>
      <c r="DQ22" s="3" t="n">
        <f aca="false">IF(OR(ISBLANK(AG22),ISBLANK(AD22)),"",ABS((AG22-AD22)*EC22-M22)^2)</f>
        <v>5.34083713522253</v>
      </c>
      <c r="DR22" s="3" t="n">
        <f aca="false">IF(OR(ISBLANK(AK22),ISBLANK(Z22)),"",ABS((AK22-Z22)*EC22-M22)^2)</f>
        <v>1.54445075676313</v>
      </c>
      <c r="DS22" s="3" t="n">
        <f aca="false">IF(OR(ISBLANK(AL22),ISBLANK(AA22)),"",ABS((AL22-AA22)*EC22-M22)^2)</f>
        <v>0.816110014450153</v>
      </c>
      <c r="DT22" s="3" t="n">
        <f aca="false">IF(OR(ISBLANK(AN22),ISBLANK(AD22)),"",ABS((AN22-AD22)*EC22-M22)^2)</f>
        <v>5.08526695992248</v>
      </c>
      <c r="DU22" s="3" t="n">
        <f aca="false">IF(OR(ISBLANK(AO22),ISBLANK(AE22)),"",ABS((AO22-AE22)*EC22-M22)^2)</f>
        <v>5.06818146402218</v>
      </c>
      <c r="DV22" s="3" t="n">
        <f aca="false">IF(OR(ISBLANK(AQ22),ISBLANK(AH22)),"",ABS((AQ22-AH22)*EC22-M22)^2)</f>
        <v>0.0244660594908047</v>
      </c>
      <c r="DW22" s="3" t="n">
        <f aca="false">IF(OR(ISBLANK(AR22),ISBLANK(AI22)),"",ABS((AR22-AI22)*EC22-M22)^2)</f>
        <v>0.0184878650363642</v>
      </c>
      <c r="DX22" s="3" t="n">
        <f aca="false">IF(OR(ISBLANK(AT22),ISBLANK(AH22)),"",ABS((AT22-AH22)*EC22-M22)^2)</f>
        <v>28.0931814173119</v>
      </c>
      <c r="DY22" s="0" t="n">
        <f aca="false">IF(OR(ISBLANK(AX22),ISBLANK(AU22)),"",((AX22-AU22)*EC22-M22)^2)</f>
        <v>0.00405382643531073</v>
      </c>
      <c r="DZ22" s="0" t="n">
        <f aca="false">IF(ISBLANK(BR22),"",(BR22-M22)^2)</f>
        <v>0.00242654759999999</v>
      </c>
      <c r="EC22" s="0" t="n">
        <v>27.211386245988</v>
      </c>
    </row>
    <row r="23" customFormat="false" ht="12.8" hidden="false" customHeight="false" outlineLevel="0" collapsed="false">
      <c r="A23" s="1" t="s">
        <v>130</v>
      </c>
      <c r="B23" s="0" t="n">
        <v>24</v>
      </c>
      <c r="C23" s="0" t="n">
        <v>12</v>
      </c>
      <c r="D23" s="0" t="n">
        <f aca="false">B23-C23</f>
        <v>12</v>
      </c>
      <c r="E23" s="0" t="s">
        <v>71</v>
      </c>
      <c r="F23" s="0" t="n">
        <v>2</v>
      </c>
      <c r="G23" s="0" t="n">
        <v>13</v>
      </c>
      <c r="H23" s="0" t="s">
        <v>104</v>
      </c>
      <c r="I23" s="0" t="n">
        <v>1</v>
      </c>
      <c r="J23" s="0" t="s">
        <v>95</v>
      </c>
      <c r="K23" s="0" t="s">
        <v>105</v>
      </c>
      <c r="L23" s="0" t="s">
        <v>93</v>
      </c>
      <c r="M23" s="0" t="n">
        <v>2.459</v>
      </c>
      <c r="N23" s="0" t="n">
        <v>-416.155145248</v>
      </c>
      <c r="O23" s="0" t="n">
        <v>-416.092008278656</v>
      </c>
      <c r="P23" s="0" t="s">
        <v>76</v>
      </c>
      <c r="Q23" s="0" t="n">
        <f aca="false">=IF(ISBLANK(BR23),"",BR23)</f>
        <v>2.86303</v>
      </c>
      <c r="R23" s="0" t="n">
        <v>1</v>
      </c>
      <c r="S23" s="0" t="n">
        <v>2</v>
      </c>
      <c r="T23" s="0" t="n">
        <v>0</v>
      </c>
      <c r="V23" s="0" t="n">
        <v>-416.18995739</v>
      </c>
      <c r="W23" s="0" t="n">
        <v>-416.27292217</v>
      </c>
      <c r="X23" s="0" t="n">
        <v>-416.11642612</v>
      </c>
      <c r="Y23" s="0" t="n">
        <v>-416.1381095</v>
      </c>
      <c r="Z23" s="0" t="n">
        <v>-416.18989307</v>
      </c>
      <c r="AA23" s="0" t="n">
        <v>-416.18989307</v>
      </c>
      <c r="AB23" s="0" t="n">
        <v>0</v>
      </c>
      <c r="AC23" s="0" t="n">
        <v>-416.0499312</v>
      </c>
      <c r="AD23" s="0" t="n">
        <v>-416.26850589</v>
      </c>
      <c r="AE23" s="0" t="n">
        <v>-416.26850589</v>
      </c>
      <c r="AF23" s="0" t="n">
        <v>0</v>
      </c>
      <c r="AG23" s="0" t="n">
        <v>-416.08581568</v>
      </c>
      <c r="AH23" s="0" t="n">
        <v>-416.46485582</v>
      </c>
      <c r="AI23" s="0" t="n">
        <v>-416.46485582</v>
      </c>
      <c r="AJ23" s="0" t="n">
        <v>0</v>
      </c>
      <c r="AK23" s="0" t="n">
        <v>-416.1613139</v>
      </c>
      <c r="AL23" s="0" t="n">
        <v>-416.145432459544</v>
      </c>
      <c r="AM23" s="8" t="n">
        <v>0.053538531279912</v>
      </c>
      <c r="AN23" s="0" t="n">
        <v>-416.28910768</v>
      </c>
      <c r="AO23" s="0" t="n">
        <v>-416.288957714335</v>
      </c>
      <c r="AP23" s="8" t="n">
        <v>0.000143813052212995</v>
      </c>
      <c r="AQ23" s="0" t="n">
        <v>-416.3784617</v>
      </c>
      <c r="AR23" s="0" t="n">
        <v>-416.376889855852</v>
      </c>
      <c r="AS23" s="8" t="n">
        <v>0.00123189554694018</v>
      </c>
      <c r="AT23" s="0" t="n">
        <v>-416.21169863</v>
      </c>
      <c r="AU23" s="0" t="n">
        <v>-416.46334460168</v>
      </c>
      <c r="AV23" s="0" t="n">
        <v>-416.46334460168</v>
      </c>
      <c r="AW23" s="0" t="n">
        <v>0</v>
      </c>
      <c r="AX23" s="0" t="n">
        <v>-416.37151302</v>
      </c>
      <c r="AY23" s="0" t="n">
        <v>-416.370610486834</v>
      </c>
      <c r="AZ23" s="8" t="n">
        <v>0.000852896361844368</v>
      </c>
      <c r="BB23" s="0" t="n">
        <f aca="false">IF(OR(ISBLANK(O23),ISBLANK(N23)),"",(O23-N23)*EC23)</f>
        <v>1.71804445922032</v>
      </c>
      <c r="BC23" s="0" t="n">
        <f aca="false">IF(OR(ISBLANK(X23),ISBLANK(V23)),"",(X23-V23)*EC23)</f>
        <v>2.00088778912774</v>
      </c>
      <c r="BD23" s="3" t="n">
        <f aca="false">IF(OR(ISBLANK(X23),ISBLANK(W23)),"",(X23-W23)*EC23)</f>
        <v>4.2584744625211</v>
      </c>
      <c r="BE23" s="3" t="n">
        <f aca="false">IF(OR(ISBLANK(Y23),ISBLANK(V23)),"",(Y23-V23)*EC23)</f>
        <v>1.4108529608304</v>
      </c>
      <c r="BF23" s="3" t="n">
        <f aca="false">IF(OR(ISBLANK(Y23),ISBLANK(W23)),"",(Y23-W23)*EC23)</f>
        <v>3.66843963422375</v>
      </c>
      <c r="BG23" s="3" t="n">
        <f aca="false">IF(OR(ISBLANK(AC23),ISBLANK(Z23)),"",(AC23-Z23)*EC23)</f>
        <v>3.80855650428019</v>
      </c>
      <c r="BH23" s="3" t="n">
        <f aca="false">IF(OR(ISBLANK(AG23),ISBLANK(AD23)),"",(AG23-AD23)*EC23)</f>
        <v>4.97125386767</v>
      </c>
      <c r="BI23" s="3" t="n">
        <f aca="false">IF(OR(ISBLANK(AK23),ISBLANK(Z23)),"",(AK23-Z23)*EC23)</f>
        <v>0.777678833459764</v>
      </c>
      <c r="BJ23" s="3" t="n">
        <f aca="false">IF(OR(ISBLANK(AL23),ISBLANK(AA23)),"",(AL23-AA23)*EC23)</f>
        <v>1.20983484385023</v>
      </c>
      <c r="BK23" s="3" t="n">
        <f aca="false">IF(OR(ISBLANK(AN23),ISBLANK(AD23)),"",(AN23-AD23)*EC23)</f>
        <v>-0.56060326504875</v>
      </c>
      <c r="BL23" s="3" t="n">
        <f aca="false">IF(OR(ISBLANK(AO23),ISBLANK(AE23)),"",(AO23-AE23)*EC23)</f>
        <v>-0.556522491416275</v>
      </c>
      <c r="BM23" s="3" t="n">
        <f aca="false">IF(OR(ISBLANK(AQ23),ISBLANK(AH23)),"",(AQ23-AH23)*EC23)</f>
        <v>2.35090376870285</v>
      </c>
      <c r="BN23" s="3" t="n">
        <f aca="false">IF(OR(ISBLANK(AR23),ISBLANK(AI23)),"",(AR23-AI23)*EC23)</f>
        <v>2.39367582693189</v>
      </c>
      <c r="BO23" s="3" t="n">
        <f aca="false">IF(OR(ISBLANK(AT23),ISBLANK(AH23)),"",(AT23-AH23)*EC23)</f>
        <v>6.88875807803964</v>
      </c>
      <c r="BP23" s="0" t="n">
        <f aca="false">=IF(OR(ISBLANK(AX23),ISBLANK(AU23)),"",(AX23-AU23)*EC23)</f>
        <v>2.49886463867363</v>
      </c>
      <c r="BQ23" s="0" t="n">
        <f aca="false">=IF(OR(ISBLANK(AY23),ISBLANK(AV23)),"",(AY23-AV23)*EC23)</f>
        <v>2.5234238172542</v>
      </c>
      <c r="BR23" s="0" t="n">
        <v>2.86303</v>
      </c>
      <c r="BU23" s="0" t="n">
        <f aca="false">IF(OR(ISBLANK(O23),ISBLANK(N23)),"",(O23-N23)*EC23-M23)</f>
        <v>-0.74095554077968</v>
      </c>
      <c r="BV23" s="0" t="n">
        <f aca="false">IF(OR(ISBLANK(X23),ISBLANK(V23)),"",(X23-V23)*EC23-M23)</f>
        <v>-0.458112210872256</v>
      </c>
      <c r="BW23" s="3" t="n">
        <f aca="false">IF(OR(ISBLANK(X23),ISBLANK(W23)),"",(X23-W23)*EC23-M23)</f>
        <v>1.7994744625211</v>
      </c>
      <c r="BX23" s="3" t="n">
        <f aca="false">IF(OR(ISBLANK(Y23),ISBLANK(V23)),"",(Y23-V23)*EC23-M23)</f>
        <v>-1.0481470391696</v>
      </c>
      <c r="BY23" s="3" t="n">
        <f aca="false">IF(OR(ISBLANK(Y23),ISBLANK(W23)),"",(Y23-W23)*EC23-M23)</f>
        <v>1.20943963422376</v>
      </c>
      <c r="BZ23" s="3" t="n">
        <f aca="false">IF(OR(ISBLANK(AC23),ISBLANK(Z23)),"",(AC23-Z23)*EC23-M23)</f>
        <v>1.34955650428019</v>
      </c>
      <c r="CA23" s="3" t="n">
        <f aca="false">IF(OR(ISBLANK(AG23),ISBLANK(AD23)),"",(AG23-AD23)*EC23-M23)</f>
        <v>2.51225386767</v>
      </c>
      <c r="CB23" s="3" t="n">
        <f aca="false">IF(OR(ISBLANK(AK23),ISBLANK(Z23)),"",(AK23-Z23)*EC23-M23)</f>
        <v>-1.68132116654024</v>
      </c>
      <c r="CC23" s="3" t="n">
        <f aca="false">IF(OR(ISBLANK(AL23),ISBLANK(AA23)),"",(AL23-AA23)*EC23-M23)</f>
        <v>-1.24916515614977</v>
      </c>
      <c r="CD23" s="3" t="n">
        <f aca="false">IF(OR(ISBLANK(AN23),ISBLANK(AD23)),"",(AN23-AD23)*EC23-M23)</f>
        <v>-3.01960326504875</v>
      </c>
      <c r="CE23" s="3" t="n">
        <f aca="false">IF(OR(ISBLANK(AO23),ISBLANK(AE23)),"",(AO23-AE23)*EC23-M23)</f>
        <v>-3.01552249141627</v>
      </c>
      <c r="CF23" s="3" t="n">
        <f aca="false">IF(OR(ISBLANK(AQ23),ISBLANK(AH23)),"",(AQ23-AH23)*EC23-M23)</f>
        <v>-0.108096231297147</v>
      </c>
      <c r="CG23" s="3" t="n">
        <f aca="false">IF(OR(ISBLANK(AR23),ISBLANK(AI23)),"",(AR23-AI23)*EC23-M23)</f>
        <v>-0.0653241730681073</v>
      </c>
      <c r="CH23" s="3" t="n">
        <f aca="false">IF(OR(ISBLANK(AT23),ISBLANK(AH23)),"",(AT23-AH23)*EC23-M23)</f>
        <v>4.42975807803964</v>
      </c>
      <c r="CI23" s="0" t="n">
        <f aca="false">IF(OR(ISBLANK(AX23),ISBLANK(AU23)),"",(AX23-AU23)*EC23-M23)</f>
        <v>0.0398646386736341</v>
      </c>
      <c r="CJ23" s="0" t="n">
        <f aca="false">IF(OR(ISBLANK(AY23),ISBLANK(AV23)),"",(AY23-AV23)*EC23-M23)</f>
        <v>0.0644238172542049</v>
      </c>
      <c r="CK23" s="0" t="n">
        <f aca="false">IF(ISBLANK(BR23),"",BR23-M23)</f>
        <v>0.40403</v>
      </c>
      <c r="CN23" s="0" t="n">
        <f aca="false">IF(OR(ISBLANK(O23),ISBLANK(N23)),"",ABS((O23-N23)*EC23-M23))</f>
        <v>0.74095554077968</v>
      </c>
      <c r="CO23" s="0" t="n">
        <f aca="false">IF(OR(ISBLANK(X23),ISBLANK(V23)),"",ABS((X23-V23)*EC23-M23))</f>
        <v>0.458112210872256</v>
      </c>
      <c r="CP23" s="3" t="n">
        <f aca="false">IF(OR(ISBLANK(X23),ISBLANK(W23)),"",ABS((X23-W23)*EC23-M23))</f>
        <v>1.7994744625211</v>
      </c>
      <c r="CQ23" s="3" t="n">
        <f aca="false">IF(OR(ISBLANK(Y23),ISBLANK(V23)),"",ABS((Y23-V23)*EC23-M23))</f>
        <v>1.0481470391696</v>
      </c>
      <c r="CR23" s="3" t="n">
        <f aca="false">IF(OR(ISBLANK(Y23),ISBLANK(W23)),"",ABS((Y23-W23)*EC23-M23))</f>
        <v>1.20943963422376</v>
      </c>
      <c r="CS23" s="3" t="n">
        <f aca="false">IF(OR(ISBLANK(AC23),ISBLANK(Z23)),"",ABS((AC23-Z23)*EC23-M23))</f>
        <v>1.34955650428019</v>
      </c>
      <c r="CT23" s="3" t="n">
        <f aca="false">IF(OR(ISBLANK(AG23),ISBLANK(AD23)),"",ABS((AG23-AD23)*EC23-M23))</f>
        <v>2.51225386767</v>
      </c>
      <c r="CU23" s="3" t="n">
        <f aca="false">IF(OR(ISBLANK(AK23),ISBLANK(Z23)),"",ABS((AK23-Z23)*EC23-M23))</f>
        <v>1.68132116654024</v>
      </c>
      <c r="CV23" s="3" t="n">
        <f aca="false">IF(OR(ISBLANK(AL23),ISBLANK(AA23)),"",ABS((AL23-AA23)*EC23-M23))</f>
        <v>1.24916515614977</v>
      </c>
      <c r="CW23" s="3" t="n">
        <f aca="false">IF(OR(ISBLANK(AL23),ISBLANK(AA23)),"",ABS((AK23-Z23-AL23+AA23)*EC23))</f>
        <v>0.432156010390463</v>
      </c>
      <c r="CX23" s="3" t="n">
        <f aca="false">IF(OR(ISBLANK(AN23),ISBLANK(AD23)),"",ABS((AN23-AD23)*EC23-M23))</f>
        <v>3.01960326504875</v>
      </c>
      <c r="CY23" s="3" t="n">
        <f aca="false">IF(OR(ISBLANK(AO23),ISBLANK(AE23)),"",ABS((AO23-AE23)*EC23-M23))</f>
        <v>3.01552249141627</v>
      </c>
      <c r="CZ23" s="3" t="n">
        <f aca="false">IF(OR(ISBLANK(AL23),ISBLANK(AA23)),"",ABS((AO23-AE23-AN23+AD23)*EC23))</f>
        <v>0.00408077363247493</v>
      </c>
      <c r="DA23" s="3" t="n">
        <f aca="false">IF(OR(ISBLANK(AQ23),ISBLANK(AH23)),"",ABS((AQ23-AH23)*EC23-M23))</f>
        <v>0.108096231297147</v>
      </c>
      <c r="DB23" s="3" t="n">
        <f aca="false">IF(OR(ISBLANK(AR23),ISBLANK(AI23)),"",ABS((AR23-AI23)*EC23-M23))</f>
        <v>0.0653241730681073</v>
      </c>
      <c r="DC23" s="3" t="n">
        <f aca="false">IF(OR(ISBLANK(AR23),ISBLANK(AI23)),"",ABS((AR23-AI23-AQ23+AH23)*EC23))</f>
        <v>0.0427720582290394</v>
      </c>
      <c r="DD23" s="3" t="n">
        <f aca="false">IF(OR(ISBLANK(AT23),ISBLANK(AH23)),"",ABS((AT23-AH23)*EC23-M23))</f>
        <v>4.42975807803964</v>
      </c>
      <c r="DE23" s="0" t="n">
        <f aca="false">IF(OR(ISBLANK(AX23),ISBLANK(AU23)),"",ABS((AX23-AU23)*EC23-M23))</f>
        <v>0.0398646386736341</v>
      </c>
      <c r="DF23" s="0" t="n">
        <f aca="false">IF(OR(ISBLANK(AY23),ISBLANK(AV23)),"",ABS((AY23-AV23)*EC23-M23))</f>
        <v>0.0644238172542049</v>
      </c>
      <c r="DG23" s="3" t="n">
        <f aca="false">IF(OR(ISBLANK(AY23),ISBLANK(AV23)),"",ABS((AY23-AV23-AX23+AU23)*EC23))</f>
        <v>0.0245591785805708</v>
      </c>
      <c r="DH23" s="0" t="n">
        <f aca="false">IF(ISBLANK(BR23),"",ABS(BR23-M23))</f>
        <v>0.40403</v>
      </c>
      <c r="DK23" s="0" t="n">
        <f aca="false">IF(OR(ISBLANK(O23),ISBLANK(N23)),"",((O23-N23)*EC23-M23)^2)</f>
        <v>0.549015113412108</v>
      </c>
      <c r="DL23" s="0" t="n">
        <f aca="false">IF(OR(ISBLANK(X23),ISBLANK(V23)),"",ABS((X23-V23)*EC23-M23)^2)</f>
        <v>0.209866797750266</v>
      </c>
      <c r="DM23" s="3" t="n">
        <f aca="false">IF(OR(ISBLANK(X23),ISBLANK(W23)),"",ABS((X23-W23)*EC23-M23)^2)</f>
        <v>3.23810834126559</v>
      </c>
      <c r="DN23" s="3" t="n">
        <f aca="false">IF(OR(ISBLANK(Y23),ISBLANK(V23)),"",ABS((Y23-V23)*EC23-M23)^2)</f>
        <v>1.09861221571999</v>
      </c>
      <c r="DO23" s="3" t="n">
        <f aca="false">IF(OR(ISBLANK(Y23),ISBLANK(W23)),"",ABS((Y23-W23)*EC23-M23)^2)</f>
        <v>1.46274422883129</v>
      </c>
      <c r="DP23" s="3" t="n">
        <f aca="false">IF(OR(ISBLANK(AC23),ISBLANK(Z23)),"",ABS((AC23-Z23)*EC23-M23)^2)</f>
        <v>1.82130275824498</v>
      </c>
      <c r="DQ23" s="3" t="n">
        <f aca="false">IF(OR(ISBLANK(AG23),ISBLANK(AD23)),"",ABS((AG23-AD23)*EC23-M23)^2)</f>
        <v>6.31141949562285</v>
      </c>
      <c r="DR23" s="3" t="n">
        <f aca="false">IF(OR(ISBLANK(AK23),ISBLANK(Z23)),"",ABS((AK23-Z23)*EC23-M23)^2)</f>
        <v>2.82684086505622</v>
      </c>
      <c r="DS23" s="3" t="n">
        <f aca="false">IF(OR(ISBLANK(AL23),ISBLANK(AA23)),"",ABS((AL23-AA23)*EC23-M23)^2)</f>
        <v>1.56041358733869</v>
      </c>
      <c r="DT23" s="3" t="n">
        <f aca="false">IF(OR(ISBLANK(AN23),ISBLANK(AD23)),"",ABS((AN23-AD23)*EC23-M23)^2)</f>
        <v>9.11800387829307</v>
      </c>
      <c r="DU23" s="3" t="n">
        <f aca="false">IF(OR(ISBLANK(AO23),ISBLANK(AE23)),"",ABS((AO23-AE23)*EC23-M23)^2)</f>
        <v>9.09337589623742</v>
      </c>
      <c r="DV23" s="3" t="n">
        <f aca="false">IF(OR(ISBLANK(AQ23),ISBLANK(AH23)),"",ABS((AQ23-AH23)*EC23-M23)^2)</f>
        <v>0.0116847952206462</v>
      </c>
      <c r="DW23" s="3" t="n">
        <f aca="false">IF(OR(ISBLANK(AR23),ISBLANK(AI23)),"",ABS((AR23-AI23)*EC23-M23)^2)</f>
        <v>0.00426724758703204</v>
      </c>
      <c r="DX23" s="3" t="n">
        <f aca="false">IF(OR(ISBLANK(AT23),ISBLANK(AH23)),"",ABS((AT23-AH23)*EC23-M23)^2)</f>
        <v>19.6227566299574</v>
      </c>
      <c r="DY23" s="0" t="n">
        <f aca="false">IF(OR(ISBLANK(AX23),ISBLANK(AU23)),"",((AX23-AU23)*EC23-M23)^2)</f>
        <v>0.0015891894165794</v>
      </c>
      <c r="DZ23" s="0" t="n">
        <f aca="false">IF(ISBLANK(BR23),"",(BR23-M23)^2)</f>
        <v>0.1632402409</v>
      </c>
      <c r="EC23" s="0" t="n">
        <v>27.211386245988</v>
      </c>
    </row>
    <row r="24" customFormat="false" ht="12.8" hidden="false" customHeight="false" outlineLevel="0" collapsed="false">
      <c r="A24" s="1" t="s">
        <v>131</v>
      </c>
      <c r="B24" s="0" t="n">
        <v>22</v>
      </c>
      <c r="C24" s="0" t="n">
        <v>12</v>
      </c>
      <c r="D24" s="0" t="n">
        <f aca="false">B24-C24</f>
        <v>10</v>
      </c>
      <c r="E24" s="0" t="s">
        <v>71</v>
      </c>
      <c r="F24" s="0" t="n">
        <v>2</v>
      </c>
      <c r="G24" s="0" t="n">
        <v>13</v>
      </c>
      <c r="H24" s="0" t="s">
        <v>77</v>
      </c>
      <c r="I24" s="0" t="n">
        <v>1</v>
      </c>
      <c r="J24" s="0" t="s">
        <v>73</v>
      </c>
      <c r="K24" s="0" t="s">
        <v>132</v>
      </c>
      <c r="L24" s="0" t="s">
        <v>93</v>
      </c>
      <c r="M24" s="0" t="n">
        <v>2.14</v>
      </c>
      <c r="N24" s="0" t="n">
        <v>-327.879993045</v>
      </c>
      <c r="O24" s="0" t="n">
        <v>-327.834191554226</v>
      </c>
      <c r="P24" s="0" t="s">
        <v>76</v>
      </c>
      <c r="Q24" s="0" t="n">
        <f aca="false">=IF(ISBLANK(BR24),"",BR24)</f>
        <v>2.39226</v>
      </c>
      <c r="R24" s="0" t="n">
        <v>1</v>
      </c>
      <c r="S24" s="0" t="n">
        <v>2</v>
      </c>
      <c r="T24" s="0" t="n">
        <v>0</v>
      </c>
      <c r="V24" s="0" t="n">
        <v>-327.90699968</v>
      </c>
      <c r="W24" s="0" t="n">
        <v>-327.9760894</v>
      </c>
      <c r="X24" s="0" t="n">
        <v>-327.85331604</v>
      </c>
      <c r="Y24" s="0" t="n">
        <v>-327.85938235</v>
      </c>
      <c r="Z24" s="0" t="n">
        <v>-327.90664603</v>
      </c>
      <c r="AA24" s="0" t="n">
        <v>-327.90664603</v>
      </c>
      <c r="AB24" s="0" t="n">
        <v>0</v>
      </c>
      <c r="AC24" s="0" t="n">
        <v>-327.79207757</v>
      </c>
      <c r="AD24" s="0" t="n">
        <v>-327.97272786</v>
      </c>
      <c r="AE24" s="0" t="n">
        <v>-327.97272786</v>
      </c>
      <c r="AF24" s="0" t="n">
        <v>0</v>
      </c>
      <c r="AG24" s="0" t="n">
        <v>-327.83468291</v>
      </c>
      <c r="AH24" s="0" t="n">
        <v>-328.11240541</v>
      </c>
      <c r="AI24" s="0" t="n">
        <v>-328.11240541</v>
      </c>
      <c r="AJ24" s="0" t="n">
        <v>0</v>
      </c>
      <c r="AK24" s="0" t="n">
        <v>-327.87702595</v>
      </c>
      <c r="AL24" s="0" t="n">
        <v>-327.866342297067</v>
      </c>
      <c r="AM24" s="8" t="n">
        <v>0.0417190810233735</v>
      </c>
      <c r="AN24" s="0" t="n">
        <v>-327.97748167</v>
      </c>
      <c r="AO24" s="0" t="n">
        <v>-327.977409335923</v>
      </c>
      <c r="AP24" s="8" t="n">
        <v>9.42367895723403E-005</v>
      </c>
      <c r="AQ24" s="0" t="n">
        <v>-328.04575079</v>
      </c>
      <c r="AR24" s="0" t="n">
        <v>-328.04528644022</v>
      </c>
      <c r="AS24" s="8" t="n">
        <v>0.000416956693388429</v>
      </c>
      <c r="AT24" s="0" t="n">
        <v>-327.90262258</v>
      </c>
      <c r="AU24" s="0" t="n">
        <v>-328.11145849456</v>
      </c>
      <c r="AV24" s="0" t="n">
        <v>-328.11145849456</v>
      </c>
      <c r="AW24" s="0" t="n">
        <v>0</v>
      </c>
      <c r="AX24" s="0" t="n">
        <v>-328.04287878</v>
      </c>
      <c r="AY24" s="0" t="n">
        <v>-328.042558490657</v>
      </c>
      <c r="AZ24" s="8" t="n">
        <v>0.000347869191417139</v>
      </c>
      <c r="BB24" s="0" t="n">
        <f aca="false">IF(OR(ISBLANK(O24),ISBLANK(N24)),"",(O24-N24)*EC24)</f>
        <v>1.24632205609366</v>
      </c>
      <c r="BC24" s="3" t="n">
        <f aca="false">IF(OR(ISBLANK(X24),ISBLANK(V24)),"",(X24-V24)*EC24)</f>
        <v>1.46080626313142</v>
      </c>
      <c r="BD24" s="3" t="n">
        <f aca="false">IF(OR(ISBLANK(X24),ISBLANK(W24)),"",(X24-W24)*EC24)</f>
        <v>3.34083331967764</v>
      </c>
      <c r="BE24" s="3" t="n">
        <f aca="false">IF(OR(ISBLANK(Y24),ISBLANK(V24)),"",(Y24-V24)*EC24)</f>
        <v>1.29573355863368</v>
      </c>
      <c r="BF24" s="3" t="n">
        <f aca="false">IF(OR(ISBLANK(Y24),ISBLANK(W24)),"",(Y24-W24)*EC24)</f>
        <v>3.17576061517989</v>
      </c>
      <c r="BG24" s="3" t="n">
        <f aca="false">IF(OR(ISBLANK(AC24),ISBLANK(Z24)),"",(AC24-Z24)*EC24)</f>
        <v>3.11756661666767</v>
      </c>
      <c r="BH24" s="3" t="n">
        <f aca="false">IF(OR(ISBLANK(AG24),ISBLANK(AD24)),"",(AG24-AD24)*EC24)</f>
        <v>3.75639445375794</v>
      </c>
      <c r="BI24" s="3" t="n">
        <f aca="false">IF(OR(ISBLANK(AK24),ISBLANK(Z24)),"",(AK24-Z24)*EC24)</f>
        <v>0.806003437516313</v>
      </c>
      <c r="BJ24" s="3" t="n">
        <f aca="false">IF(OR(ISBLANK(AL24),ISBLANK(AA24)),"",(AL24-AA24)*EC24)</f>
        <v>1.09672044399533</v>
      </c>
      <c r="BK24" s="3" t="n">
        <f aca="false">IF(OR(ISBLANK(AN24),ISBLANK(AD24)),"",(AN24-AD24)*EC24)</f>
        <v>-0.129357760048795</v>
      </c>
      <c r="BL24" s="3" t="n">
        <f aca="false">IF(OR(ISBLANK(AO24),ISBLANK(AE24)),"",(AO24-AE24)*EC24)</f>
        <v>-0.127389449542247</v>
      </c>
      <c r="BM24" s="3" t="n">
        <f aca="false">IF(OR(ISBLANK(AQ24),ISBLANK(AH24)),"",(AQ24-AH24)*EC24)</f>
        <v>1.81376460989979</v>
      </c>
      <c r="BN24" s="3" t="n">
        <f aca="false">IF(OR(ISBLANK(AR24),ISBLANK(AI24)),"",(AR24-AI24)*EC24)</f>
        <v>1.82640021111592</v>
      </c>
      <c r="BO24" s="3" t="n">
        <f aca="false">IF(OR(ISBLANK(AT24),ISBLANK(AH24)),"",(AT24-AH24)*EC24)</f>
        <v>5.70848161490629</v>
      </c>
      <c r="BP24" s="0" t="n">
        <f aca="false">=IF(OR(ISBLANK(AX24),ISBLANK(AU24)),"",(AX24-AU24)*EC24)</f>
        <v>1.86614910153105</v>
      </c>
      <c r="BQ24" s="0" t="n">
        <f aca="false">=IF(OR(ISBLANK(AY24),ISBLANK(AV24)),"",(AY24-AV24)*EC24)</f>
        <v>1.87486461855529</v>
      </c>
      <c r="BR24" s="0" t="n">
        <v>2.39226</v>
      </c>
      <c r="BU24" s="0" t="n">
        <f aca="false">IF(OR(ISBLANK(O24),ISBLANK(N24)),"",(O24-N24)*EC24-M24)</f>
        <v>-0.893677943906338</v>
      </c>
      <c r="BV24" s="3" t="n">
        <f aca="false">IF(OR(ISBLANK(X24),ISBLANK(V24)),"",(X24-V24)*EC24-M24)</f>
        <v>-0.679193736868582</v>
      </c>
      <c r="BW24" s="3" t="n">
        <f aca="false">IF(OR(ISBLANK(X24),ISBLANK(W24)),"",(X24-W24)*EC24-M24)</f>
        <v>1.20083331967764</v>
      </c>
      <c r="BX24" s="3" t="n">
        <f aca="false">IF(OR(ISBLANK(Y24),ISBLANK(V24)),"",(Y24-V24)*EC24-M24)</f>
        <v>-0.844266441366325</v>
      </c>
      <c r="BY24" s="3" t="n">
        <f aca="false">IF(OR(ISBLANK(Y24),ISBLANK(W24)),"",(Y24-W24)*EC24-M24)</f>
        <v>1.03576061517989</v>
      </c>
      <c r="BZ24" s="3" t="n">
        <f aca="false">IF(OR(ISBLANK(AC24),ISBLANK(Z24)),"",(AC24-Z24)*EC24-M24)</f>
        <v>0.977566616667666</v>
      </c>
      <c r="CA24" s="3" t="n">
        <f aca="false">IF(OR(ISBLANK(AG24),ISBLANK(AD24)),"",(AG24-AD24)*EC24-M24)</f>
        <v>1.61639445375794</v>
      </c>
      <c r="CB24" s="3" t="n">
        <f aca="false">IF(OR(ISBLANK(AK24),ISBLANK(Z24)),"",(AK24-Z24)*EC24-M24)</f>
        <v>-1.33399656248369</v>
      </c>
      <c r="CC24" s="3" t="n">
        <f aca="false">IF(OR(ISBLANK(AL24),ISBLANK(AA24)),"",(AL24-AA24)*EC24-M24)</f>
        <v>-1.04327955600467</v>
      </c>
      <c r="CD24" s="3" t="n">
        <f aca="false">IF(OR(ISBLANK(AN24),ISBLANK(AD24)),"",(AN24-AD24)*EC24-M24)</f>
        <v>-2.26935776004879</v>
      </c>
      <c r="CE24" s="3" t="n">
        <f aca="false">IF(OR(ISBLANK(AO24),ISBLANK(AE24)),"",(AO24-AE24)*EC24-M24)</f>
        <v>-2.26738944954225</v>
      </c>
      <c r="CF24" s="3" t="n">
        <f aca="false">IF(OR(ISBLANK(AQ24),ISBLANK(AH24)),"",(AQ24-AH24)*EC24-M24)</f>
        <v>-0.326235390100214</v>
      </c>
      <c r="CG24" s="3" t="n">
        <f aca="false">IF(OR(ISBLANK(AR24),ISBLANK(AI24)),"",(AR24-AI24)*EC24-M24)</f>
        <v>-0.313599788884081</v>
      </c>
      <c r="CH24" s="3" t="n">
        <f aca="false">IF(OR(ISBLANK(AT24),ISBLANK(AH24)),"",(AT24-AH24)*EC24-M24)</f>
        <v>3.56848161490629</v>
      </c>
      <c r="CI24" s="0" t="n">
        <f aca="false">IF(OR(ISBLANK(AX24),ISBLANK(AU24)),"",(AX24-AU24)*EC24-M24)</f>
        <v>-0.273850898468952</v>
      </c>
      <c r="CJ24" s="0" t="n">
        <f aca="false">IF(OR(ISBLANK(AY24),ISBLANK(AV24)),"",(AY24-AV24)*EC24-M24)</f>
        <v>-0.265135381444713</v>
      </c>
      <c r="CK24" s="0" t="n">
        <f aca="false">IF(ISBLANK(BR24),"",BR24-M24)</f>
        <v>0.25226</v>
      </c>
      <c r="CN24" s="0" t="n">
        <f aca="false">IF(OR(ISBLANK(O24),ISBLANK(N24)),"",ABS((O24-N24)*EC24-M24))</f>
        <v>0.893677943906338</v>
      </c>
      <c r="CO24" s="3" t="n">
        <f aca="false">IF(OR(ISBLANK(X24),ISBLANK(V24)),"",ABS((X24-V24)*EC24-M24))</f>
        <v>0.679193736868582</v>
      </c>
      <c r="CP24" s="3" t="n">
        <f aca="false">IF(OR(ISBLANK(X24),ISBLANK(W24)),"",ABS((X24-W24)*EC24-M24))</f>
        <v>1.20083331967764</v>
      </c>
      <c r="CQ24" s="3" t="n">
        <f aca="false">IF(OR(ISBLANK(Y24),ISBLANK(V24)),"",ABS((Y24-V24)*EC24-M24))</f>
        <v>0.844266441366325</v>
      </c>
      <c r="CR24" s="3" t="n">
        <f aca="false">IF(OR(ISBLANK(Y24),ISBLANK(W24)),"",ABS((Y24-W24)*EC24-M24))</f>
        <v>1.03576061517989</v>
      </c>
      <c r="CS24" s="3" t="n">
        <f aca="false">IF(OR(ISBLANK(AC24),ISBLANK(Z24)),"",ABS((AC24-Z24)*EC24-M24))</f>
        <v>0.977566616667666</v>
      </c>
      <c r="CT24" s="3" t="n">
        <f aca="false">IF(OR(ISBLANK(AG24),ISBLANK(AD24)),"",ABS((AG24-AD24)*EC24-M24))</f>
        <v>1.61639445375794</v>
      </c>
      <c r="CU24" s="3" t="n">
        <f aca="false">IF(OR(ISBLANK(AK24),ISBLANK(Z24)),"",ABS((AK24-Z24)*EC24-M24))</f>
        <v>1.33399656248369</v>
      </c>
      <c r="CV24" s="3" t="n">
        <f aca="false">IF(OR(ISBLANK(AL24),ISBLANK(AA24)),"",ABS((AL24-AA24)*EC24-M24))</f>
        <v>1.04327955600467</v>
      </c>
      <c r="CW24" s="3" t="n">
        <f aca="false">IF(OR(ISBLANK(AL24),ISBLANK(AA24)),"",ABS((AK24-Z24-AL24+AA24)*EC24))</f>
        <v>0.290717006479018</v>
      </c>
      <c r="CX24" s="3" t="n">
        <f aca="false">IF(OR(ISBLANK(AN24),ISBLANK(AD24)),"",ABS((AN24-AD24)*EC24-M24))</f>
        <v>2.26935776004879</v>
      </c>
      <c r="CY24" s="3" t="n">
        <f aca="false">IF(OR(ISBLANK(AO24),ISBLANK(AE24)),"",ABS((AO24-AE24)*EC24-M24))</f>
        <v>2.26738944954225</v>
      </c>
      <c r="CZ24" s="3" t="n">
        <f aca="false">IF(OR(ISBLANK(AL24),ISBLANK(AA24)),"",ABS((AO24-AE24-AN24+AD24)*EC24))</f>
        <v>0.00196831050654762</v>
      </c>
      <c r="DA24" s="3" t="n">
        <f aca="false">IF(OR(ISBLANK(AQ24),ISBLANK(AH24)),"",ABS((AQ24-AH24)*EC24-M24))</f>
        <v>0.326235390100214</v>
      </c>
      <c r="DB24" s="3" t="n">
        <f aca="false">IF(OR(ISBLANK(AR24),ISBLANK(AI24)),"",ABS((AR24-AI24)*EC24-M24))</f>
        <v>0.313599788884081</v>
      </c>
      <c r="DC24" s="3" t="n">
        <f aca="false">IF(OR(ISBLANK(AR24),ISBLANK(AI24)),"",ABS((AR24-AI24-AQ24+AH24)*EC24))</f>
        <v>0.0126356012161333</v>
      </c>
      <c r="DD24" s="3" t="n">
        <f aca="false">IF(OR(ISBLANK(AT24),ISBLANK(AH24)),"",ABS((AT24-AH24)*EC24-M24))</f>
        <v>3.56848161490629</v>
      </c>
      <c r="DE24" s="0" t="n">
        <f aca="false">IF(OR(ISBLANK(AX24),ISBLANK(AU24)),"",ABS((AX24-AU24)*EC24-M24))</f>
        <v>0.273850898468952</v>
      </c>
      <c r="DF24" s="0" t="n">
        <f aca="false">IF(OR(ISBLANK(AY24),ISBLANK(AV24)),"",ABS((AY24-AV24)*EC24-M24))</f>
        <v>0.265135381444713</v>
      </c>
      <c r="DG24" s="3" t="n">
        <f aca="false">IF(OR(ISBLANK(AY24),ISBLANK(AV24)),"",ABS((AY24-AV24-AX24+AU24)*EC24))</f>
        <v>0.0087155170242392</v>
      </c>
      <c r="DH24" s="0" t="n">
        <f aca="false">IF(ISBLANK(BR24),"",ABS(BR24-M24))</f>
        <v>0.25226</v>
      </c>
      <c r="DK24" s="0" t="n">
        <f aca="false">IF(OR(ISBLANK(O24),ISBLANK(N24)),"",((O24-N24)*EC24-M24)^2)</f>
        <v>0.798660267424659</v>
      </c>
      <c r="DL24" s="3" t="n">
        <f aca="false">IF(OR(ISBLANK(X24),ISBLANK(V24)),"",ABS((X24-V24)*EC24-M24)^2)</f>
        <v>0.461304132201509</v>
      </c>
      <c r="DM24" s="3" t="n">
        <f aca="false">IF(OR(ISBLANK(X24),ISBLANK(W24)),"",ABS((X24-W24)*EC24-M24)^2)</f>
        <v>1.44200066164802</v>
      </c>
      <c r="DN24" s="3" t="n">
        <f aca="false">IF(OR(ISBLANK(Y24),ISBLANK(V24)),"",ABS((Y24-V24)*EC24-M24)^2)</f>
        <v>0.712785824017358</v>
      </c>
      <c r="DO24" s="3" t="n">
        <f aca="false">IF(OR(ISBLANK(Y24),ISBLANK(W24)),"",ABS((Y24-W24)*EC24-M24)^2)</f>
        <v>1.07280005195783</v>
      </c>
      <c r="DP24" s="3" t="n">
        <f aca="false">IF(OR(ISBLANK(AC24),ISBLANK(Z24)),"",ABS((AC24-Z24)*EC24-M24)^2)</f>
        <v>0.955636490023068</v>
      </c>
      <c r="DQ24" s="3" t="n">
        <f aca="false">IF(OR(ISBLANK(AG24),ISBLANK(AD24)),"",ABS((AG24-AD24)*EC24-M24)^2)</f>
        <v>2.61273103013943</v>
      </c>
      <c r="DR24" s="3" t="n">
        <f aca="false">IF(OR(ISBLANK(AK24),ISBLANK(Z24)),"",ABS((AK24-Z24)*EC24-M24)^2)</f>
        <v>1.77954682871829</v>
      </c>
      <c r="DS24" s="3" t="n">
        <f aca="false">IF(OR(ISBLANK(AL24),ISBLANK(AA24)),"",ABS((AL24-AA24)*EC24-M24)^2)</f>
        <v>1.0884322319773</v>
      </c>
      <c r="DT24" s="3" t="n">
        <f aca="false">IF(OR(ISBLANK(AN24),ISBLANK(AD24)),"",ABS((AN24-AD24)*EC24-M24)^2)</f>
        <v>5.14998464309368</v>
      </c>
      <c r="DU24" s="3" t="n">
        <f aca="false">IF(OR(ISBLANK(AO24),ISBLANK(AE24)),"",ABS((AO24-AE24)*EC24-M24)^2)</f>
        <v>5.14105491589549</v>
      </c>
      <c r="DV24" s="3" t="n">
        <f aca="false">IF(OR(ISBLANK(AQ24),ISBLANK(AH24)),"",ABS((AQ24-AH24)*EC24-M24)^2)</f>
        <v>0.106429529753839</v>
      </c>
      <c r="DW24" s="3" t="n">
        <f aca="false">IF(OR(ISBLANK(AR24),ISBLANK(AI24)),"",ABS((AR24-AI24)*EC24-M24)^2)</f>
        <v>0.09834482758814</v>
      </c>
      <c r="DX24" s="3" t="n">
        <f aca="false">IF(OR(ISBLANK(AT24),ISBLANK(AH24)),"",ABS((AT24-AH24)*EC24-M24)^2)</f>
        <v>12.7340610359242</v>
      </c>
      <c r="DY24" s="0" t="n">
        <f aca="false">IF(OR(ISBLANK(AX24),ISBLANK(AU24)),"",((AX24-AU24)*EC24-M24)^2)</f>
        <v>0.0749943145922523</v>
      </c>
      <c r="DZ24" s="0" t="n">
        <f aca="false">IF(ISBLANK(BR24),"",(BR24-M24)^2)</f>
        <v>0.0636351076000001</v>
      </c>
      <c r="EC24" s="0" t="n">
        <v>27.211386245988</v>
      </c>
    </row>
    <row r="25" customFormat="false" ht="12.8" hidden="false" customHeight="false" outlineLevel="0" collapsed="false">
      <c r="A25" s="1"/>
      <c r="B25" s="0" t="n">
        <v>22</v>
      </c>
      <c r="C25" s="0" t="n">
        <v>12</v>
      </c>
      <c r="D25" s="0" t="n">
        <f aca="false">B25-C25</f>
        <v>10</v>
      </c>
      <c r="E25" s="0" t="s">
        <v>71</v>
      </c>
      <c r="F25" s="0" t="n">
        <v>2</v>
      </c>
      <c r="G25" s="0" t="n">
        <v>13</v>
      </c>
      <c r="H25" s="0" t="s">
        <v>133</v>
      </c>
      <c r="I25" s="0" t="n">
        <v>1</v>
      </c>
      <c r="J25" s="0" t="s">
        <v>73</v>
      </c>
      <c r="K25" s="0" t="s">
        <v>132</v>
      </c>
      <c r="L25" s="0" t="s">
        <v>93</v>
      </c>
      <c r="M25" s="0" t="n">
        <v>3.798</v>
      </c>
      <c r="N25" s="0" t="n">
        <v>-327.879993045</v>
      </c>
      <c r="O25" s="0" t="n">
        <v>-327.733495051241</v>
      </c>
      <c r="P25" s="0" t="s">
        <v>76</v>
      </c>
      <c r="Q25" s="0" t="n">
        <f aca="false">=IF(ISBLANK(BR25),"",BR25)</f>
        <v>4.27692</v>
      </c>
      <c r="R25" s="0" t="n">
        <v>2</v>
      </c>
      <c r="S25" s="0" t="n">
        <v>2</v>
      </c>
      <c r="T25" s="0" t="n">
        <v>2</v>
      </c>
      <c r="V25" s="0" t="n">
        <v>-327.90699968</v>
      </c>
      <c r="W25" s="0" t="n">
        <v>-327.9760894</v>
      </c>
      <c r="X25" s="0" t="n">
        <v>-327.77054251</v>
      </c>
      <c r="Y25" s="0" t="n">
        <v>-327.77208085</v>
      </c>
      <c r="Z25" s="0" t="n">
        <v>-327.90664603</v>
      </c>
      <c r="AA25" s="0" t="n">
        <v>-327.90664603</v>
      </c>
      <c r="AB25" s="0" t="n">
        <v>0</v>
      </c>
      <c r="AC25" s="0" t="n">
        <v>-327.72281877</v>
      </c>
      <c r="AD25" s="0" t="n">
        <v>-327.97272786</v>
      </c>
      <c r="AE25" s="0" t="n">
        <v>-327.97272786</v>
      </c>
      <c r="AF25" s="0" t="n">
        <v>0</v>
      </c>
      <c r="AG25" s="0" t="n">
        <v>-327.74733667</v>
      </c>
      <c r="AH25" s="0" t="n">
        <v>-328.11240541</v>
      </c>
      <c r="AI25" s="0" t="n">
        <v>-328.11240541</v>
      </c>
      <c r="AJ25" s="0" t="n">
        <v>0</v>
      </c>
      <c r="AK25" s="0" t="n">
        <v>-327.79911207</v>
      </c>
      <c r="AL25" s="0" t="n">
        <v>-327.784444463659</v>
      </c>
      <c r="AM25" s="0" t="n">
        <v>0.102297470191491</v>
      </c>
      <c r="AN25" s="0" t="n">
        <v>-327.89294323</v>
      </c>
      <c r="AO25" s="0" t="n">
        <v>-327.892837177079</v>
      </c>
      <c r="AP25" s="8" t="n">
        <v>0.000142848546688434</v>
      </c>
      <c r="AQ25" s="0" t="n">
        <v>-327.97547896</v>
      </c>
      <c r="AR25" s="0" t="n">
        <v>-327.97445755</v>
      </c>
      <c r="AS25" s="8" t="n">
        <v>0.00130739136864803</v>
      </c>
      <c r="AT25" s="0" t="n">
        <v>-327.83357235</v>
      </c>
      <c r="AU25" s="0" t="n">
        <v>-328.11145849456</v>
      </c>
      <c r="AV25" s="0" t="n">
        <v>-328.11145849456</v>
      </c>
      <c r="AW25" s="0" t="n">
        <v>0</v>
      </c>
      <c r="AX25" s="0" t="n">
        <v>-327.97010091</v>
      </c>
      <c r="AY25" s="0" t="n">
        <v>-327.969375614072</v>
      </c>
      <c r="AZ25" s="8" t="n">
        <v>0.00098338553512428</v>
      </c>
      <c r="BB25" s="0" t="n">
        <f aca="false">IF(OR(ISBLANK(O25),ISBLANK(N25)),"",(O25-N25)*EC25)</f>
        <v>3.98641349243845</v>
      </c>
      <c r="BC25" s="3" t="n">
        <f aca="false">IF(OR(ISBLANK(X25),ISBLANK(V25)),"",(X25-V25)*EC25)</f>
        <v>3.71318875890522</v>
      </c>
      <c r="BD25" s="3" t="n">
        <f aca="false">IF(OR(ISBLANK(X25),ISBLANK(W25)),"",(X25-W25)*EC25)</f>
        <v>5.59321581545144</v>
      </c>
      <c r="BE25" s="3" t="n">
        <f aca="false">IF(OR(ISBLANK(Y25),ISBLANK(V25)),"",(Y25-V25)*EC25)</f>
        <v>3.67132839498689</v>
      </c>
      <c r="BF25" s="3" t="n">
        <f aca="false">IF(OR(ISBLANK(Y25),ISBLANK(W25)),"",(Y25-W25)*EC25)</f>
        <v>5.55135545153311</v>
      </c>
      <c r="BG25" s="3" t="n">
        <f aca="false">IF(OR(ISBLANK(AC25),ISBLANK(Z25)),"",(AC25-Z25)*EC25)</f>
        <v>5.0021945744013</v>
      </c>
      <c r="BH25" s="3" t="n">
        <f aca="false">IF(OR(ISBLANK(AG25),ISBLANK(AD25)),"",(AG25-AD25)*EC25)</f>
        <v>6.13320672753393</v>
      </c>
      <c r="BI25" s="3" t="n">
        <f aca="false">IF(OR(ISBLANK(AK25),ISBLANK(Z25)),"",(AK25-Z25)*EC25)</f>
        <v>2.92614812012095</v>
      </c>
      <c r="BJ25" s="3" t="n">
        <f aca="false">IF(OR(ISBLANK(AL25),ISBLANK(AA25)),"",(AL25-AA25)*EC25)</f>
        <v>3.32527402156981</v>
      </c>
      <c r="BK25" s="3" t="n">
        <f aca="false">IF(OR(ISBLANK(AN25),ISBLANK(AD25)),"",(AN25-AD25)*EC25)</f>
        <v>2.17105038342341</v>
      </c>
      <c r="BL25" s="3" t="n">
        <f aca="false">IF(OR(ISBLANK(AO25),ISBLANK(AE25)),"",(AO25-AE25)*EC25)</f>
        <v>2.17393623041958</v>
      </c>
      <c r="BM25" s="3" t="n">
        <f aca="false">IF(OR(ISBLANK(AQ25),ISBLANK(AH25)),"",(AQ25-AH25)*EC25)</f>
        <v>3.72595851824285</v>
      </c>
      <c r="BN25" s="3" t="n">
        <f aca="false">IF(OR(ISBLANK(AR25),ISBLANK(AI25)),"",(AR25-AI25)*EC25)</f>
        <v>3.7537525002674</v>
      </c>
      <c r="BO25" s="3" t="n">
        <f aca="false">IF(OR(ISBLANK(AT25),ISBLANK(AH25)),"",(AT25-AH25)*EC25)</f>
        <v>7.58743409381104</v>
      </c>
      <c r="BP25" s="0" t="n">
        <f aca="false">=IF(OR(ISBLANK(AX25),ISBLANK(AU25)),"",(AX25-AU25)*EC25)</f>
        <v>3.8465358322624</v>
      </c>
      <c r="BQ25" s="0" t="n">
        <f aca="false">=IF(OR(ISBLANK(AY25),ISBLANK(AV25)),"",(AY25-AV25)*EC25)</f>
        <v>3.86627213990087</v>
      </c>
      <c r="BR25" s="0" t="n">
        <v>4.27692</v>
      </c>
      <c r="BU25" s="0" t="n">
        <f aca="false">IF(OR(ISBLANK(O25),ISBLANK(N25)),"",(O25-N25)*EC25-M25)</f>
        <v>0.188413492438454</v>
      </c>
      <c r="BV25" s="3" t="n">
        <f aca="false">IF(OR(ISBLANK(X25),ISBLANK(V25)),"",(X25-V25)*EC25-M25)</f>
        <v>-0.084811241094783</v>
      </c>
      <c r="BW25" s="3" t="n">
        <f aca="false">IF(OR(ISBLANK(X25),ISBLANK(W25)),"",(X25-W25)*EC25-M25)</f>
        <v>1.79521581545144</v>
      </c>
      <c r="BX25" s="3" t="n">
        <f aca="false">IF(OR(ISBLANK(Y25),ISBLANK(V25)),"",(Y25-V25)*EC25-M25)</f>
        <v>-0.126671605013106</v>
      </c>
      <c r="BY25" s="3" t="n">
        <f aca="false">IF(OR(ISBLANK(Y25),ISBLANK(W25)),"",(Y25-W25)*EC25-M25)</f>
        <v>1.75335545153311</v>
      </c>
      <c r="BZ25" s="3" t="n">
        <f aca="false">IF(OR(ISBLANK(AC25),ISBLANK(Z25)),"",(AC25-Z25)*EC25-M25)</f>
        <v>1.2041945744013</v>
      </c>
      <c r="CA25" s="3" t="n">
        <f aca="false">IF(OR(ISBLANK(AG25),ISBLANK(AD25)),"",(AG25-AD25)*EC25-M25)</f>
        <v>2.33520672753393</v>
      </c>
      <c r="CB25" s="3" t="n">
        <f aca="false">IF(OR(ISBLANK(AK25),ISBLANK(Z25)),"",(AK25-Z25)*EC25-M25)</f>
        <v>-0.871851879879049</v>
      </c>
      <c r="CC25" s="3" t="n">
        <f aca="false">IF(OR(ISBLANK(AL25),ISBLANK(AA25)),"",(AL25-AA25)*EC25-M25)</f>
        <v>-0.472725978430193</v>
      </c>
      <c r="CD25" s="3" t="n">
        <f aca="false">IF(OR(ISBLANK(AN25),ISBLANK(AD25)),"",(AN25-AD25)*EC25-M25)</f>
        <v>-1.6269496165766</v>
      </c>
      <c r="CE25" s="3" t="n">
        <f aca="false">IF(OR(ISBLANK(AO25),ISBLANK(AE25)),"",(AO25-AE25)*EC25-M25)</f>
        <v>-1.62406376958042</v>
      </c>
      <c r="CF25" s="3" t="n">
        <f aca="false">IF(OR(ISBLANK(AQ25),ISBLANK(AH25)),"",(AQ25-AH25)*EC25-M25)</f>
        <v>-0.0720414817571475</v>
      </c>
      <c r="CG25" s="3" t="n">
        <f aca="false">IF(OR(ISBLANK(AR25),ISBLANK(AI25)),"",(AR25-AI25)*EC25-M25)</f>
        <v>-0.0442474997326028</v>
      </c>
      <c r="CH25" s="3" t="n">
        <f aca="false">IF(OR(ISBLANK(AT25),ISBLANK(AH25)),"",(AT25-AH25)*EC25-M25)</f>
        <v>3.78943409381104</v>
      </c>
      <c r="CI25" s="0" t="n">
        <f aca="false">IF(OR(ISBLANK(AX25),ISBLANK(AU25)),"",(AX25-AU25)*EC25-M25)</f>
        <v>0.0485358322623997</v>
      </c>
      <c r="CJ25" s="0" t="n">
        <f aca="false">IF(OR(ISBLANK(AY25),ISBLANK(AV25)),"",(AY25-AV25)*EC25-M25)</f>
        <v>0.0682721399008703</v>
      </c>
      <c r="CK25" s="0" t="n">
        <f aca="false">IF(ISBLANK(BR25),"",BR25-M25)</f>
        <v>0.47892</v>
      </c>
      <c r="CN25" s="0" t="n">
        <f aca="false">IF(OR(ISBLANK(O25),ISBLANK(N25)),"",ABS((O25-N25)*EC25-M25))</f>
        <v>0.188413492438454</v>
      </c>
      <c r="CO25" s="3" t="n">
        <f aca="false">IF(OR(ISBLANK(X25),ISBLANK(V25)),"",ABS((X25-V25)*EC25-M25))</f>
        <v>0.084811241094783</v>
      </c>
      <c r="CP25" s="3" t="n">
        <f aca="false">IF(OR(ISBLANK(X25),ISBLANK(W25)),"",ABS((X25-W25)*EC25-M25))</f>
        <v>1.79521581545144</v>
      </c>
      <c r="CQ25" s="3" t="n">
        <f aca="false">IF(OR(ISBLANK(Y25),ISBLANK(V25)),"",ABS((Y25-V25)*EC25-M25))</f>
        <v>0.126671605013106</v>
      </c>
      <c r="CR25" s="3" t="n">
        <f aca="false">IF(OR(ISBLANK(Y25),ISBLANK(W25)),"",ABS((Y25-W25)*EC25-M25))</f>
        <v>1.75335545153311</v>
      </c>
      <c r="CS25" s="3" t="n">
        <f aca="false">IF(OR(ISBLANK(AC25),ISBLANK(Z25)),"",ABS((AC25-Z25)*EC25-M25))</f>
        <v>1.2041945744013</v>
      </c>
      <c r="CT25" s="3" t="n">
        <f aca="false">IF(OR(ISBLANK(AG25),ISBLANK(AD25)),"",ABS((AG25-AD25)*EC25-M25))</f>
        <v>2.33520672753393</v>
      </c>
      <c r="CU25" s="3" t="n">
        <f aca="false">IF(OR(ISBLANK(AK25),ISBLANK(Z25)),"",ABS((AK25-Z25)*EC25-M25))</f>
        <v>0.871851879879049</v>
      </c>
      <c r="CV25" s="3" t="n">
        <f aca="false">IF(OR(ISBLANK(AL25),ISBLANK(AA25)),"",ABS((AL25-AA25)*EC25-M25))</f>
        <v>0.472725978430193</v>
      </c>
      <c r="CW25" s="3" t="n">
        <f aca="false">IF(OR(ISBLANK(AL25),ISBLANK(AA25)),"",ABS((AK25-Z25-AL25+AA25)*EC25))</f>
        <v>0.399125901448856</v>
      </c>
      <c r="CX25" s="3" t="n">
        <f aca="false">IF(OR(ISBLANK(AN25),ISBLANK(AD25)),"",ABS((AN25-AD25)*EC25-M25))</f>
        <v>1.6269496165766</v>
      </c>
      <c r="CY25" s="3" t="n">
        <f aca="false">IF(OR(ISBLANK(AO25),ISBLANK(AE25)),"",ABS((AO25-AE25)*EC25-M25))</f>
        <v>1.62406376958042</v>
      </c>
      <c r="CZ25" s="3" t="n">
        <f aca="false">IF(OR(ISBLANK(AL25),ISBLANK(AA25)),"",ABS((AO25-AE25-AN25+AD25)*EC25))</f>
        <v>0.00288584699617765</v>
      </c>
      <c r="DA25" s="3" t="n">
        <f aca="false">IF(OR(ISBLANK(AQ25),ISBLANK(AH25)),"",ABS((AQ25-AH25)*EC25-M25))</f>
        <v>0.0720414817571475</v>
      </c>
      <c r="DB25" s="3" t="n">
        <f aca="false">IF(OR(ISBLANK(AR25),ISBLANK(AI25)),"",ABS((AR25-AI25)*EC25-M25))</f>
        <v>0.0442474997326028</v>
      </c>
      <c r="DC25" s="3" t="n">
        <f aca="false">IF(OR(ISBLANK(AR25),ISBLANK(AI25)),"",ABS((AR25-AI25-AQ25+AH25)*EC25))</f>
        <v>0.0277939820245448</v>
      </c>
      <c r="DD25" s="3" t="n">
        <f aca="false">IF(OR(ISBLANK(AT25),ISBLANK(AH25)),"",ABS((AT25-AH25)*EC25-M25))</f>
        <v>3.78943409381104</v>
      </c>
      <c r="DE25" s="0" t="n">
        <f aca="false">IF(OR(ISBLANK(AX25),ISBLANK(AU25)),"",ABS((AX25-AU25)*EC25-M25))</f>
        <v>0.0485358322623997</v>
      </c>
      <c r="DF25" s="0" t="n">
        <f aca="false">IF(OR(ISBLANK(AY25),ISBLANK(AV25)),"",ABS((AY25-AV25)*EC25-M25))</f>
        <v>0.0682721399008703</v>
      </c>
      <c r="DG25" s="3" t="n">
        <f aca="false">IF(OR(ISBLANK(AY25),ISBLANK(AV25)),"",ABS((AY25-AV25-AX25+AU25)*EC25))</f>
        <v>0.0197363076384706</v>
      </c>
      <c r="DH25" s="0" t="n">
        <f aca="false">IF(ISBLANK(BR25),"",ABS(BR25-M25))</f>
        <v>0.47892</v>
      </c>
      <c r="DK25" s="0" t="n">
        <f aca="false">IF(OR(ISBLANK(O25),ISBLANK(N25)),"",((O25-N25)*EC25-M25)^2)</f>
        <v>0.0354996441328554</v>
      </c>
      <c r="DL25" s="3" t="n">
        <f aca="false">IF(OR(ISBLANK(X25),ISBLANK(V25)),"",ABS((X25-V25)*EC25-M25)^2)</f>
        <v>0.00719294661603741</v>
      </c>
      <c r="DM25" s="3" t="n">
        <f aca="false">IF(OR(ISBLANK(X25),ISBLANK(W25)),"",ABS((X25-W25)*EC25-M25)^2)</f>
        <v>3.22279982404697</v>
      </c>
      <c r="DN25" s="3" t="n">
        <f aca="false">IF(OR(ISBLANK(Y25),ISBLANK(V25)),"",ABS((Y25-V25)*EC25-M25)^2)</f>
        <v>0.0160456955165964</v>
      </c>
      <c r="DO25" s="3" t="n">
        <f aca="false">IF(OR(ISBLANK(Y25),ISBLANK(W25)),"",ABS((Y25-W25)*EC25-M25)^2)</f>
        <v>3.07425533942089</v>
      </c>
      <c r="DP25" s="3" t="n">
        <f aca="false">IF(OR(ISBLANK(AC25),ISBLANK(Z25)),"",ABS((AC25-Z25)*EC25-M25)^2)</f>
        <v>1.45008457301753</v>
      </c>
      <c r="DQ25" s="3" t="n">
        <f aca="false">IF(OR(ISBLANK(AG25),ISBLANK(AD25)),"",ABS((AG25-AD25)*EC25-M25)^2)</f>
        <v>5.45319046031971</v>
      </c>
      <c r="DR25" s="3" t="n">
        <f aca="false">IF(OR(ISBLANK(AK25),ISBLANK(Z25)),"",ABS((AK25-Z25)*EC25-M25)^2)</f>
        <v>0.760125700448632</v>
      </c>
      <c r="DS25" s="3" t="n">
        <f aca="false">IF(OR(ISBLANK(AL25),ISBLANK(AA25)),"",ABS((AL25-AA25)*EC25-M25)^2)</f>
        <v>0.223469850682783</v>
      </c>
      <c r="DT25" s="3" t="n">
        <f aca="false">IF(OR(ISBLANK(AN25),ISBLANK(AD25)),"",ABS((AN25-AD25)*EC25-M25)^2)</f>
        <v>2.64696505487873</v>
      </c>
      <c r="DU25" s="3" t="n">
        <f aca="false">IF(OR(ISBLANK(AO25),ISBLANK(AE25)),"",ABS((AO25-AE25)*EC25-M25)^2)</f>
        <v>2.63758312766375</v>
      </c>
      <c r="DV25" s="3" t="n">
        <f aca="false">IF(OR(ISBLANK(AQ25),ISBLANK(AH25)),"",ABS((AQ25-AH25)*EC25-M25)^2)</f>
        <v>0.00518997509376542</v>
      </c>
      <c r="DW25" s="3" t="n">
        <f aca="false">IF(OR(ISBLANK(AR25),ISBLANK(AI25)),"",ABS((AR25-AI25)*EC25-M25)^2)</f>
        <v>0.00195784123258668</v>
      </c>
      <c r="DX25" s="3" t="n">
        <f aca="false">IF(OR(ISBLANK(AT25),ISBLANK(AH25)),"",ABS((AT25-AH25)*EC25-M25)^2)</f>
        <v>14.3598107513375</v>
      </c>
      <c r="DY25" s="0" t="n">
        <f aca="false">IF(OR(ISBLANK(AX25),ISBLANK(AU25)),"",((AX25-AU25)*EC25-M25)^2)</f>
        <v>0.0023557270134038</v>
      </c>
      <c r="DZ25" s="0" t="n">
        <f aca="false">IF(ISBLANK(BR25),"",(BR25-M25)^2)</f>
        <v>0.2293643664</v>
      </c>
      <c r="EC25" s="0" t="n">
        <v>27.211386245988</v>
      </c>
    </row>
    <row r="26" customFormat="false" ht="12.8" hidden="false" customHeight="false" outlineLevel="0" collapsed="false">
      <c r="A26" s="1" t="s">
        <v>135</v>
      </c>
      <c r="B26" s="0" t="n">
        <v>14</v>
      </c>
      <c r="C26" s="0" t="n">
        <v>4</v>
      </c>
      <c r="D26" s="0" t="n">
        <f aca="false">B26-C26</f>
        <v>10</v>
      </c>
      <c r="E26" s="0" t="s">
        <v>71</v>
      </c>
      <c r="F26" s="0" t="n">
        <v>2</v>
      </c>
      <c r="G26" s="0" t="n">
        <v>13</v>
      </c>
      <c r="H26" s="0" t="s">
        <v>89</v>
      </c>
      <c r="I26" s="0" t="n">
        <v>1</v>
      </c>
      <c r="J26" s="0" t="s">
        <v>95</v>
      </c>
      <c r="K26" s="0" t="s">
        <v>127</v>
      </c>
      <c r="L26" s="0" t="s">
        <v>75</v>
      </c>
      <c r="M26" s="0" t="n">
        <v>6.485</v>
      </c>
      <c r="N26" s="0" t="n">
        <v>-124.114994277</v>
      </c>
      <c r="O26" s="0" t="n">
        <v>-123.894039704336</v>
      </c>
      <c r="P26" s="0" t="s">
        <v>76</v>
      </c>
      <c r="Q26" s="0" t="n">
        <f aca="false">=IF(ISBLANK(BR26),"",BR26)</f>
        <v>6.569</v>
      </c>
      <c r="R26" s="0" t="n">
        <v>12</v>
      </c>
      <c r="S26" s="0" t="n">
        <v>2</v>
      </c>
      <c r="T26" s="0" t="n">
        <v>2</v>
      </c>
      <c r="V26" s="0" t="n">
        <v>-124.16052867</v>
      </c>
      <c r="W26" s="0" t="n">
        <v>-124.23608477</v>
      </c>
      <c r="X26" s="0" t="n">
        <v>-123.95001079</v>
      </c>
      <c r="Y26" s="0" t="n">
        <v>-123.95107328</v>
      </c>
      <c r="Z26" s="0" t="n">
        <v>-124.15987401</v>
      </c>
      <c r="AA26" s="0" t="n">
        <v>-124.15987401</v>
      </c>
      <c r="AB26" s="0" t="n">
        <v>0</v>
      </c>
      <c r="AC26" s="0" t="n">
        <v>-123.87358787</v>
      </c>
      <c r="AD26" s="0" t="n">
        <v>-124.23196664</v>
      </c>
      <c r="AE26" s="0" t="n">
        <v>-124.23196664</v>
      </c>
      <c r="AF26" s="0" t="n">
        <v>0</v>
      </c>
      <c r="AG26" s="0" t="n">
        <v>-123.91750657</v>
      </c>
      <c r="AH26" s="0" t="n">
        <v>-124.37881018</v>
      </c>
      <c r="AI26" s="0" t="n">
        <v>-124.37881018</v>
      </c>
      <c r="AJ26" s="0" t="n">
        <v>0</v>
      </c>
      <c r="AK26" s="0" t="n">
        <v>-123.9529503</v>
      </c>
      <c r="AL26" s="0" t="n">
        <v>-123.950819292807</v>
      </c>
      <c r="AM26" s="8" t="n">
        <v>0.00579927461911497</v>
      </c>
      <c r="AN26" s="0" t="n">
        <v>-124.02916211</v>
      </c>
      <c r="AO26" s="0" t="n">
        <v>-124.02909767734</v>
      </c>
      <c r="AP26" s="8" t="n">
        <v>6.19094896956545E-005</v>
      </c>
      <c r="AQ26" s="0" t="n">
        <v>-124.14690249</v>
      </c>
      <c r="AR26" s="0" t="n">
        <v>-124.146635925954</v>
      </c>
      <c r="AS26" s="8" t="n">
        <v>0.00026370696168612</v>
      </c>
      <c r="AT26" s="0" t="n">
        <v>-123.97330695</v>
      </c>
      <c r="AU26" s="0" t="n">
        <v>-124.377320478818</v>
      </c>
      <c r="AV26" s="0" t="n">
        <v>-124.377320478818</v>
      </c>
      <c r="AW26" s="0" t="n">
        <v>0</v>
      </c>
      <c r="AX26" s="0" t="n">
        <v>-124.1433444</v>
      </c>
      <c r="AY26" s="0" t="n">
        <v>-124.143100557423</v>
      </c>
      <c r="AZ26" s="8" t="n">
        <v>0.000252772175036085</v>
      </c>
      <c r="BB26" s="0" t="n">
        <f aca="false">IF(OR(ISBLANK(O26),ISBLANK(N26)),"",(O26-N26)*EC26)</f>
        <v>6.01248021957729</v>
      </c>
      <c r="BC26" s="0" t="n">
        <f aca="false">IF(OR(ISBLANK(X26),ISBLANK(V26)),"",(X26-V26)*EC26)</f>
        <v>5.72848334436687</v>
      </c>
      <c r="BD26" s="3" t="n">
        <f aca="false">IF(OR(ISBLANK(X26),ISBLANK(W26)),"",(X26-W26)*EC26)</f>
        <v>7.78446956470737</v>
      </c>
      <c r="BE26" s="3" t="n">
        <f aca="false">IF(OR(ISBLANK(Y26),ISBLANK(V26)),"",(Y26-V26)*EC26)</f>
        <v>5.69957151859411</v>
      </c>
      <c r="BF26" s="3" t="n">
        <f aca="false">IF(OR(ISBLANK(Y26),ISBLANK(W26)),"",(Y26-W26)*EC26)</f>
        <v>7.75555773893461</v>
      </c>
      <c r="BG26" s="3" t="n">
        <f aca="false">IF(OR(ISBLANK(AC26),ISBLANK(Z26)),"",(AC26-Z26)*EC26)</f>
        <v>7.79024273241303</v>
      </c>
      <c r="BH26" s="3" t="n">
        <f aca="false">IF(OR(ISBLANK(AG26),ISBLANK(AD26)),"",(AG26-AD26)*EC26)</f>
        <v>8.5568944237103</v>
      </c>
      <c r="BI26" s="3" t="n">
        <f aca="false">IF(OR(ISBLANK(AK26),ISBLANK(Z26)),"",(AK26-Z26)*EC26)</f>
        <v>5.63068099626276</v>
      </c>
      <c r="BJ26" s="3" t="n">
        <f aca="false">IF(OR(ISBLANK(AL26),ISBLANK(AA26)),"",(AL26-AA26)*EC26)</f>
        <v>5.68866865608447</v>
      </c>
      <c r="BK26" s="3" t="n">
        <f aca="false">IF(OR(ISBLANK(AN26),ISBLANK(AD26)),"",(AN26-AD26)*EC26)</f>
        <v>5.51859239826591</v>
      </c>
      <c r="BL26" s="3" t="n">
        <f aca="false">IF(OR(ISBLANK(AO26),ISBLANK(AE26)),"",(AO26-AE26)*EC26)</f>
        <v>5.52034570026394</v>
      </c>
      <c r="BM26" s="3" t="n">
        <f aca="false">IF(OR(ISBLANK(AQ26),ISBLANK(AH26)),"",(AQ26-AH26)*EC26)</f>
        <v>6.31052972600485</v>
      </c>
      <c r="BN26" s="3" t="n">
        <f aca="false">IF(OR(ISBLANK(AR26),ISBLANK(AI26)),"",(AR26-AI26)*EC26)</f>
        <v>6.31778330321987</v>
      </c>
      <c r="BO26" s="3" t="n">
        <f aca="false">IF(OR(ISBLANK(AT26),ISBLANK(AH26)),"",(AT26-AH26)*EC26)</f>
        <v>11.0343050155259</v>
      </c>
      <c r="BP26" s="0" t="n">
        <f aca="false">=IF(OR(ISBLANK(AX26),ISBLANK(AU26)),"",(AX26-AU26)*EC26)</f>
        <v>6.36681345303841</v>
      </c>
      <c r="BQ26" s="0" t="n">
        <f aca="false">=IF(OR(ISBLANK(AY26),ISBLANK(AV26)),"",(AY26-AV26)*EC26)</f>
        <v>6.37344874758455</v>
      </c>
      <c r="BR26" s="0" t="n">
        <v>6.569</v>
      </c>
      <c r="BU26" s="0" t="n">
        <f aca="false">IF(OR(ISBLANK(O26),ISBLANK(N26)),"",(O26-N26)*EC26-M26)</f>
        <v>-0.472519780422709</v>
      </c>
      <c r="BV26" s="0" t="n">
        <f aca="false">IF(OR(ISBLANK(X26),ISBLANK(V26)),"",(X26-V26)*EC26-M26)</f>
        <v>-0.756516655633127</v>
      </c>
      <c r="BW26" s="3" t="n">
        <f aca="false">IF(OR(ISBLANK(X26),ISBLANK(W26)),"",(X26-W26)*EC26-M26)</f>
        <v>1.29946956470737</v>
      </c>
      <c r="BX26" s="3" t="n">
        <f aca="false">IF(OR(ISBLANK(Y26),ISBLANK(V26)),"",(Y26-V26)*EC26-M26)</f>
        <v>-0.785428481405887</v>
      </c>
      <c r="BY26" s="3" t="n">
        <f aca="false">IF(OR(ISBLANK(Y26),ISBLANK(W26)),"",(Y26-W26)*EC26-M26)</f>
        <v>1.27055773893461</v>
      </c>
      <c r="BZ26" s="3" t="n">
        <f aca="false">IF(OR(ISBLANK(AC26),ISBLANK(Z26)),"",(AC26-Z26)*EC26-M26)</f>
        <v>1.30524273241303</v>
      </c>
      <c r="CA26" s="3" t="n">
        <f aca="false">IF(OR(ISBLANK(AG26),ISBLANK(AD26)),"",(AG26-AD26)*EC26-M26)</f>
        <v>2.0718944237103</v>
      </c>
      <c r="CB26" s="3" t="n">
        <f aca="false">IF(OR(ISBLANK(AK26),ISBLANK(Z26)),"",(AK26-Z26)*EC26-M26)</f>
        <v>-0.854319003737243</v>
      </c>
      <c r="CC26" s="3" t="n">
        <f aca="false">IF(OR(ISBLANK(AL26),ISBLANK(AA26)),"",(AL26-AA26)*EC26-M26)</f>
        <v>-0.796331343915533</v>
      </c>
      <c r="CD26" s="3" t="n">
        <f aca="false">IF(OR(ISBLANK(AN26),ISBLANK(AD26)),"",(AN26-AD26)*EC26-M26)</f>
        <v>-0.966407601734089</v>
      </c>
      <c r="CE26" s="3" t="n">
        <f aca="false">IF(OR(ISBLANK(AO26),ISBLANK(AE26)),"",(AO26-AE26)*EC26-M26)</f>
        <v>-0.964654299736059</v>
      </c>
      <c r="CF26" s="3" t="n">
        <f aca="false">IF(OR(ISBLANK(AQ26),ISBLANK(AH26)),"",(AQ26-AH26)*EC26-M26)</f>
        <v>-0.174470273995155</v>
      </c>
      <c r="CG26" s="3" t="n">
        <f aca="false">IF(OR(ISBLANK(AR26),ISBLANK(AI26)),"",(AR26-AI26)*EC26-M26)</f>
        <v>-0.167216696780131</v>
      </c>
      <c r="CH26" s="3" t="n">
        <f aca="false">IF(OR(ISBLANK(AT26),ISBLANK(AH26)),"",(AT26-AH26)*EC26-M26)</f>
        <v>4.54930501552592</v>
      </c>
      <c r="CI26" s="0" t="n">
        <f aca="false">IF(OR(ISBLANK(AX26),ISBLANK(AU26)),"",(AX26-AU26)*EC26-M26)</f>
        <v>-0.11818654696159</v>
      </c>
      <c r="CJ26" s="0" t="n">
        <f aca="false">IF(OR(ISBLANK(AY26),ISBLANK(AV26)),"",(AY26-AV26)*EC26-M26)</f>
        <v>-0.111551252415446</v>
      </c>
      <c r="CK26" s="0" t="n">
        <f aca="false">IF(ISBLANK(BR26),"",BR26-M26)</f>
        <v>0.0839999999999996</v>
      </c>
      <c r="CN26" s="0" t="n">
        <f aca="false">IF(OR(ISBLANK(O26),ISBLANK(N26)),"",ABS((O26-N26)*EC26-M26))</f>
        <v>0.472519780422709</v>
      </c>
      <c r="CO26" s="0" t="n">
        <f aca="false">IF(OR(ISBLANK(X26),ISBLANK(V26)),"",ABS((X26-V26)*EC26-M26))</f>
        <v>0.756516655633127</v>
      </c>
      <c r="CP26" s="3" t="n">
        <f aca="false">IF(OR(ISBLANK(X26),ISBLANK(W26)),"",ABS((X26-W26)*EC26-M26))</f>
        <v>1.29946956470737</v>
      </c>
      <c r="CQ26" s="3" t="n">
        <f aca="false">IF(OR(ISBLANK(Y26),ISBLANK(V26)),"",ABS((Y26-V26)*EC26-M26))</f>
        <v>0.785428481405887</v>
      </c>
      <c r="CR26" s="3" t="n">
        <f aca="false">IF(OR(ISBLANK(Y26),ISBLANK(W26)),"",ABS((Y26-W26)*EC26-M26))</f>
        <v>1.27055773893461</v>
      </c>
      <c r="CS26" s="3" t="n">
        <f aca="false">IF(OR(ISBLANK(AC26),ISBLANK(Z26)),"",ABS((AC26-Z26)*EC26-M26))</f>
        <v>1.30524273241303</v>
      </c>
      <c r="CT26" s="3" t="n">
        <f aca="false">IF(OR(ISBLANK(AG26),ISBLANK(AD26)),"",ABS((AG26-AD26)*EC26-M26))</f>
        <v>2.0718944237103</v>
      </c>
      <c r="CU26" s="3" t="n">
        <f aca="false">IF(OR(ISBLANK(AK26),ISBLANK(Z26)),"",ABS((AK26-Z26)*EC26-M26))</f>
        <v>0.854319003737243</v>
      </c>
      <c r="CV26" s="3" t="n">
        <f aca="false">IF(OR(ISBLANK(AL26),ISBLANK(AA26)),"",ABS((AL26-AA26)*EC26-M26))</f>
        <v>0.796331343915533</v>
      </c>
      <c r="CW26" s="3" t="n">
        <f aca="false">IF(OR(ISBLANK(AL26),ISBLANK(AA26)),"",ABS((AK26-Z26-AL26+AA26)*EC26))</f>
        <v>0.0579876598217099</v>
      </c>
      <c r="CX26" s="3" t="n">
        <f aca="false">IF(OR(ISBLANK(AN26),ISBLANK(AD26)),"",ABS((AN26-AD26)*EC26-M26))</f>
        <v>0.966407601734089</v>
      </c>
      <c r="CY26" s="3" t="n">
        <f aca="false">IF(OR(ISBLANK(AO26),ISBLANK(AE26)),"",ABS((AO26-AE26)*EC26-M26))</f>
        <v>0.964654299736059</v>
      </c>
      <c r="CZ26" s="3" t="n">
        <f aca="false">IF(OR(ISBLANK(AL26),ISBLANK(AA26)),"",ABS((AO26-AE26-AN26+AD26)*EC26))</f>
        <v>0.00175330199802887</v>
      </c>
      <c r="DA26" s="3" t="n">
        <f aca="false">IF(OR(ISBLANK(AQ26),ISBLANK(AH26)),"",ABS((AQ26-AH26)*EC26-M26))</f>
        <v>0.174470273995155</v>
      </c>
      <c r="DB26" s="3" t="n">
        <f aca="false">IF(OR(ISBLANK(AR26),ISBLANK(AI26)),"",ABS((AR26-AI26)*EC26-M26))</f>
        <v>0.167216696780131</v>
      </c>
      <c r="DC26" s="3" t="n">
        <f aca="false">IF(OR(ISBLANK(AR26),ISBLANK(AI26)),"",ABS((AR26-AI26-AQ26+AH26)*EC26))</f>
        <v>0.00725357721502365</v>
      </c>
      <c r="DD26" s="3" t="n">
        <f aca="false">IF(OR(ISBLANK(AT26),ISBLANK(AH26)),"",ABS((AT26-AH26)*EC26-M26))</f>
        <v>4.54930501552592</v>
      </c>
      <c r="DE26" s="0" t="n">
        <f aca="false">IF(OR(ISBLANK(AX26),ISBLANK(AU26)),"",ABS((AX26-AU26)*EC26-M26))</f>
        <v>0.11818654696159</v>
      </c>
      <c r="DF26" s="0" t="n">
        <f aca="false">IF(OR(ISBLANK(AY26),ISBLANK(AV26)),"",ABS((AY26-AV26)*EC26-M26))</f>
        <v>0.111551252415446</v>
      </c>
      <c r="DG26" s="3" t="n">
        <f aca="false">IF(OR(ISBLANK(AY26),ISBLANK(AV26)),"",ABS((AY26-AV26-AX26+AU26)*EC26))</f>
        <v>0.00663529454614375</v>
      </c>
      <c r="DH26" s="0" t="n">
        <f aca="false">IF(ISBLANK(BR26),"",ABS(BR26-M26))</f>
        <v>0.0839999999999996</v>
      </c>
      <c r="DK26" s="0" t="n">
        <f aca="false">IF(OR(ISBLANK(O26),ISBLANK(N26)),"",((O26-N26)*EC26-M26)^2)</f>
        <v>0.223274942890725</v>
      </c>
      <c r="DL26" s="0" t="n">
        <f aca="false">IF(OR(ISBLANK(X26),ISBLANK(V26)),"",ABS((X26-V26)*EC26-M26)^2)</f>
        <v>0.572317450250331</v>
      </c>
      <c r="DM26" s="3" t="n">
        <f aca="false">IF(OR(ISBLANK(X26),ISBLANK(W26)),"",ABS((X26-W26)*EC26-M26)^2)</f>
        <v>1.68862114960075</v>
      </c>
      <c r="DN26" s="3" t="n">
        <f aca="false">IF(OR(ISBLANK(Y26),ISBLANK(V26)),"",ABS((Y26-V26)*EC26-M26)^2)</f>
        <v>0.616897899403558</v>
      </c>
      <c r="DO26" s="3" t="n">
        <f aca="false">IF(OR(ISBLANK(Y26),ISBLANK(W26)),"",ABS((Y26-W26)*EC26-M26)^2)</f>
        <v>1.61431696796662</v>
      </c>
      <c r="DP26" s="3" t="n">
        <f aca="false">IF(OR(ISBLANK(AC26),ISBLANK(Z26)),"",ABS((AC26-Z26)*EC26-M26)^2)</f>
        <v>1.70365859051704</v>
      </c>
      <c r="DQ26" s="3" t="n">
        <f aca="false">IF(OR(ISBLANK(AG26),ISBLANK(AD26)),"",ABS((AG26-AD26)*EC26-M26)^2)</f>
        <v>4.29274650300184</v>
      </c>
      <c r="DR26" s="3" t="n">
        <f aca="false">IF(OR(ISBLANK(AK26),ISBLANK(Z26)),"",ABS((AK26-Z26)*EC26-M26)^2)</f>
        <v>0.729860960146595</v>
      </c>
      <c r="DS26" s="3" t="n">
        <f aca="false">IF(OR(ISBLANK(AL26),ISBLANK(AA26)),"",ABS((AL26-AA26)*EC26-M26)^2)</f>
        <v>0.634143609302319</v>
      </c>
      <c r="DT26" s="3" t="n">
        <f aca="false">IF(OR(ISBLANK(AN26),ISBLANK(AD26)),"",ABS((AN26-AD26)*EC26-M26)^2)</f>
        <v>0.933943652689433</v>
      </c>
      <c r="DU26" s="3" t="n">
        <f aca="false">IF(OR(ISBLANK(AO26),ISBLANK(AE26)),"",ABS((AO26-AE26)*EC26-M26)^2)</f>
        <v>0.930557917999267</v>
      </c>
      <c r="DV26" s="3" t="n">
        <f aca="false">IF(OR(ISBLANK(AQ26),ISBLANK(AH26)),"",ABS((AQ26-AH26)*EC26-M26)^2)</f>
        <v>0.0304398765079444</v>
      </c>
      <c r="DW26" s="3" t="n">
        <f aca="false">IF(OR(ISBLANK(AR26),ISBLANK(AI26)),"",ABS((AR26-AI26)*EC26-M26)^2)</f>
        <v>0.0279614236820583</v>
      </c>
      <c r="DX26" s="3" t="n">
        <f aca="false">IF(OR(ISBLANK(AT26),ISBLANK(AH26)),"",ABS((AT26-AH26)*EC26-M26)^2)</f>
        <v>20.6961761242893</v>
      </c>
      <c r="DY26" s="0" t="n">
        <f aca="false">IF(OR(ISBLANK(AX26),ISBLANK(AU26)),"",((AX26-AU26)*EC26-M26)^2)</f>
        <v>0.0139680598827042</v>
      </c>
      <c r="DZ26" s="0" t="n">
        <f aca="false">IF(ISBLANK(BR26),"",(BR26-M26)^2)</f>
        <v>0.00705599999999994</v>
      </c>
      <c r="EC26" s="0" t="n">
        <v>27.211386245988</v>
      </c>
    </row>
    <row r="27" customFormat="false" ht="12.8" hidden="false" customHeight="false" outlineLevel="0" collapsed="false">
      <c r="A27" s="1" t="s">
        <v>136</v>
      </c>
      <c r="B27" s="0" t="n">
        <v>16</v>
      </c>
      <c r="C27" s="0" t="n">
        <v>4</v>
      </c>
      <c r="D27" s="0" t="n">
        <f aca="false">B27-C27</f>
        <v>12</v>
      </c>
      <c r="E27" s="0" t="s">
        <v>71</v>
      </c>
      <c r="F27" s="0" t="n">
        <v>2</v>
      </c>
      <c r="G27" s="0" t="n">
        <v>13</v>
      </c>
      <c r="H27" s="0" t="s">
        <v>104</v>
      </c>
      <c r="I27" s="0" t="n">
        <v>1</v>
      </c>
      <c r="J27" s="0" t="s">
        <v>95</v>
      </c>
      <c r="K27" s="0" t="s">
        <v>105</v>
      </c>
      <c r="L27" s="0" t="s">
        <v>93</v>
      </c>
      <c r="M27" s="0" t="n">
        <v>1.77</v>
      </c>
      <c r="N27" s="0" t="n">
        <v>-129.810466805</v>
      </c>
      <c r="O27" s="0" t="n">
        <v>-129.772402106001</v>
      </c>
      <c r="P27" s="0" t="s">
        <v>76</v>
      </c>
      <c r="Q27" s="0" t="n">
        <f aca="false">=IF(ISBLANK(BR27),"",BR27)</f>
        <v>1.85488</v>
      </c>
      <c r="R27" s="0" t="n">
        <v>1</v>
      </c>
      <c r="S27" s="0" t="n">
        <v>2</v>
      </c>
      <c r="T27" s="0" t="n">
        <v>0</v>
      </c>
      <c r="V27" s="0" t="n">
        <v>-129.85619362</v>
      </c>
      <c r="W27" s="0" t="n">
        <v>-129.93815829</v>
      </c>
      <c r="X27" s="0" t="n">
        <v>-129.81168318</v>
      </c>
      <c r="Y27" s="0" t="n">
        <v>-129.83173865</v>
      </c>
      <c r="Z27" s="0" t="n">
        <v>-129.85579868</v>
      </c>
      <c r="AA27" s="0" t="n">
        <v>-129.85579868</v>
      </c>
      <c r="AB27" s="0" t="n">
        <v>0</v>
      </c>
      <c r="AC27" s="0" t="n">
        <v>-129.74229905</v>
      </c>
      <c r="AD27" s="0" t="n">
        <v>-129.93344693</v>
      </c>
      <c r="AE27" s="0" t="n">
        <v>-129.93344693</v>
      </c>
      <c r="AF27" s="0" t="n">
        <v>0</v>
      </c>
      <c r="AG27" s="0" t="n">
        <v>-129.78396064</v>
      </c>
      <c r="AH27" s="0" t="n">
        <v>-130.15983146</v>
      </c>
      <c r="AI27" s="0" t="n">
        <v>-130.15983146</v>
      </c>
      <c r="AJ27" s="0" t="n">
        <v>0</v>
      </c>
      <c r="AK27" s="0" t="n">
        <v>-129.85516719</v>
      </c>
      <c r="AL27" s="0" t="n">
        <v>-129.838698018646</v>
      </c>
      <c r="AM27" s="8" t="n">
        <v>0.0321562837687429</v>
      </c>
      <c r="AN27" s="0" t="n">
        <v>-130.00295894</v>
      </c>
      <c r="AO27" s="0" t="n">
        <v>-130.002818475809</v>
      </c>
      <c r="AP27" s="8" t="n">
        <v>0.000104394771083279</v>
      </c>
      <c r="AQ27" s="0" t="n">
        <v>-130.10240552</v>
      </c>
      <c r="AR27" s="0" t="n">
        <v>-130.10104621576</v>
      </c>
      <c r="AS27" s="8" t="n">
        <v>0.000860818598574221</v>
      </c>
      <c r="AT27" s="0" t="n">
        <v>-129.91700509</v>
      </c>
      <c r="AU27" s="0" t="n">
        <v>-130.158490043352</v>
      </c>
      <c r="AV27" s="0" t="n">
        <v>-130.158490043352</v>
      </c>
      <c r="AW27" s="0" t="n">
        <v>0</v>
      </c>
      <c r="AX27" s="0" t="n">
        <v>-130.09489312</v>
      </c>
      <c r="AY27" s="0" t="n">
        <v>-130.093972234158</v>
      </c>
      <c r="AZ27" s="8" t="n">
        <v>0.000649255479989156</v>
      </c>
      <c r="BB27" s="0" t="n">
        <f aca="false">IF(OR(ISBLANK(O27),ISBLANK(N27)),"",(O27-N27)*EC27)</f>
        <v>1.0357932267989</v>
      </c>
      <c r="BC27" s="0" t="n">
        <f aca="false">IF(OR(ISBLANK(X27),ISBLANK(V27)),"",(X27-V27)*EC27)</f>
        <v>1.21119077481916</v>
      </c>
      <c r="BD27" s="3" t="n">
        <f aca="false">IF(OR(ISBLANK(X27),ISBLANK(W27)),"",(X27-W27)*EC27)</f>
        <v>3.44156306871385</v>
      </c>
      <c r="BE27" s="3" t="n">
        <f aca="false">IF(OR(ISBLANK(Y27),ISBLANK(V27)),"",(Y27-V27)*EC27)</f>
        <v>0.665453634303876</v>
      </c>
      <c r="BF27" s="3" t="n">
        <f aca="false">IF(OR(ISBLANK(Y27),ISBLANK(W27)),"",(Y27-W27)*EC27)</f>
        <v>2.89582592819857</v>
      </c>
      <c r="BG27" s="3" t="n">
        <f aca="false">IF(OR(ISBLANK(AC27),ISBLANK(Z27)),"",(AC27-Z27)*EC27)</f>
        <v>3.08848227070614</v>
      </c>
      <c r="BH27" s="3" t="n">
        <f aca="false">IF(OR(ISBLANK(AG27),ISBLANK(AD27)),"",(AG27-AD27)*EC27)</f>
        <v>4.06772917566974</v>
      </c>
      <c r="BI27" s="3" t="n">
        <f aca="false">IF(OR(ISBLANK(AK27),ISBLANK(Z27)),"",(AK27-Z27)*EC27)</f>
        <v>0.0171837183001878</v>
      </c>
      <c r="BJ27" s="3" t="n">
        <f aca="false">IF(OR(ISBLANK(AL27),ISBLANK(AA27)),"",(AL27-AA27)*EC27)</f>
        <v>0.465332701165344</v>
      </c>
      <c r="BK27" s="3" t="n">
        <f aca="false">IF(OR(ISBLANK(AN27),ISBLANK(AD27)),"",(AN27-AD27)*EC27)</f>
        <v>-1.89151815284528</v>
      </c>
      <c r="BL27" s="3" t="n">
        <f aca="false">IF(OR(ISBLANK(AO27),ISBLANK(AE27)),"",(AO27-AE27)*EC27)</f>
        <v>-1.88769592748971</v>
      </c>
      <c r="BM27" s="3" t="n">
        <f aca="false">IF(OR(ISBLANK(AQ27),ISBLANK(AH27)),"",(AQ27-AH27)*EC27)</f>
        <v>1.56263943387898</v>
      </c>
      <c r="BN27" s="3" t="n">
        <f aca="false">IF(OR(ISBLANK(AR27),ISBLANK(AI27)),"",(AR27-AI27)*EC27)</f>
        <v>1.59962798657936</v>
      </c>
      <c r="BO27" s="3" t="n">
        <f aca="false">IF(OR(ISBLANK(AT27),ISBLANK(AH27)),"",(AT27-AH27)*EC27)</f>
        <v>6.60764214478089</v>
      </c>
      <c r="BP27" s="0" t="n">
        <f aca="false">=IF(OR(ISBLANK(AX27),ISBLANK(AU27)),"",(AX27-AU27)*EC27)</f>
        <v>1.730560445388</v>
      </c>
      <c r="BQ27" s="0" t="n">
        <f aca="false">=IF(OR(ISBLANK(AY27),ISBLANK(AV27)),"",(AY27-AV27)*EC27)</f>
        <v>1.75561902572292</v>
      </c>
      <c r="BR27" s="0" t="n">
        <v>1.85488</v>
      </c>
      <c r="BU27" s="0" t="n">
        <f aca="false">IF(OR(ISBLANK(O27),ISBLANK(N27)),"",(O27-N27)*EC27-M27)</f>
        <v>-0.734206773201098</v>
      </c>
      <c r="BV27" s="0" t="n">
        <f aca="false">IF(OR(ISBLANK(X27),ISBLANK(V27)),"",(X27-V27)*EC27-M27)</f>
        <v>-0.558809225180841</v>
      </c>
      <c r="BW27" s="3" t="n">
        <f aca="false">IF(OR(ISBLANK(X27),ISBLANK(W27)),"",(X27-W27)*EC27-M27)</f>
        <v>1.67156306871385</v>
      </c>
      <c r="BX27" s="3" t="n">
        <f aca="false">IF(OR(ISBLANK(Y27),ISBLANK(V27)),"",(Y27-V27)*EC27-M27)</f>
        <v>-1.10454636569612</v>
      </c>
      <c r="BY27" s="3" t="n">
        <f aca="false">IF(OR(ISBLANK(Y27),ISBLANK(W27)),"",(Y27-W27)*EC27-M27)</f>
        <v>1.12582592819857</v>
      </c>
      <c r="BZ27" s="3" t="n">
        <f aca="false">IF(OR(ISBLANK(AC27),ISBLANK(Z27)),"",(AC27-Z27)*EC27-M27)</f>
        <v>1.31848227070614</v>
      </c>
      <c r="CA27" s="3" t="n">
        <f aca="false">IF(OR(ISBLANK(AG27),ISBLANK(AD27)),"",(AG27-AD27)*EC27-M27)</f>
        <v>2.29772917566974</v>
      </c>
      <c r="CB27" s="3" t="n">
        <f aca="false">IF(OR(ISBLANK(AK27),ISBLANK(Z27)),"",(AK27-Z27)*EC27-M27)</f>
        <v>-1.75281628169981</v>
      </c>
      <c r="CC27" s="3" t="n">
        <f aca="false">IF(OR(ISBLANK(AL27),ISBLANK(AA27)),"",(AL27-AA27)*EC27-M27)</f>
        <v>-1.30466729883466</v>
      </c>
      <c r="CD27" s="3" t="n">
        <f aca="false">IF(OR(ISBLANK(AN27),ISBLANK(AD27)),"",(AN27-AD27)*EC27-M27)</f>
        <v>-3.66151815284528</v>
      </c>
      <c r="CE27" s="3" t="n">
        <f aca="false">IF(OR(ISBLANK(AO27),ISBLANK(AE27)),"",(AO27-AE27)*EC27-M27)</f>
        <v>-3.65769592748971</v>
      </c>
      <c r="CF27" s="3" t="n">
        <f aca="false">IF(OR(ISBLANK(AQ27),ISBLANK(AH27)),"",(AQ27-AH27)*EC27-M27)</f>
        <v>-0.207360566121022</v>
      </c>
      <c r="CG27" s="3" t="n">
        <f aca="false">IF(OR(ISBLANK(AR27),ISBLANK(AI27)),"",(AR27-AI27)*EC27-M27)</f>
        <v>-0.170372013420641</v>
      </c>
      <c r="CH27" s="3" t="n">
        <f aca="false">IF(OR(ISBLANK(AT27),ISBLANK(AH27)),"",(AT27-AH27)*EC27-M27)</f>
        <v>4.83764214478089</v>
      </c>
      <c r="CI27" s="0" t="n">
        <f aca="false">IF(OR(ISBLANK(AX27),ISBLANK(AU27)),"",(AX27-AU27)*EC27-M27)</f>
        <v>-0.0394395546119997</v>
      </c>
      <c r="CJ27" s="0" t="n">
        <f aca="false">IF(OR(ISBLANK(AY27),ISBLANK(AV27)),"",(AY27-AV27)*EC27-M27)</f>
        <v>-0.0143809742770811</v>
      </c>
      <c r="CK27" s="0" t="n">
        <f aca="false">IF(ISBLANK(BR27),"",BR27-M27)</f>
        <v>0.0848800000000001</v>
      </c>
      <c r="CN27" s="0" t="n">
        <f aca="false">IF(OR(ISBLANK(O27),ISBLANK(N27)),"",ABS((O27-N27)*EC27-M27))</f>
        <v>0.734206773201098</v>
      </c>
      <c r="CO27" s="0" t="n">
        <f aca="false">IF(OR(ISBLANK(X27),ISBLANK(V27)),"",ABS((X27-V27)*EC27-M27))</f>
        <v>0.558809225180841</v>
      </c>
      <c r="CP27" s="3" t="n">
        <f aca="false">IF(OR(ISBLANK(X27),ISBLANK(W27)),"",ABS((X27-W27)*EC27-M27))</f>
        <v>1.67156306871385</v>
      </c>
      <c r="CQ27" s="3" t="n">
        <f aca="false">IF(OR(ISBLANK(Y27),ISBLANK(V27)),"",ABS((Y27-V27)*EC27-M27))</f>
        <v>1.10454636569612</v>
      </c>
      <c r="CR27" s="3" t="n">
        <f aca="false">IF(OR(ISBLANK(Y27),ISBLANK(W27)),"",ABS((Y27-W27)*EC27-M27))</f>
        <v>1.12582592819857</v>
      </c>
      <c r="CS27" s="3" t="n">
        <f aca="false">IF(OR(ISBLANK(AC27),ISBLANK(Z27)),"",ABS((AC27-Z27)*EC27-M27))</f>
        <v>1.31848227070614</v>
      </c>
      <c r="CT27" s="3" t="n">
        <f aca="false">IF(OR(ISBLANK(AG27),ISBLANK(AD27)),"",ABS((AG27-AD27)*EC27-M27))</f>
        <v>2.29772917566974</v>
      </c>
      <c r="CU27" s="3" t="n">
        <f aca="false">IF(OR(ISBLANK(AK27),ISBLANK(Z27)),"",ABS((AK27-Z27)*EC27-M27))</f>
        <v>1.75281628169981</v>
      </c>
      <c r="CV27" s="3" t="n">
        <f aca="false">IF(OR(ISBLANK(AL27),ISBLANK(AA27)),"",ABS((AL27-AA27)*EC27-M27))</f>
        <v>1.30466729883466</v>
      </c>
      <c r="CW27" s="3" t="n">
        <f aca="false">IF(OR(ISBLANK(AL27),ISBLANK(AA27)),"",ABS((AK27-Z27-AL27+AA27)*EC27))</f>
        <v>0.448148982865156</v>
      </c>
      <c r="CX27" s="3" t="n">
        <f aca="false">IF(OR(ISBLANK(AN27),ISBLANK(AD27)),"",ABS((AN27-AD27)*EC27-M27))</f>
        <v>3.66151815284528</v>
      </c>
      <c r="CY27" s="3" t="n">
        <f aca="false">IF(OR(ISBLANK(AO27),ISBLANK(AE27)),"",ABS((AO27-AE27)*EC27-M27))</f>
        <v>3.65769592748971</v>
      </c>
      <c r="CZ27" s="3" t="n">
        <f aca="false">IF(OR(ISBLANK(AL27),ISBLANK(AA27)),"",ABS((AO27-AE27-AN27+AD27)*EC27))</f>
        <v>0.00382222535557201</v>
      </c>
      <c r="DA27" s="3" t="n">
        <f aca="false">IF(OR(ISBLANK(AQ27),ISBLANK(AH27)),"",ABS((AQ27-AH27)*EC27-M27))</f>
        <v>0.207360566121022</v>
      </c>
      <c r="DB27" s="3" t="n">
        <f aca="false">IF(OR(ISBLANK(AR27),ISBLANK(AI27)),"",ABS((AR27-AI27)*EC27-M27))</f>
        <v>0.170372013420641</v>
      </c>
      <c r="DC27" s="3" t="n">
        <f aca="false">IF(OR(ISBLANK(AR27),ISBLANK(AI27)),"",ABS((AR27-AI27-AQ27+AH27)*EC27))</f>
        <v>0.0369885527003819</v>
      </c>
      <c r="DD27" s="3" t="n">
        <f aca="false">IF(OR(ISBLANK(AT27),ISBLANK(AH27)),"",ABS((AT27-AH27)*EC27-M27))</f>
        <v>4.83764214478089</v>
      </c>
      <c r="DE27" s="0" t="n">
        <f aca="false">IF(OR(ISBLANK(AX27),ISBLANK(AU27)),"",ABS((AX27-AU27)*EC27-M27))</f>
        <v>0.0394395546119997</v>
      </c>
      <c r="DF27" s="0" t="n">
        <f aca="false">IF(OR(ISBLANK(AY27),ISBLANK(AV27)),"",ABS((AY27-AV27)*EC27-M27))</f>
        <v>0.0143809742770811</v>
      </c>
      <c r="DG27" s="3" t="n">
        <f aca="false">IF(OR(ISBLANK(AY27),ISBLANK(AV27)),"",ABS((AY27-AV27-AX27+AU27)*EC27))</f>
        <v>0.0250585803349187</v>
      </c>
      <c r="DH27" s="0" t="n">
        <f aca="false">IF(ISBLANK(BR27),"",ABS(BR27-M27))</f>
        <v>0.0848800000000001</v>
      </c>
      <c r="DK27" s="0" t="n">
        <f aca="false">IF(OR(ISBLANK(O27),ISBLANK(N27)),"",((O27-N27)*EC27-M27)^2)</f>
        <v>0.539059585814369</v>
      </c>
      <c r="DL27" s="0" t="n">
        <f aca="false">IF(OR(ISBLANK(X27),ISBLANK(V27)),"",ABS((X27-V27)*EC27-M27)^2)</f>
        <v>0.312267750147212</v>
      </c>
      <c r="DM27" s="3" t="n">
        <f aca="false">IF(OR(ISBLANK(X27),ISBLANK(W27)),"",ABS((X27-W27)*EC27-M27)^2)</f>
        <v>2.79412309268807</v>
      </c>
      <c r="DN27" s="3" t="n">
        <f aca="false">IF(OR(ISBLANK(Y27),ISBLANK(V27)),"",ABS((Y27-V27)*EC27-M27)^2)</f>
        <v>1.22002267397252</v>
      </c>
      <c r="DO27" s="3" t="n">
        <f aca="false">IF(OR(ISBLANK(Y27),ISBLANK(W27)),"",ABS((Y27-W27)*EC27-M27)^2)</f>
        <v>1.26748402060417</v>
      </c>
      <c r="DP27" s="3" t="n">
        <f aca="false">IF(OR(ISBLANK(AC27),ISBLANK(Z27)),"",ABS((AC27-Z27)*EC27-M27)^2)</f>
        <v>1.73839549816642</v>
      </c>
      <c r="DQ27" s="3" t="n">
        <f aca="false">IF(OR(ISBLANK(AG27),ISBLANK(AD27)),"",ABS((AG27-AD27)*EC27-M27)^2)</f>
        <v>5.27955936472393</v>
      </c>
      <c r="DR27" s="3" t="n">
        <f aca="false">IF(OR(ISBLANK(AK27),ISBLANK(Z27)),"",ABS((AK27-Z27)*EC27-M27)^2)</f>
        <v>3.07236491739196</v>
      </c>
      <c r="DS27" s="3" t="n">
        <f aca="false">IF(OR(ISBLANK(AL27),ISBLANK(AA27)),"",ABS((AL27-AA27)*EC27-M27)^2)</f>
        <v>1.70215676064852</v>
      </c>
      <c r="DT27" s="3" t="n">
        <f aca="false">IF(OR(ISBLANK(AN27),ISBLANK(AD27)),"",ABS((AN27-AD27)*EC27-M27)^2)</f>
        <v>13.4067151836155</v>
      </c>
      <c r="DU27" s="3" t="n">
        <f aca="false">IF(OR(ISBLANK(AO27),ISBLANK(AE27)),"",ABS((AO27-AE27)*EC27-M27)^2)</f>
        <v>13.3787394979748</v>
      </c>
      <c r="DV27" s="3" t="n">
        <f aca="false">IF(OR(ISBLANK(AQ27),ISBLANK(AH27)),"",ABS((AQ27-AH27)*EC27-M27)^2)</f>
        <v>0.0429984043820309</v>
      </c>
      <c r="DW27" s="3" t="n">
        <f aca="false">IF(OR(ISBLANK(AR27),ISBLANK(AI27)),"",ABS((AR27-AI27)*EC27-M27)^2)</f>
        <v>0.0290266229570029</v>
      </c>
      <c r="DX27" s="3" t="n">
        <f aca="false">IF(OR(ISBLANK(AT27),ISBLANK(AH27)),"",ABS((AT27-AH27)*EC27-M27)^2)</f>
        <v>23.4027815209603</v>
      </c>
      <c r="DY27" s="0" t="n">
        <f aca="false">IF(OR(ISBLANK(AX27),ISBLANK(AU27)),"",((AX27-AU27)*EC27-M27)^2)</f>
        <v>0.0015554784679929</v>
      </c>
      <c r="DZ27" s="0" t="n">
        <f aca="false">IF(ISBLANK(BR27),"",(BR27-M27)^2)</f>
        <v>0.00720461440000001</v>
      </c>
      <c r="EC27" s="0" t="n">
        <v>27.211386245988</v>
      </c>
    </row>
    <row r="28" customFormat="false" ht="12.8" hidden="false" customHeight="false" outlineLevel="0" collapsed="false">
      <c r="A28" s="1"/>
      <c r="B28" s="0" t="n">
        <v>16</v>
      </c>
      <c r="C28" s="0" t="n">
        <v>4</v>
      </c>
      <c r="D28" s="0" t="n">
        <f aca="false">B28-C28</f>
        <v>12</v>
      </c>
      <c r="E28" s="0" t="s">
        <v>71</v>
      </c>
      <c r="F28" s="0" t="n">
        <v>2</v>
      </c>
      <c r="G28" s="0" t="n">
        <v>13</v>
      </c>
      <c r="H28" s="0" t="s">
        <v>106</v>
      </c>
      <c r="I28" s="0" t="n">
        <v>3</v>
      </c>
      <c r="J28" s="0" t="s">
        <v>95</v>
      </c>
      <c r="K28" s="0" t="s">
        <v>105</v>
      </c>
      <c r="L28" s="0" t="s">
        <v>138</v>
      </c>
      <c r="M28" s="0" t="n">
        <v>0.87</v>
      </c>
      <c r="N28" s="0" t="n">
        <v>-129.810466805</v>
      </c>
      <c r="O28" s="0" t="n">
        <v>-129.798841581229</v>
      </c>
      <c r="P28" s="0" t="s">
        <v>76</v>
      </c>
      <c r="Q28" s="0" t="n">
        <f aca="false">=IF(ISBLANK(BR28),"",BR28)</f>
        <v>0.51304</v>
      </c>
      <c r="R28" s="0" t="n">
        <v>1</v>
      </c>
      <c r="S28" s="0" t="n">
        <v>2</v>
      </c>
      <c r="T28" s="0" t="n">
        <v>0</v>
      </c>
      <c r="V28" s="0" t="n">
        <v>-129.85619362</v>
      </c>
      <c r="W28" s="0" t="n">
        <v>-129.93815829</v>
      </c>
      <c r="X28" s="0" t="n">
        <v>-129.8491992</v>
      </c>
      <c r="Y28" s="0" t="n">
        <v>-129.86568107</v>
      </c>
      <c r="Z28" s="0" t="n">
        <v>-129.85579868</v>
      </c>
      <c r="AA28" s="0" t="n">
        <v>-129.85579868</v>
      </c>
      <c r="AB28" s="0" t="n">
        <v>0</v>
      </c>
      <c r="AC28" s="0" t="n">
        <v>-129.79161073</v>
      </c>
      <c r="AD28" s="0" t="n">
        <v>-129.93344693</v>
      </c>
      <c r="AE28" s="0" t="n">
        <v>-129.93344693</v>
      </c>
      <c r="AF28" s="0" t="n">
        <v>0</v>
      </c>
      <c r="AG28" s="0" t="n">
        <v>-129.82039995</v>
      </c>
      <c r="AH28" s="0" t="n">
        <v>-130.15983146</v>
      </c>
      <c r="AI28" s="0" t="n">
        <v>-130.15983146</v>
      </c>
      <c r="AJ28" s="0" t="n">
        <v>0</v>
      </c>
      <c r="AK28" s="0" t="n">
        <v>-129.88969689</v>
      </c>
      <c r="AL28" s="0" t="n">
        <v>-129.872786741719</v>
      </c>
      <c r="AM28" s="0" t="n">
        <v>2.0000000354233</v>
      </c>
      <c r="AN28" s="0" t="n">
        <v>-130.03771192</v>
      </c>
      <c r="AO28" s="0" t="n">
        <v>-130.037589816842</v>
      </c>
      <c r="AP28" s="0" t="n">
        <v>2.00000005188189</v>
      </c>
      <c r="AQ28" s="0" t="n">
        <v>-130.13697359</v>
      </c>
      <c r="AR28" s="0" t="n">
        <v>-130.135638604023</v>
      </c>
      <c r="AS28" s="0" t="n">
        <v>2.00022764817484</v>
      </c>
      <c r="AT28" s="0" t="n">
        <v>-129.94832651</v>
      </c>
      <c r="AU28" s="0" t="n">
        <v>-130.158490043352</v>
      </c>
      <c r="AV28" s="0" t="n">
        <v>-130.158490043352</v>
      </c>
      <c r="AW28" s="0" t="n">
        <v>0</v>
      </c>
      <c r="AX28" s="0" t="n">
        <v>-130.12994628</v>
      </c>
      <c r="AY28" s="0" t="n">
        <v>-130.12898064206</v>
      </c>
      <c r="AZ28" s="0" t="n">
        <v>2.00022779418459</v>
      </c>
      <c r="BB28" s="0" t="n">
        <f aca="false">IF(OR(ISBLANK(O28),ISBLANK(N28)),"",(O28-N28)*EC28)</f>
        <v>0.316338454228878</v>
      </c>
      <c r="BC28" s="0" t="n">
        <f aca="false">IF(OR(ISBLANK(X28),ISBLANK(V28)),"",(X28-V28)*EC28)</f>
        <v>0.190327864186997</v>
      </c>
      <c r="BD28" s="3" t="n">
        <f aca="false">IF(OR(ISBLANK(X28),ISBLANK(W28)),"",(X28-W28)*EC28)</f>
        <v>2.42070015808169</v>
      </c>
      <c r="BE28" s="3" t="n">
        <f aca="false">IF(OR(ISBLANK(Y28),ISBLANK(V28)),"",(Y28-V28)*EC28)</f>
        <v>-0.258166666439353</v>
      </c>
      <c r="BF28" s="3" t="n">
        <f aca="false">IF(OR(ISBLANK(Y28),ISBLANK(W28)),"",(Y28-W28)*EC28)</f>
        <v>1.97220562745534</v>
      </c>
      <c r="BG28" s="3" t="n">
        <f aca="false">IF(OR(ISBLANK(AC28),ISBLANK(Z28)),"",(AC28-Z28)*EC28)</f>
        <v>1.7466430997879</v>
      </c>
      <c r="BH28" s="3" t="n">
        <f aca="false">IF(OR(ISBLANK(AG28),ISBLANK(AD28)),"",(AG28-AD28)*EC28)</f>
        <v>3.07616503672267</v>
      </c>
      <c r="BI28" s="3" t="n">
        <f aca="false">IF(OR(ISBLANK(AK28),ISBLANK(Z28)),"",(AK28-Z28)*EC28)</f>
        <v>-0.922417285358103</v>
      </c>
      <c r="BJ28" s="3" t="n">
        <f aca="false">IF(OR(ISBLANK(AL28),ISBLANK(AA28)),"",(AL28-AA28)*EC28)</f>
        <v>-0.462268709006903</v>
      </c>
      <c r="BK28" s="3" t="n">
        <f aca="false">IF(OR(ISBLANK(AN28),ISBLANK(AD28)),"",(AN28-AD28)*EC28)</f>
        <v>-2.83719491482381</v>
      </c>
      <c r="BL28" s="3" t="n">
        <f aca="false">IF(OR(ISBLANK(AO28),ISBLANK(AE28)),"",(AO28-AE28)*EC28)</f>
        <v>-2.83387231862984</v>
      </c>
      <c r="BM28" s="3" t="n">
        <f aca="false">IF(OR(ISBLANK(AQ28),ISBLANK(AH28)),"",(AQ28-AH28)*EC28)</f>
        <v>0.621994329330466</v>
      </c>
      <c r="BN28" s="3" t="n">
        <f aca="false">IF(OR(ISBLANK(AR28),ISBLANK(AI28)),"",(AR28-AI28)*EC28)</f>
        <v>0.658321148383481</v>
      </c>
      <c r="BO28" s="3" t="n">
        <f aca="false">IF(OR(ISBLANK(AT28),ISBLANK(AH28)),"",(AT28-AH28)*EC28)</f>
        <v>5.75534288738853</v>
      </c>
      <c r="BP28" s="0" t="n">
        <f aca="false">=IF(OR(ISBLANK(AX28),ISBLANK(AU28)),"",(AX28-AU28)*EC28)</f>
        <v>0.77671536948509</v>
      </c>
      <c r="BQ28" s="0" t="n">
        <f aca="false">=IF(OR(ISBLANK(AY28),ISBLANK(AV28)),"",(AY28-AV28)*EC28)</f>
        <v>0.802991716444943</v>
      </c>
      <c r="BR28" s="0" t="n">
        <v>0.51304</v>
      </c>
      <c r="BU28" s="0" t="n">
        <f aca="false">IF(OR(ISBLANK(O28),ISBLANK(N28)),"",(O28-N28)*EC28-M28)</f>
        <v>-0.553661545771122</v>
      </c>
      <c r="BV28" s="0" t="n">
        <f aca="false">IF(OR(ISBLANK(X28),ISBLANK(V28)),"",(X28-V28)*EC28-M28)</f>
        <v>-0.679672135813003</v>
      </c>
      <c r="BW28" s="3" t="n">
        <f aca="false">IF(OR(ISBLANK(X28),ISBLANK(W28)),"",(X28-W28)*EC28-M28)</f>
        <v>1.55070015808169</v>
      </c>
      <c r="BX28" s="3" t="n">
        <f aca="false">IF(OR(ISBLANK(Y28),ISBLANK(V28)),"",(Y28-V28)*EC28-M28)</f>
        <v>-1.12816666643935</v>
      </c>
      <c r="BY28" s="3" t="n">
        <f aca="false">IF(OR(ISBLANK(Y28),ISBLANK(W28)),"",(Y28-W28)*EC28-M28)</f>
        <v>1.10220562745534</v>
      </c>
      <c r="BZ28" s="3" t="n">
        <f aca="false">IF(OR(ISBLANK(AC28),ISBLANK(Z28)),"",(AC28-Z28)*EC28-M28)</f>
        <v>0.876643099787899</v>
      </c>
      <c r="CA28" s="3" t="n">
        <f aca="false">IF(OR(ISBLANK(AG28),ISBLANK(AD28)),"",(AG28-AD28)*EC28-M28)</f>
        <v>2.20616503672267</v>
      </c>
      <c r="CB28" s="3" t="n">
        <f aca="false">IF(OR(ISBLANK(AK28),ISBLANK(Z28)),"",(AK28-Z28)*EC28-M28)</f>
        <v>-1.7924172853581</v>
      </c>
      <c r="CC28" s="3" t="n">
        <f aca="false">IF(OR(ISBLANK(AL28),ISBLANK(AA28)),"",(AL28-AA28)*EC28-M28)</f>
        <v>-1.3322687090069</v>
      </c>
      <c r="CD28" s="3" t="n">
        <f aca="false">IF(OR(ISBLANK(AN28),ISBLANK(AD28)),"",(AN28-AD28)*EC28-M28)</f>
        <v>-3.70719491482381</v>
      </c>
      <c r="CE28" s="3" t="n">
        <f aca="false">IF(OR(ISBLANK(AO28),ISBLANK(AE28)),"",(AO28-AE28)*EC28-M28)</f>
        <v>-3.70387231862984</v>
      </c>
      <c r="CF28" s="3" t="n">
        <f aca="false">IF(OR(ISBLANK(AQ28),ISBLANK(AH28)),"",(AQ28-AH28)*EC28-M28)</f>
        <v>-0.248005670669534</v>
      </c>
      <c r="CG28" s="3" t="n">
        <f aca="false">IF(OR(ISBLANK(AR28),ISBLANK(AI28)),"",(AR28-AI28)*EC28-M28)</f>
        <v>-0.211678851616519</v>
      </c>
      <c r="CH28" s="3" t="n">
        <f aca="false">IF(OR(ISBLANK(AT28),ISBLANK(AH28)),"",(AT28-AH28)*EC28-M28)</f>
        <v>4.88534288738853</v>
      </c>
      <c r="CI28" s="0" t="n">
        <f aca="false">IF(OR(ISBLANK(AX28),ISBLANK(AU28)),"",(AX28-AU28)*EC28-M28)</f>
        <v>-0.0932846305149097</v>
      </c>
      <c r="CJ28" s="0" t="n">
        <f aca="false">IF(OR(ISBLANK(AY28),ISBLANK(AV28)),"",(AY28-AV28)*EC28-M28)</f>
        <v>-0.0670082835550572</v>
      </c>
      <c r="CK28" s="0" t="n">
        <f aca="false">IF(ISBLANK(BR28),"",BR28-M28)</f>
        <v>-0.35696</v>
      </c>
      <c r="CN28" s="0" t="n">
        <f aca="false">IF(OR(ISBLANK(O28),ISBLANK(N28)),"",ABS((O28-N28)*EC28-M28))</f>
        <v>0.553661545771122</v>
      </c>
      <c r="CO28" s="0" t="n">
        <f aca="false">IF(OR(ISBLANK(X28),ISBLANK(V28)),"",ABS((X28-V28)*EC28-M28))</f>
        <v>0.679672135813003</v>
      </c>
      <c r="CP28" s="3" t="n">
        <f aca="false">IF(OR(ISBLANK(X28),ISBLANK(W28)),"",ABS((X28-W28)*EC28-M28))</f>
        <v>1.55070015808169</v>
      </c>
      <c r="CQ28" s="3" t="n">
        <f aca="false">IF(OR(ISBLANK(Y28),ISBLANK(V28)),"",ABS((Y28-V28)*EC28-M28))</f>
        <v>1.12816666643935</v>
      </c>
      <c r="CR28" s="3" t="n">
        <f aca="false">IF(OR(ISBLANK(Y28),ISBLANK(W28)),"",ABS((Y28-W28)*EC28-M28))</f>
        <v>1.10220562745534</v>
      </c>
      <c r="CS28" s="3" t="n">
        <f aca="false">IF(OR(ISBLANK(AC28),ISBLANK(Z28)),"",ABS((AC28-Z28)*EC28-M28))</f>
        <v>0.876643099787899</v>
      </c>
      <c r="CT28" s="3" t="n">
        <f aca="false">IF(OR(ISBLANK(AG28),ISBLANK(AD28)),"",ABS((AG28-AD28)*EC28-M28))</f>
        <v>2.20616503672267</v>
      </c>
      <c r="CU28" s="3" t="n">
        <f aca="false">IF(OR(ISBLANK(AK28),ISBLANK(Z28)),"",ABS((AK28-Z28)*EC28-M28))</f>
        <v>1.7924172853581</v>
      </c>
      <c r="CV28" s="3" t="n">
        <f aca="false">IF(OR(ISBLANK(AL28),ISBLANK(AA28)),"",ABS((AL28-AA28)*EC28-M28))</f>
        <v>1.3322687090069</v>
      </c>
      <c r="CW28" s="3" t="n">
        <f aca="false">IF(OR(ISBLANK(AL28),ISBLANK(AA28)),"",ABS((AK28-Z28-AL28+AA28)*EC28))</f>
        <v>0.4601485763512</v>
      </c>
      <c r="CX28" s="3" t="n">
        <f aca="false">IF(OR(ISBLANK(AN28),ISBLANK(AD28)),"",ABS((AN28-AD28)*EC28-M28))</f>
        <v>3.70719491482381</v>
      </c>
      <c r="CY28" s="3" t="n">
        <f aca="false">IF(OR(ISBLANK(AO28),ISBLANK(AE28)),"",ABS((AO28-AE28)*EC28-M28))</f>
        <v>3.70387231862984</v>
      </c>
      <c r="CZ28" s="3" t="n">
        <f aca="false">IF(OR(ISBLANK(AL28),ISBLANK(AA28)),"",ABS((AO28-AE28-AN28+AD28)*EC28))</f>
        <v>0.00332259619396595</v>
      </c>
      <c r="DA28" s="3" t="n">
        <f aca="false">IF(OR(ISBLANK(AQ28),ISBLANK(AH28)),"",ABS((AQ28-AH28)*EC28-M28))</f>
        <v>0.248005670669534</v>
      </c>
      <c r="DB28" s="3" t="n">
        <f aca="false">IF(OR(ISBLANK(AR28),ISBLANK(AI28)),"",ABS((AR28-AI28)*EC28-M28))</f>
        <v>0.211678851616519</v>
      </c>
      <c r="DC28" s="3" t="n">
        <f aca="false">IF(OR(ISBLANK(AR28),ISBLANK(AI28)),"",ABS((AR28-AI28-AQ28+AH28)*EC28))</f>
        <v>0.0363268190530157</v>
      </c>
      <c r="DD28" s="3" t="n">
        <f aca="false">IF(OR(ISBLANK(AT28),ISBLANK(AH28)),"",ABS((AT28-AH28)*EC28-M28))</f>
        <v>4.88534288738853</v>
      </c>
      <c r="DE28" s="0" t="n">
        <f aca="false">IF(OR(ISBLANK(AX28),ISBLANK(AU28)),"",ABS((AX28-AU28)*EC28-M28))</f>
        <v>0.0932846305149097</v>
      </c>
      <c r="DF28" s="0" t="n">
        <f aca="false">IF(OR(ISBLANK(AY28),ISBLANK(AV28)),"",ABS((AY28-AV28)*EC28-M28))</f>
        <v>0.0670082835550572</v>
      </c>
      <c r="DG28" s="3" t="n">
        <f aca="false">IF(OR(ISBLANK(AY28),ISBLANK(AV28)),"",ABS((AY28-AV28-AX28+AU28)*EC28))</f>
        <v>0.0262763469598524</v>
      </c>
      <c r="DH28" s="0" t="n">
        <f aca="false">IF(ISBLANK(BR28),"",ABS(BR28-M28))</f>
        <v>0.35696</v>
      </c>
      <c r="DK28" s="0" t="n">
        <f aca="false">IF(OR(ISBLANK(O28),ISBLANK(N28)),"",((O28-N28)*EC28-M28)^2)</f>
        <v>0.306541107265668</v>
      </c>
      <c r="DL28" s="0" t="n">
        <f aca="false">IF(OR(ISBLANK(X28),ISBLANK(V28)),"",ABS((X28-V28)*EC28-M28)^2)</f>
        <v>0.461954212200609</v>
      </c>
      <c r="DM28" s="3" t="n">
        <f aca="false">IF(OR(ISBLANK(X28),ISBLANK(W28)),"",ABS((X28-W28)*EC28-M28)^2)</f>
        <v>2.40467098027458</v>
      </c>
      <c r="DN28" s="3" t="n">
        <f aca="false">IF(OR(ISBLANK(Y28),ISBLANK(V28)),"",ABS((Y28-V28)*EC28-M28)^2)</f>
        <v>1.27276002726488</v>
      </c>
      <c r="DO28" s="3" t="n">
        <f aca="false">IF(OR(ISBLANK(Y28),ISBLANK(W28)),"",ABS((Y28-W28)*EC28-M28)^2)</f>
        <v>1.21485724519422</v>
      </c>
      <c r="DP28" s="3" t="n">
        <f aca="false">IF(OR(ISBLANK(AC28),ISBLANK(Z28)),"",ABS((AC28-Z28)*EC28-M28)^2)</f>
        <v>0.768503124405737</v>
      </c>
      <c r="DQ28" s="3" t="n">
        <f aca="false">IF(OR(ISBLANK(AG28),ISBLANK(AD28)),"",ABS((AG28-AD28)*EC28-M28)^2)</f>
        <v>4.86716416925756</v>
      </c>
      <c r="DR28" s="3" t="n">
        <f aca="false">IF(OR(ISBLANK(AK28),ISBLANK(Z28)),"",ABS((AK28-Z28)*EC28-M28)^2)</f>
        <v>3.21275972485051</v>
      </c>
      <c r="DS28" s="3" t="n">
        <f aca="false">IF(OR(ISBLANK(AL28),ISBLANK(AA28)),"",ABS((AL28-AA28)*EC28-M28)^2)</f>
        <v>1.77493991299892</v>
      </c>
      <c r="DT28" s="3" t="n">
        <f aca="false">IF(OR(ISBLANK(AN28),ISBLANK(AD28)),"",ABS((AN28-AD28)*EC28-M28)^2)</f>
        <v>13.7432941364955</v>
      </c>
      <c r="DU28" s="3" t="n">
        <f aca="false">IF(OR(ISBLANK(AO28),ISBLANK(AE28)),"",ABS((AO28-AE28)*EC28-M28)^2)</f>
        <v>13.7186701527124</v>
      </c>
      <c r="DV28" s="3" t="n">
        <f aca="false">IF(OR(ISBLANK(AQ28),ISBLANK(AH28)),"",ABS((AQ28-AH28)*EC28-M28)^2)</f>
        <v>0.0615068126842456</v>
      </c>
      <c r="DW28" s="3" t="n">
        <f aca="false">IF(OR(ISBLANK(AR28),ISBLANK(AI28)),"",ABS((AR28-AI28)*EC28-M28)^2)</f>
        <v>0.0448079362216882</v>
      </c>
      <c r="DX28" s="3" t="n">
        <f aca="false">IF(OR(ISBLANK(AT28),ISBLANK(AH28)),"",ABS((AT28-AH28)*EC28-M28)^2)</f>
        <v>23.8665751273577</v>
      </c>
      <c r="DY28" s="0" t="n">
        <f aca="false">IF(OR(ISBLANK(AX28),ISBLANK(AU28)),"",((AX28-AU28)*EC28-M28)^2)</f>
        <v>0.00870202229030321</v>
      </c>
      <c r="DZ28" s="0" t="n">
        <f aca="false">IF(ISBLANK(BR28),"",(BR28-M28)^2)</f>
        <v>0.1274204416</v>
      </c>
      <c r="EC28" s="0" t="n">
        <v>27.211386245988</v>
      </c>
    </row>
    <row r="29" customFormat="false" ht="12.8" hidden="false" customHeight="false" outlineLevel="0" collapsed="false">
      <c r="A29" s="1"/>
      <c r="Q29" s="3"/>
      <c r="BD29" s="3"/>
      <c r="BE29" s="3"/>
      <c r="BF29" s="3"/>
      <c r="BG29" s="3"/>
      <c r="BH29" s="3"/>
      <c r="BI29" s="3"/>
      <c r="BJ29" s="3" t="str">
        <f aca="false">IF(OR(ISBLANK(AL29),ISBLANK(AA29)),"",(AL29-AA29)*EC29)</f>
        <v/>
      </c>
      <c r="BK29" s="3"/>
      <c r="BL29" s="3" t="str">
        <f aca="false">IF(OR(ISBLANK(AO29),ISBLANK(AE29)),"",(AO29-AE29)*EC29)</f>
        <v/>
      </c>
      <c r="BM29" s="3"/>
      <c r="BN29" s="3" t="str">
        <f aca="false">IF(OR(ISBLANK(AR29),ISBLANK(AI29)),"",(AR29-AI29)*EC29)</f>
        <v/>
      </c>
      <c r="BO29" s="3"/>
      <c r="BQ29" s="0" t="str">
        <f aca="false">=IF(OR(ISBLANK(AY29),ISBLANK(AV29)),"",(AY29-AV29)*EC29)</f>
        <v/>
      </c>
      <c r="BW29" s="3"/>
      <c r="BX29" s="3"/>
      <c r="BY29" s="3"/>
      <c r="BZ29" s="3"/>
      <c r="CA29" s="3"/>
      <c r="CB29" s="3"/>
      <c r="CC29" s="3" t="str">
        <f aca="false">IF(OR(ISBLANK(AL29),ISBLANK(AA29)),"",(AL29-AA29)*EC29-M29)</f>
        <v/>
      </c>
      <c r="CD29" s="3"/>
      <c r="CE29" s="3" t="str">
        <f aca="false">IF(OR(ISBLANK(AO29),ISBLANK(AE29)),"",(AO29-AE29)*EC29-M29)</f>
        <v/>
      </c>
      <c r="CF29" s="3"/>
      <c r="CG29" s="3" t="str">
        <f aca="false">IF(OR(ISBLANK(AR29),ISBLANK(AI29)),"",(AR29-AI29)*EC29-M29)</f>
        <v/>
      </c>
      <c r="CH29" s="3"/>
      <c r="CJ29" s="0" t="str">
        <f aca="false">IF(OR(ISBLANK(AY29),ISBLANK(AV29)),"",(AY29-AV29)*EC29-M29)</f>
        <v/>
      </c>
      <c r="CK29" s="3"/>
      <c r="CP29" s="3"/>
      <c r="CQ29" s="3"/>
      <c r="CR29" s="3"/>
      <c r="CS29" s="3"/>
      <c r="CT29" s="3"/>
      <c r="CU29" s="3"/>
      <c r="CV29" s="3" t="str">
        <f aca="false">IF(OR(ISBLANK(AL29),ISBLANK(AA29)),"",ABS((AL29-AA29)*EC29-M29))</f>
        <v/>
      </c>
      <c r="CW29" s="3" t="str">
        <f aca="false">IF(OR(ISBLANK(AL29),ISBLANK(AA29)),"",ABS((AK29-Z29-AL29+AA29)*EC29))</f>
        <v/>
      </c>
      <c r="CX29" s="3"/>
      <c r="CY29" s="3" t="str">
        <f aca="false">IF(OR(ISBLANK(AO29),ISBLANK(AE29)),"",ABS((AO29-AE29)*EC29-M29))</f>
        <v/>
      </c>
      <c r="CZ29" s="3" t="str">
        <f aca="false">IF(OR(ISBLANK(AL29),ISBLANK(AA29)),"",ABS((AO29-AE29-AN29+AD29)*EC29))</f>
        <v/>
      </c>
      <c r="DA29" s="3"/>
      <c r="DB29" s="3" t="str">
        <f aca="false">IF(OR(ISBLANK(AR29),ISBLANK(AI29)),"",ABS((AR29-AI29)*EC29-M29))</f>
        <v/>
      </c>
      <c r="DC29" s="3" t="str">
        <f aca="false">IF(OR(ISBLANK(AR29),ISBLANK(AI29)),"",ABS((AR29-AI29-AQ29+AH29)*EC29))</f>
        <v/>
      </c>
      <c r="DD29" s="3"/>
      <c r="DF29" s="0" t="str">
        <f aca="false">IF(OR(ISBLANK(AY29),ISBLANK(AV29)),"",ABS((AY29-AV29)*EC29-M29))</f>
        <v/>
      </c>
      <c r="DG29" s="3" t="str">
        <f aca="false">IF(OR(ISBLANK(AL29),ISBLANK(AA29)),"",ABS((AY29-AV29-AX29+AU29)*EC29))</f>
        <v/>
      </c>
      <c r="DH29" s="3"/>
      <c r="DM29" s="3"/>
      <c r="DN29" s="3"/>
      <c r="DO29" s="3"/>
      <c r="DP29" s="3"/>
      <c r="DQ29" s="3"/>
      <c r="DR29" s="3"/>
      <c r="DS29" s="3" t="str">
        <f aca="false">IF(OR(ISBLANK(AL29),ISBLANK(AA29)),"",ABS((AL29-AA29)*EC29-M29)^2)</f>
        <v/>
      </c>
      <c r="DT29" s="3"/>
      <c r="DU29" s="3" t="str">
        <f aca="false">IF(OR(ISBLANK(AO29),ISBLANK(AE29)),"",ABS((AO29-AE29)*EC29-M29)^2)</f>
        <v/>
      </c>
      <c r="DV29" s="3"/>
      <c r="DW29" s="3" t="str">
        <f aca="false">IF(OR(ISBLANK(AR29),ISBLANK(AI29)),"",ABS((AR29-AI29)*EC29-M29)^2)</f>
        <v/>
      </c>
      <c r="DX29" s="3"/>
      <c r="DZ29" s="3"/>
      <c r="EA29" s="3"/>
    </row>
    <row r="30" customFormat="false" ht="12.8" hidden="false" customHeight="false" outlineLevel="0" collapsed="false">
      <c r="A30" s="1" t="s">
        <v>140</v>
      </c>
      <c r="B30" s="0" t="n">
        <v>5</v>
      </c>
      <c r="C30" s="0" t="n">
        <v>0</v>
      </c>
      <c r="D30" s="0" t="n">
        <f aca="false">B30-C30</f>
        <v>5</v>
      </c>
      <c r="E30" s="0" t="s">
        <v>71</v>
      </c>
      <c r="F30" s="0" t="n">
        <v>1</v>
      </c>
      <c r="G30" s="0" t="n">
        <v>13</v>
      </c>
      <c r="H30" s="0" t="s">
        <v>141</v>
      </c>
      <c r="I30" s="0" t="n">
        <v>2</v>
      </c>
      <c r="L30" s="0" t="s">
        <v>75</v>
      </c>
      <c r="M30" s="0" t="n">
        <v>2.52</v>
      </c>
      <c r="N30" s="0" t="n">
        <v>-15.1499756462</v>
      </c>
      <c r="O30" s="0" t="n">
        <v>-15.0473596348255</v>
      </c>
      <c r="P30" s="0" t="s">
        <v>76</v>
      </c>
      <c r="Q30" s="0" t="n">
        <f aca="false">=IF(ISBLANK(BR30),"",BR30)</f>
        <v>2.65491254125684</v>
      </c>
      <c r="R30" s="0" t="n">
        <v>12</v>
      </c>
      <c r="S30" s="0" t="n">
        <v>1</v>
      </c>
      <c r="T30" s="0" t="n">
        <v>2</v>
      </c>
      <c r="V30" s="0" t="n">
        <v>-15.16448627</v>
      </c>
      <c r="W30" s="0" t="n">
        <v>-15.16448627</v>
      </c>
      <c r="X30" s="0" t="n">
        <v>-15.06367356</v>
      </c>
      <c r="Y30" s="0" t="n">
        <v>-15.06324293</v>
      </c>
      <c r="Z30" s="0" t="n">
        <v>-15.16437114</v>
      </c>
      <c r="AA30" s="0" t="n">
        <v>-15.1638080993903</v>
      </c>
      <c r="AB30" s="0" t="n">
        <v>0.751234175072174</v>
      </c>
      <c r="AC30" s="0" t="n">
        <v>-15.05460837</v>
      </c>
      <c r="AD30" s="0" t="n">
        <v>-15.19042732</v>
      </c>
      <c r="AE30" s="0" t="n">
        <v>-15.1904007561638</v>
      </c>
      <c r="AF30" s="0" t="n">
        <v>0.7500211883687</v>
      </c>
      <c r="AG30" s="0" t="n">
        <v>-15.08297404</v>
      </c>
      <c r="AH30" s="0" t="n">
        <v>-15.19122339</v>
      </c>
      <c r="AI30" s="0" t="n">
        <v>-15.1912221980729</v>
      </c>
      <c r="AJ30" s="0" t="n">
        <v>0.750000177350606</v>
      </c>
      <c r="AK30" s="0" t="n">
        <v>-15.06573048</v>
      </c>
      <c r="AL30" s="0" t="n">
        <v>-15.0621185143548</v>
      </c>
      <c r="AM30" s="0" t="n">
        <v>0.78427187490302</v>
      </c>
      <c r="AN30" s="0" t="n">
        <v>-15.09719749</v>
      </c>
      <c r="AO30" s="0" t="n">
        <v>-15.0969364787507</v>
      </c>
      <c r="AP30" s="0" t="n">
        <v>0.750467102243272</v>
      </c>
      <c r="AQ30" s="0" t="n">
        <v>-15.09871856</v>
      </c>
      <c r="AR30" s="0" t="n">
        <v>-15.0987030411351</v>
      </c>
      <c r="AS30" s="0" t="n">
        <v>0.750003860221093</v>
      </c>
      <c r="AT30" s="0" t="n">
        <v>-15.09848423</v>
      </c>
      <c r="AU30" s="0" t="n">
        <v>-15.1905436638667</v>
      </c>
      <c r="AV30" s="0" t="n">
        <v>-15.190517476422</v>
      </c>
      <c r="AW30" s="0" t="n">
        <v>0.75002064978529</v>
      </c>
      <c r="AX30" s="0" t="n">
        <v>-15.09780039</v>
      </c>
      <c r="AY30" s="0" t="n">
        <v>-15.0975216181484</v>
      </c>
      <c r="AZ30" s="0" t="n">
        <v>0.750515283243342</v>
      </c>
      <c r="BB30" s="0" t="n">
        <f aca="false">IF(OR(ISBLANK(O30),ISBLANK(N30)),"",(O30-N30)*EC30)</f>
        <v>2.79232392053419</v>
      </c>
      <c r="BC30" s="0" t="n">
        <f aca="false">IF(OR(ISBLANK(X30),ISBLANK(V30)),"",(X30-V30)*EC30)</f>
        <v>2.74325359031477</v>
      </c>
      <c r="BD30" s="3" t="n">
        <f aca="false">IF(OR(ISBLANK(X30),ISBLANK(W30)),"",(X30-W30)*EC30)</f>
        <v>2.74325359031477</v>
      </c>
      <c r="BE30" s="3" t="n">
        <f aca="false">IF(OR(ISBLANK(Y30),ISBLANK(V30)),"",(Y30-V30)*EC30)</f>
        <v>2.75497162957388</v>
      </c>
      <c r="BF30" s="3" t="n">
        <f aca="false">IF(OR(ISBLANK(Y30),ISBLANK(W30)),"",(Y30-W30)*EC30)</f>
        <v>2.75497162957388</v>
      </c>
      <c r="BG30" s="3" t="n">
        <f aca="false">IF(OR(ISBLANK(AC30),ISBLANK(Z30)),"",(AC30-Z30)*EC30)</f>
        <v>2.98679712989954</v>
      </c>
      <c r="BH30" s="3" t="n">
        <f aca="false">IF(OR(ISBLANK(AG30),ISBLANK(AD30)),"",(AG30-AD30)*EC30)</f>
        <v>2.92395270547829</v>
      </c>
      <c r="BI30" s="3" t="n">
        <f aca="false">IF(OR(ISBLANK(AK30),ISBLANK(Z30)),"",(AK30-Z30)*EC30)</f>
        <v>2.6841490988192</v>
      </c>
      <c r="BJ30" s="3" t="n">
        <f aca="false">IF(OR(ISBLANK(AL30),ISBLANK(AA30)),"",(AL30-AA30)*EC30)</f>
        <v>2.76711457559522</v>
      </c>
      <c r="BK30" s="3" t="n">
        <f aca="false">IF(OR(ISBLANK(AN30),ISBLANK(AD30)),"",(AN30-AD30)*EC30)</f>
        <v>2.53691291377781</v>
      </c>
      <c r="BL30" s="3" t="n">
        <f aca="false">IF(OR(ISBLANK(AO30),ISBLANK(AE30)),"",(AO30-AE30)*EC30)</f>
        <v>2.54329255289002</v>
      </c>
      <c r="BM30" s="3" t="n">
        <f aca="false">IF(OR(ISBLANK(AQ30),ISBLANK(AH30)),"",(AQ30-AH30)*EC30)</f>
        <v>2.51718465874944</v>
      </c>
      <c r="BN30" s="3" t="n">
        <f aca="false">IF(OR(ISBLANK(AR30),ISBLANK(AI30)),"",(AR30-AI30)*EC30)</f>
        <v>2.51757451458768</v>
      </c>
      <c r="BO30" s="3" t="n">
        <f aca="false">IF(OR(ISBLANK(AT30),ISBLANK(AH30)),"",(AT30-AH30)*EC30)</f>
        <v>2.52356110288845</v>
      </c>
      <c r="BP30" s="0" t="n">
        <f aca="false">=IF(OR(ISBLANK(AX30),ISBLANK(AU30)),"",(AX30-AU30)*EC30)</f>
        <v>2.52367304690423</v>
      </c>
      <c r="BQ30" s="0" t="n">
        <f aca="false">=IF(OR(ISBLANK(AY30),ISBLANK(AV30)),"",(AY30-AV30)*EC30)</f>
        <v>2.53054621876009</v>
      </c>
      <c r="BR30" s="0" t="n">
        <v>2.65491254125684</v>
      </c>
      <c r="BU30" s="0" t="n">
        <f aca="false">IF(OR(ISBLANK(O30),ISBLANK(N30)),"",(O30-N30)*EC30-M30)</f>
        <v>0.272323920534189</v>
      </c>
      <c r="BV30" s="0" t="n">
        <f aca="false">IF(OR(ISBLANK(X30),ISBLANK(V30)),"",(X30-V30)*EC30-M30)</f>
        <v>0.223253590314766</v>
      </c>
      <c r="BW30" s="3" t="n">
        <f aca="false">IF(OR(ISBLANK(X30),ISBLANK(W30)),"",(X30-W30)*EC30-M30)</f>
        <v>0.223253590314766</v>
      </c>
      <c r="BX30" s="3" t="n">
        <f aca="false">IF(OR(ISBLANK(Y30),ISBLANK(V30)),"",(Y30-V30)*EC30-M30)</f>
        <v>0.234971629573884</v>
      </c>
      <c r="BY30" s="3" t="n">
        <f aca="false">IF(OR(ISBLANK(Y30),ISBLANK(W30)),"",(Y30-W30)*EC30-M30)</f>
        <v>0.234971629573884</v>
      </c>
      <c r="BZ30" s="3" t="n">
        <f aca="false">IF(OR(ISBLANK(AC30),ISBLANK(Z30)),"",(AC30-Z30)*EC30-M30)</f>
        <v>0.466797129899535</v>
      </c>
      <c r="CA30" s="3" t="n">
        <f aca="false">IF(OR(ISBLANK(AG30),ISBLANK(AD30)),"",(AG30-AD30)*EC30-M30)</f>
        <v>0.403952705478288</v>
      </c>
      <c r="CB30" s="3" t="n">
        <f aca="false">IF(OR(ISBLANK(AK30),ISBLANK(Z30)),"",(AK30-Z30)*EC30-M30)</f>
        <v>0.164149098819204</v>
      </c>
      <c r="CC30" s="3" t="n">
        <f aca="false">IF(OR(ISBLANK(AL30),ISBLANK(AA30)),"",(AL30-AA30)*EC30-M30)</f>
        <v>0.247114575595218</v>
      </c>
      <c r="CD30" s="3" t="n">
        <f aca="false">IF(OR(ISBLANK(AN30),ISBLANK(AD30)),"",(AN30-AD30)*EC30-M30)</f>
        <v>0.0169129137778072</v>
      </c>
      <c r="CE30" s="3" t="n">
        <f aca="false">IF(OR(ISBLANK(AO30),ISBLANK(AE30)),"",(AO30-AE30)*EC30-M30)</f>
        <v>0.023292552890025</v>
      </c>
      <c r="CF30" s="3" t="n">
        <f aca="false">IF(OR(ISBLANK(AQ30),ISBLANK(AH30)),"",(AQ30-AH30)*EC30-M30)</f>
        <v>-0.00281534125056071</v>
      </c>
      <c r="CG30" s="3" t="n">
        <f aca="false">IF(OR(ISBLANK(AR30),ISBLANK(AI30)),"",(AR30-AI30)*EC30-M30)</f>
        <v>-0.0024254854123229</v>
      </c>
      <c r="CH30" s="3" t="n">
        <f aca="false">IF(OR(ISBLANK(AT30),ISBLANK(AH30)),"",(AT30-AH30)*EC30-M30)</f>
        <v>0.00356110288845146</v>
      </c>
      <c r="CI30" s="0" t="n">
        <f aca="false">IF(OR(ISBLANK(AX30),ISBLANK(AU30)),"",(AX30-AU30)*EC30-M30)</f>
        <v>0.00367304690423076</v>
      </c>
      <c r="CJ30" s="0" t="n">
        <f aca="false">IF(OR(ISBLANK(AY30),ISBLANK(AV30)),"",(AY30-AV30)*EC30-M30)</f>
        <v>0.0105462187600858</v>
      </c>
      <c r="CK30" s="0" t="n">
        <f aca="false">IF(ISBLANK(BR30),"",BR30-M30)</f>
        <v>0.13491254125684</v>
      </c>
      <c r="CN30" s="0" t="n">
        <f aca="false">IF(OR(ISBLANK(O30),ISBLANK(N30)),"",ABS((O30-N30)*EC30-M30))</f>
        <v>0.272323920534189</v>
      </c>
      <c r="CO30" s="0" t="n">
        <f aca="false">IF(OR(ISBLANK(X30),ISBLANK(V30)),"",ABS((X30-V30)*EC30-M30))</f>
        <v>0.223253590314766</v>
      </c>
      <c r="CP30" s="3" t="n">
        <f aca="false">IF(OR(ISBLANK(X30),ISBLANK(W30)),"",ABS((X30-W30)*EC30-M30))</f>
        <v>0.223253590314766</v>
      </c>
      <c r="CQ30" s="3" t="n">
        <f aca="false">IF(OR(ISBLANK(Y30),ISBLANK(V30)),"",ABS((Y30-V30)*EC30-M30))</f>
        <v>0.234971629573884</v>
      </c>
      <c r="CR30" s="3" t="n">
        <f aca="false">IF(OR(ISBLANK(Y30),ISBLANK(W30)),"",ABS((Y30-W30)*EC30-M30))</f>
        <v>0.234971629573884</v>
      </c>
      <c r="CS30" s="3" t="n">
        <f aca="false">IF(OR(ISBLANK(AC30),ISBLANK(Z30)),"",ABS((AC30-Z30)*EC30-M30))</f>
        <v>0.466797129899535</v>
      </c>
      <c r="CT30" s="3" t="n">
        <f aca="false">IF(OR(ISBLANK(AG30),ISBLANK(AD30)),"",ABS((AG30-AD30)*EC30-M30))</f>
        <v>0.403952705478288</v>
      </c>
      <c r="CU30" s="3" t="n">
        <f aca="false">IF(OR(ISBLANK(AK30),ISBLANK(Z30)),"",ABS((AK30-Z30)*EC30-M30))</f>
        <v>0.164149098819204</v>
      </c>
      <c r="CV30" s="3" t="n">
        <f aca="false">IF(OR(ISBLANK(AL30),ISBLANK(AA30)),"",ABS((AL30-AA30)*EC30-M30))</f>
        <v>0.247114575595218</v>
      </c>
      <c r="CW30" s="3" t="n">
        <f aca="false">IF(OR(ISBLANK(AL30),ISBLANK(AA30)),"",ABS((AK30-Z30-AL30+AA30)*EC30))</f>
        <v>0.0829654767760147</v>
      </c>
      <c r="CX30" s="3" t="n">
        <f aca="false">IF(OR(ISBLANK(AN30),ISBLANK(AD30)),"",ABS((AN30-AD30)*EC30-M30))</f>
        <v>0.0169129137778072</v>
      </c>
      <c r="CY30" s="3" t="n">
        <f aca="false">IF(OR(ISBLANK(AO30),ISBLANK(AE30)),"",ABS((AO30-AE30)*EC30-M30))</f>
        <v>0.023292552890025</v>
      </c>
      <c r="CZ30" s="3" t="n">
        <f aca="false">IF(OR(ISBLANK(AL30),ISBLANK(AA30)),"",ABS((AO30-AE30-AN30+AD30)*EC30))</f>
        <v>0.00637963911221785</v>
      </c>
      <c r="DA30" s="3" t="n">
        <f aca="false">IF(OR(ISBLANK(AQ30),ISBLANK(AH30)),"",ABS((AQ30-AH30)*EC30-M30))</f>
        <v>0.00281534125056071</v>
      </c>
      <c r="DB30" s="3" t="n">
        <f aca="false">IF(OR(ISBLANK(AR30),ISBLANK(AI30)),"",ABS((AR30-AI30)*EC30-M30))</f>
        <v>0.0024254854123229</v>
      </c>
      <c r="DC30" s="3" t="n">
        <f aca="false">IF(OR(ISBLANK(AR30),ISBLANK(AI30)),"",ABS((AR30-AI30-AQ30+AH30)*EC30))</f>
        <v>0.00038985583823768</v>
      </c>
      <c r="DD30" s="3" t="n">
        <f aca="false">IF(OR(ISBLANK(AT30),ISBLANK(AH30)),"",ABS((AT30-AH30)*EC30-M30))</f>
        <v>0.00356110288845146</v>
      </c>
      <c r="DE30" s="0" t="n">
        <f aca="false">IF(OR(ISBLANK(AX30),ISBLANK(AU30)),"",ABS((AX30-AU30)*EC30-M30))</f>
        <v>0.00367304690423076</v>
      </c>
      <c r="DF30" s="0" t="n">
        <f aca="false">IF(OR(ISBLANK(AY30),ISBLANK(AV30)),"",ABS((AY30-AV30)*EC30-M30))</f>
        <v>0.0105462187600858</v>
      </c>
      <c r="DG30" s="3" t="n">
        <f aca="false">IF(OR(ISBLANK(AL30),ISBLANK(AA30)),"",ABS((AY30-AV30-AX30+AU30)*EC30))</f>
        <v>0.00687317185585497</v>
      </c>
      <c r="DH30" s="0" t="n">
        <f aca="false">IF(ISBLANK(BR30),"",ABS(BR30-M30))</f>
        <v>0.13491254125684</v>
      </c>
      <c r="DK30" s="0" t="n">
        <f aca="false">IF(OR(ISBLANK(O30),ISBLANK(N30)),"",((O30-N30)*EC30-M30)^2)</f>
        <v>0.074160317695111</v>
      </c>
      <c r="DL30" s="0" t="n">
        <f aca="false">IF(OR(ISBLANK(X30),ISBLANK(V30)),"",ABS((X30-V30)*EC30-M30)^2)</f>
        <v>0.0498421655884332</v>
      </c>
      <c r="DM30" s="3" t="n">
        <f aca="false">IF(OR(ISBLANK(X30),ISBLANK(W30)),"",ABS((X30-W30)*EC30-M30)^2)</f>
        <v>0.0498421655884332</v>
      </c>
      <c r="DN30" s="3" t="n">
        <f aca="false">IF(OR(ISBLANK(Y30),ISBLANK(V30)),"",ABS((Y30-V30)*EC30-M30)^2)</f>
        <v>0.0552116667046065</v>
      </c>
      <c r="DO30" s="3" t="n">
        <f aca="false">IF(OR(ISBLANK(Y30),ISBLANK(W30)),"",ABS((Y30-W30)*EC30-M30)^2)</f>
        <v>0.0552116667046065</v>
      </c>
      <c r="DP30" s="3" t="n">
        <f aca="false">IF(OR(ISBLANK(AC30),ISBLANK(Z30)),"",ABS((AC30-Z30)*EC30-M30)^2)</f>
        <v>0.217899560482444</v>
      </c>
      <c r="DQ30" s="3" t="n">
        <f aca="false">IF(OR(ISBLANK(AG30),ISBLANK(AD30)),"",ABS((AG30-AD30)*EC30-M30)^2)</f>
        <v>0.163177788263228</v>
      </c>
      <c r="DR30" s="3" t="n">
        <f aca="false">IF(OR(ISBLANK(AK30),ISBLANK(Z30)),"",ABS((AK30-Z30)*EC30-M30)^2)</f>
        <v>0.0269449266431568</v>
      </c>
      <c r="DS30" s="3" t="n">
        <f aca="false">IF(OR(ISBLANK(AL30),ISBLANK(AA30)),"",ABS((AL30-AA30)*EC30-M30)^2)</f>
        <v>0.0610656134716049</v>
      </c>
      <c r="DT30" s="3" t="n">
        <f aca="false">IF(OR(ISBLANK(AN30),ISBLANK(AD30)),"",ABS((AN30-AD30)*EC30-M30)^2)</f>
        <v>0.000286046652455542</v>
      </c>
      <c r="DU30" s="3" t="n">
        <f aca="false">IF(OR(ISBLANK(AO30),ISBLANK(AE30)),"",ABS((AO30-AE30)*EC30-M30)^2)</f>
        <v>0.00054254302013461</v>
      </c>
      <c r="DV30" s="3" t="n">
        <f aca="false">IF(OR(ISBLANK(AQ30),ISBLANK(AH30)),"",ABS((AQ30-AH30)*EC30-M30)^2)</f>
        <v>7.92614635710874E-006</v>
      </c>
      <c r="DW30" s="3" t="n">
        <f aca="false">IF(OR(ISBLANK(AR30),ISBLANK(AI30)),"",ABS((AR30-AI30)*EC30-M30)^2)</f>
        <v>5.8829794853912E-006</v>
      </c>
      <c r="DX30" s="3" t="n">
        <f aca="false">IF(OR(ISBLANK(AT30),ISBLANK(AH30)),"",ABS((AT30-AH30)*EC30-M30)^2)</f>
        <v>1.26814537821373E-005</v>
      </c>
      <c r="DY30" s="0" t="n">
        <f aca="false">IF(OR(ISBLANK(AX30),ISBLANK(AU30)),"",((AX30-AU30)*EC30-M30)^2)</f>
        <v>1.34912735606792E-005</v>
      </c>
      <c r="DZ30" s="0" t="n">
        <f aca="false">IF(ISBLANK(BR30),"",(BR30-M30)^2)</f>
        <v>0.0182013937883785</v>
      </c>
      <c r="EC30" s="0" t="n">
        <v>27.211386245988</v>
      </c>
    </row>
    <row r="31" customFormat="false" ht="12.8" hidden="false" customHeight="false" outlineLevel="0" collapsed="false">
      <c r="A31" s="1"/>
      <c r="B31" s="0" t="n">
        <v>5</v>
      </c>
      <c r="C31" s="0" t="n">
        <v>0</v>
      </c>
      <c r="D31" s="0" t="n">
        <f aca="false">B31-C31</f>
        <v>5</v>
      </c>
      <c r="E31" s="0" t="s">
        <v>71</v>
      </c>
      <c r="F31" s="0" t="n">
        <v>1</v>
      </c>
      <c r="G31" s="0" t="n">
        <v>13</v>
      </c>
      <c r="H31" s="0" t="s">
        <v>141</v>
      </c>
      <c r="I31" s="0" t="n">
        <v>2</v>
      </c>
      <c r="L31" s="0" t="s">
        <v>75</v>
      </c>
      <c r="M31" s="0" t="n">
        <v>6.43</v>
      </c>
      <c r="N31" s="0" t="n">
        <v>-15.1499756462</v>
      </c>
      <c r="O31" s="0" t="n">
        <v>-14.9183868231641</v>
      </c>
      <c r="P31" s="0" t="s">
        <v>76</v>
      </c>
      <c r="Q31" s="0" t="n">
        <f aca="false">=IF(ISBLANK(BR31),"",BR31)</f>
        <v>6.4429151248914</v>
      </c>
      <c r="R31" s="0" t="n">
        <v>67</v>
      </c>
      <c r="S31" s="0" t="n">
        <v>1</v>
      </c>
      <c r="T31" s="0" t="n">
        <v>6</v>
      </c>
      <c r="V31" s="0" t="n">
        <v>-15.16448627</v>
      </c>
      <c r="W31" s="0" t="n">
        <v>-15.16448627</v>
      </c>
      <c r="X31" s="0" t="n">
        <v>-14.92348509</v>
      </c>
      <c r="Y31" s="0" t="n">
        <v>-14.92996798</v>
      </c>
      <c r="Z31" s="0" t="n">
        <v>-15.16437114</v>
      </c>
      <c r="AA31" s="0" t="n">
        <v>-15.1638080993903</v>
      </c>
      <c r="AB31" s="0" t="n">
        <v>0.751234175072174</v>
      </c>
      <c r="AC31" s="0" t="n">
        <v>-14.91377489</v>
      </c>
      <c r="AD31" s="0" t="n">
        <v>-15.19042732</v>
      </c>
      <c r="AE31" s="0" t="n">
        <v>-15.1904007561638</v>
      </c>
      <c r="AF31" s="0" t="n">
        <v>0.7500211883687</v>
      </c>
      <c r="AG31" s="0" t="n">
        <v>-14.93936644</v>
      </c>
      <c r="AH31" s="0" t="n">
        <v>-15.19122339</v>
      </c>
      <c r="AI31" s="0" t="n">
        <v>-15.1912221980729</v>
      </c>
      <c r="AJ31" s="0" t="n">
        <v>0.750000177350606</v>
      </c>
      <c r="AK31" s="0" t="n">
        <v>-14.92950555</v>
      </c>
      <c r="AL31" s="0" t="n">
        <v>-14.9294448997691</v>
      </c>
      <c r="AM31" s="0" t="n">
        <v>0.75028478087146</v>
      </c>
      <c r="AN31" s="0" t="n">
        <v>-14.95672462</v>
      </c>
      <c r="AO31" s="0" t="n">
        <v>-14.9567200729888</v>
      </c>
      <c r="AP31" s="0" t="n">
        <v>0.750177467459707</v>
      </c>
      <c r="AQ31" s="0" t="n">
        <v>-14.95752991</v>
      </c>
      <c r="AR31" s="0" t="n">
        <v>-14.9575297770551</v>
      </c>
      <c r="AS31" s="0" t="n">
        <v>0.750000013159468</v>
      </c>
      <c r="AT31" s="0" t="n">
        <v>-14.95720044</v>
      </c>
      <c r="AU31" s="0" t="n">
        <v>-15.1905436638667</v>
      </c>
      <c r="AV31" s="0" t="n">
        <v>-15.190517476422</v>
      </c>
      <c r="AW31" s="0" t="n">
        <v>0.75002064978529</v>
      </c>
      <c r="AX31" s="0" t="n">
        <v>-14.95702064</v>
      </c>
      <c r="AY31" s="0" t="n">
        <v>-14.9570158073852</v>
      </c>
      <c r="AZ31" s="0" t="n">
        <v>0.750561400441074</v>
      </c>
      <c r="BB31" s="0" t="n">
        <f aca="false">IF(OR(ISBLANK(O31),ISBLANK(N31)),"",(O31-N31)*EC31)</f>
        <v>6.30185291388362</v>
      </c>
      <c r="BC31" s="0" t="n">
        <f aca="false">IF(OR(ISBLANK(X31),ISBLANK(V31)),"",(X31-V31)*EC31)</f>
        <v>6.55797619471887</v>
      </c>
      <c r="BD31" s="3" t="n">
        <f aca="false">IF(OR(ISBLANK(X31),ISBLANK(W31)),"",(X31-W31)*EC31)</f>
        <v>6.55797619471887</v>
      </c>
      <c r="BE31" s="3" t="n">
        <f aca="false">IF(OR(ISBLANK(Y31),ISBLANK(V31)),"",(Y31-V31)*EC31)</f>
        <v>6.38156777093859</v>
      </c>
      <c r="BF31" s="3" t="n">
        <f aca="false">IF(OR(ISBLANK(Y31),ISBLANK(W31)),"",(Y31-W31)*EC31)</f>
        <v>6.38156777093859</v>
      </c>
      <c r="BG31" s="3" t="n">
        <f aca="false">IF(OR(ISBLANK(AC31),ISBLANK(Z31)),"",(AC31-Z31)*EC31)</f>
        <v>6.8190713505462</v>
      </c>
      <c r="BH31" s="3" t="n">
        <f aca="false">IF(OR(ISBLANK(AG31),ISBLANK(AD31)),"",(AG31-AD31)*EC31)</f>
        <v>6.83171457693761</v>
      </c>
      <c r="BI31" s="3" t="n">
        <f aca="false">IF(OR(ISBLANK(AK31),ISBLANK(Z31)),"",(AK31-Z31)*EC31)</f>
        <v>6.39101828538186</v>
      </c>
      <c r="BJ31" s="3" t="n">
        <f aca="false">IF(OR(ISBLANK(AL31),ISBLANK(AA31)),"",(AL31-AA31)*EC31)</f>
        <v>6.37734754673805</v>
      </c>
      <c r="BK31" s="3" t="n">
        <f aca="false">IF(OR(ISBLANK(AN31),ISBLANK(AD31)),"",(AN31-AD31)*EC31)</f>
        <v>6.35937443643027</v>
      </c>
      <c r="BL31" s="3" t="n">
        <f aca="false">IF(OR(ISBLANK(AO31),ISBLANK(AE31)),"",(AO31-AE31)*EC31)</f>
        <v>6.35877532810129</v>
      </c>
      <c r="BM31" s="3" t="n">
        <f aca="false">IF(OR(ISBLANK(AQ31),ISBLANK(AH31)),"",(AQ31-AH31)*EC31)</f>
        <v>6.35912354744906</v>
      </c>
      <c r="BN31" s="3" t="n">
        <f aca="false">IF(OR(ISBLANK(AR31),ISBLANK(AI31)),"",(AR31-AI31)*EC31)</f>
        <v>6.35909473107539</v>
      </c>
      <c r="BO31" s="3" t="n">
        <f aca="false">IF(OR(ISBLANK(AT31),ISBLANK(AH31)),"",(AT31-AH31)*EC31)</f>
        <v>6.36808888287554</v>
      </c>
      <c r="BP31" s="0" t="n">
        <f aca="false">=IF(OR(ISBLANK(AX31),ISBLANK(AU31)),"",(AX31-AU31)*EC31)</f>
        <v>6.35448519976786</v>
      </c>
      <c r="BQ31" s="0" t="n">
        <f aca="false">=IF(OR(ISBLANK(AY31),ISBLANK(AV31)),"",(AY31-AV31)*EC31)</f>
        <v>6.35390410524321</v>
      </c>
      <c r="BR31" s="0" t="n">
        <v>6.4429151248914</v>
      </c>
      <c r="BU31" s="0" t="n">
        <f aca="false">IF(OR(ISBLANK(O31),ISBLANK(N31)),"",(O31-N31)*EC31-M31)</f>
        <v>-0.12814708611638</v>
      </c>
      <c r="BV31" s="0" t="n">
        <f aca="false">IF(OR(ISBLANK(X31),ISBLANK(V31)),"",(X31-V31)*EC31-M31)</f>
        <v>0.127976194718867</v>
      </c>
      <c r="BW31" s="3" t="n">
        <f aca="false">IF(OR(ISBLANK(X31),ISBLANK(W31)),"",(X31-W31)*EC31-M31)</f>
        <v>0.127976194718867</v>
      </c>
      <c r="BX31" s="3" t="n">
        <f aca="false">IF(OR(ISBLANK(Y31),ISBLANK(V31)),"",(Y31-V31)*EC31-M31)</f>
        <v>-0.0484322290614108</v>
      </c>
      <c r="BY31" s="3" t="n">
        <f aca="false">IF(OR(ISBLANK(Y31),ISBLANK(W31)),"",(Y31-W31)*EC31-M31)</f>
        <v>-0.0484322290614108</v>
      </c>
      <c r="BZ31" s="3" t="n">
        <f aca="false">IF(OR(ISBLANK(AC31),ISBLANK(Z31)),"",(AC31-Z31)*EC31-M31)</f>
        <v>0.389071350546197</v>
      </c>
      <c r="CA31" s="3" t="n">
        <f aca="false">IF(OR(ISBLANK(AG31),ISBLANK(AD31)),"",(AG31-AD31)*EC31-M31)</f>
        <v>0.401714576937614</v>
      </c>
      <c r="CB31" s="3" t="n">
        <f aca="false">IF(OR(ISBLANK(AK31),ISBLANK(Z31)),"",(AK31-Z31)*EC31-M31)</f>
        <v>-0.0389817146181413</v>
      </c>
      <c r="CC31" s="3" t="n">
        <f aca="false">IF(OR(ISBLANK(AL31),ISBLANK(AA31)),"",(AL31-AA31)*EC31-M31)</f>
        <v>-0.0526524532619472</v>
      </c>
      <c r="CD31" s="3" t="n">
        <f aca="false">IF(OR(ISBLANK(AN31),ISBLANK(AD31)),"",(AN31-AD31)*EC31-M31)</f>
        <v>-0.0706255635697328</v>
      </c>
      <c r="CE31" s="3" t="n">
        <f aca="false">IF(OR(ISBLANK(AO31),ISBLANK(AE31)),"",(AO31-AE31)*EC31-M31)</f>
        <v>-0.0712246718987073</v>
      </c>
      <c r="CF31" s="3" t="n">
        <f aca="false">IF(OR(ISBLANK(AQ31),ISBLANK(AH31)),"",(AQ31-AH31)*EC31-M31)</f>
        <v>-0.0708764525509427</v>
      </c>
      <c r="CG31" s="3" t="n">
        <f aca="false">IF(OR(ISBLANK(AR31),ISBLANK(AI31)),"",(AR31-AI31)*EC31-M31)</f>
        <v>-0.0709052689246068</v>
      </c>
      <c r="CH31" s="3" t="n">
        <f aca="false">IF(OR(ISBLANK(AT31),ISBLANK(AH31)),"",(AT31-AH31)*EC31-M31)</f>
        <v>-0.0619111171244642</v>
      </c>
      <c r="CI31" s="0" t="n">
        <f aca="false">IF(OR(ISBLANK(AX31),ISBLANK(AU31)),"",(AX31-AU31)*EC31-M31)</f>
        <v>-0.0755148002321375</v>
      </c>
      <c r="CJ31" s="0" t="n">
        <f aca="false">IF(OR(ISBLANK(AY31),ISBLANK(AV31)),"",(AY31-AV31)*EC31-M31)</f>
        <v>-0.0760958947567865</v>
      </c>
      <c r="CK31" s="0" t="n">
        <f aca="false">IF(ISBLANK(BR31),"",BR31-M31)</f>
        <v>0.0129151248913999</v>
      </c>
      <c r="CN31" s="0" t="n">
        <f aca="false">IF(OR(ISBLANK(O31),ISBLANK(N31)),"",ABS((O31-N31)*EC31-M31))</f>
        <v>0.12814708611638</v>
      </c>
      <c r="CO31" s="0" t="n">
        <f aca="false">IF(OR(ISBLANK(X31),ISBLANK(V31)),"",ABS((X31-V31)*EC31-M31))</f>
        <v>0.127976194718867</v>
      </c>
      <c r="CP31" s="3" t="n">
        <f aca="false">IF(OR(ISBLANK(X31),ISBLANK(W31)),"",ABS((X31-W31)*EC31-M31))</f>
        <v>0.127976194718867</v>
      </c>
      <c r="CQ31" s="3" t="n">
        <f aca="false">IF(OR(ISBLANK(Y31),ISBLANK(V31)),"",ABS((Y31-V31)*EC31-M31))</f>
        <v>0.0484322290614108</v>
      </c>
      <c r="CR31" s="3" t="n">
        <f aca="false">IF(OR(ISBLANK(Y31),ISBLANK(W31)),"",ABS((Y31-W31)*EC31-M31))</f>
        <v>0.0484322290614108</v>
      </c>
      <c r="CS31" s="3" t="n">
        <f aca="false">IF(OR(ISBLANK(AC31),ISBLANK(Z31)),"",ABS((AC31-Z31)*EC31-M31))</f>
        <v>0.389071350546197</v>
      </c>
      <c r="CT31" s="3" t="n">
        <f aca="false">IF(OR(ISBLANK(AG31),ISBLANK(AD31)),"",ABS((AG31-AD31)*EC31-M31))</f>
        <v>0.401714576937614</v>
      </c>
      <c r="CU31" s="3" t="n">
        <f aca="false">IF(OR(ISBLANK(AK31),ISBLANK(Z31)),"",ABS((AK31-Z31)*EC31-M31))</f>
        <v>0.0389817146181413</v>
      </c>
      <c r="CV31" s="3" t="n">
        <f aca="false">IF(OR(ISBLANK(AL31),ISBLANK(AA31)),"",ABS((AL31-AA31)*EC31-M31))</f>
        <v>0.0526524532619472</v>
      </c>
      <c r="CW31" s="3" t="n">
        <f aca="false">IF(OR(ISBLANK(AL31),ISBLANK(AA31)),"",ABS((AK31-Z31-AL31+AA31)*EC31))</f>
        <v>0.0136707386438059</v>
      </c>
      <c r="CX31" s="3" t="n">
        <f aca="false">IF(OR(ISBLANK(AN31),ISBLANK(AD31)),"",ABS((AN31-AD31)*EC31-M31))</f>
        <v>0.0706255635697328</v>
      </c>
      <c r="CY31" s="3" t="n">
        <f aca="false">IF(OR(ISBLANK(AO31),ISBLANK(AE31)),"",ABS((AO31-AE31)*EC31-M31))</f>
        <v>0.0712246718987073</v>
      </c>
      <c r="CZ31" s="3" t="n">
        <f aca="false">IF(OR(ISBLANK(AL31),ISBLANK(AA31)),"",ABS((AO31-AE31-AN31+AD31)*EC31))</f>
        <v>0.000599108328973957</v>
      </c>
      <c r="DA31" s="3" t="n">
        <f aca="false">IF(OR(ISBLANK(AQ31),ISBLANK(AH31)),"",ABS((AQ31-AH31)*EC31-M31))</f>
        <v>0.0708764525509427</v>
      </c>
      <c r="DB31" s="3" t="n">
        <f aca="false">IF(OR(ISBLANK(AR31),ISBLANK(AI31)),"",ABS((AR31-AI31)*EC31-M31))</f>
        <v>0.0709052689246068</v>
      </c>
      <c r="DC31" s="3" t="n">
        <f aca="false">IF(OR(ISBLANK(AR31),ISBLANK(AI31)),"",ABS((AR31-AI31-AQ31+AH31)*EC31))</f>
        <v>2.88163736638989E-005</v>
      </c>
      <c r="DD31" s="3" t="n">
        <f aca="false">IF(OR(ISBLANK(AT31),ISBLANK(AH31)),"",ABS((AT31-AH31)*EC31-M31))</f>
        <v>0.0619111171244642</v>
      </c>
      <c r="DE31" s="0" t="n">
        <f aca="false">IF(OR(ISBLANK(AX31),ISBLANK(AU31)),"",ABS((AX31-AU31)*EC31-M31))</f>
        <v>0.0755148002321375</v>
      </c>
      <c r="DF31" s="0" t="n">
        <f aca="false">IF(OR(ISBLANK(AY31),ISBLANK(AV31)),"",ABS((AY31-AV31)*EC31-M31))</f>
        <v>0.0760958947567865</v>
      </c>
      <c r="DG31" s="3" t="n">
        <f aca="false">IF(OR(ISBLANK(AL31),ISBLANK(AA31)),"",ABS((AY31-AV31-AX31+AU31)*EC31))</f>
        <v>0.000581094524649232</v>
      </c>
      <c r="DH31" s="0" t="n">
        <f aca="false">IF(ISBLANK(BR31),"",ABS(BR31-M31))</f>
        <v>0.0129151248913999</v>
      </c>
      <c r="DK31" s="0" t="n">
        <f aca="false">IF(OR(ISBLANK(O31),ISBLANK(N31)),"",((O31-N31)*EC31-M31)^2)</f>
        <v>0.0164216756801189</v>
      </c>
      <c r="DL31" s="0" t="n">
        <f aca="false">IF(OR(ISBLANK(X31),ISBLANK(V31)),"",ABS((X31-V31)*EC31-M31)^2)</f>
        <v>0.0163779064147214</v>
      </c>
      <c r="DM31" s="3" t="n">
        <f aca="false">IF(OR(ISBLANK(X31),ISBLANK(W31)),"",ABS((X31-W31)*EC31-M31)^2)</f>
        <v>0.0163779064147214</v>
      </c>
      <c r="DN31" s="3" t="n">
        <f aca="false">IF(OR(ISBLANK(Y31),ISBLANK(V31)),"",ABS((Y31-V31)*EC31-M31)^2)</f>
        <v>0.00234568081185696</v>
      </c>
      <c r="DO31" s="3" t="n">
        <f aca="false">IF(OR(ISBLANK(Y31),ISBLANK(W31)),"",ABS((Y31-W31)*EC31-M31)^2)</f>
        <v>0.00234568081185696</v>
      </c>
      <c r="DP31" s="3" t="n">
        <f aca="false">IF(OR(ISBLANK(AC31),ISBLANK(Z31)),"",ABS((AC31-Z31)*EC31-M31)^2)</f>
        <v>0.151376515815842</v>
      </c>
      <c r="DQ31" s="3" t="n">
        <f aca="false">IF(OR(ISBLANK(AG31),ISBLANK(AD31)),"",ABS((AG31-AD31)*EC31-M31)^2)</f>
        <v>0.161374601324166</v>
      </c>
      <c r="DR31" s="3" t="n">
        <f aca="false">IF(OR(ISBLANK(AK31),ISBLANK(Z31)),"",ABS((AK31-Z31)*EC31-M31)^2)</f>
        <v>0.00151957407457021</v>
      </c>
      <c r="DS31" s="3" t="n">
        <f aca="false">IF(OR(ISBLANK(AL31),ISBLANK(AA31)),"",ABS((AL31-AA31)*EC31-M31)^2)</f>
        <v>0.00277228083450154</v>
      </c>
      <c r="DT31" s="3" t="n">
        <f aca="false">IF(OR(ISBLANK(AN31),ISBLANK(AD31)),"",ABS((AN31-AD31)*EC31-M31)^2)</f>
        <v>0.00498797022954237</v>
      </c>
      <c r="DU31" s="3" t="n">
        <f aca="false">IF(OR(ISBLANK(AO31),ISBLANK(AE31)),"",ABS((AO31-AE31)*EC31-M31)^2)</f>
        <v>0.0050729538870785</v>
      </c>
      <c r="DV31" s="3" t="n">
        <f aca="false">IF(OR(ISBLANK(AQ31),ISBLANK(AH31)),"",ABS((AQ31-AH31)*EC31-M31)^2)</f>
        <v>0.00502347152620603</v>
      </c>
      <c r="DW31" s="3" t="n">
        <f aca="false">IF(OR(ISBLANK(AR31),ISBLANK(AI31)),"",ABS((AR31-AI31)*EC31-M31)^2)</f>
        <v>0.00502755716127081</v>
      </c>
      <c r="DX31" s="3" t="n">
        <f aca="false">IF(OR(ISBLANK(AT31),ISBLANK(AH31)),"",ABS((AT31-AH31)*EC31-M31)^2)</f>
        <v>0.00383298642359912</v>
      </c>
      <c r="DY31" s="0" t="n">
        <f aca="false">IF(OR(ISBLANK(AX31),ISBLANK(AU31)),"",((AX31-AU31)*EC31-M31)^2)</f>
        <v>0.00570248505409964</v>
      </c>
      <c r="DZ31" s="0" t="n">
        <f aca="false">IF(ISBLANK(BR31),"",(BR31-M31)^2)</f>
        <v>0.000166800450960457</v>
      </c>
      <c r="EC31" s="0" t="n">
        <v>27.211386245988</v>
      </c>
    </row>
    <row r="32" customFormat="false" ht="12.8" hidden="false" customHeight="false" outlineLevel="0" collapsed="false">
      <c r="A32" s="1" t="s">
        <v>145</v>
      </c>
      <c r="B32" s="0" t="n">
        <v>7</v>
      </c>
      <c r="C32" s="0" t="n">
        <v>2</v>
      </c>
      <c r="D32" s="0" t="n">
        <f aca="false">B32-C32</f>
        <v>5</v>
      </c>
      <c r="E32" s="0" t="s">
        <v>71</v>
      </c>
      <c r="F32" s="0" t="n">
        <v>1</v>
      </c>
      <c r="G32" s="0" t="n">
        <v>13</v>
      </c>
      <c r="H32" s="0" t="s">
        <v>143</v>
      </c>
      <c r="I32" s="0" t="n">
        <v>2</v>
      </c>
      <c r="L32" s="0" t="s">
        <v>138</v>
      </c>
      <c r="M32" s="0" t="n">
        <v>1.2062</v>
      </c>
      <c r="N32" s="0" t="n">
        <v>-25.7522618781</v>
      </c>
      <c r="O32" s="0" t="n">
        <v>-25.6996881290778</v>
      </c>
      <c r="P32" s="0" t="s">
        <v>76</v>
      </c>
      <c r="Q32" s="0" t="n">
        <f aca="false">=IF(ISBLANK(BR32),"",BR32)</f>
        <v>1.37754307040199</v>
      </c>
      <c r="R32" s="0" t="n">
        <v>1</v>
      </c>
      <c r="S32" s="0" t="n">
        <v>1</v>
      </c>
      <c r="T32" s="0" t="n">
        <v>1</v>
      </c>
      <c r="V32" s="0" t="n">
        <v>-25.77028776</v>
      </c>
      <c r="W32" s="0" t="n">
        <v>-25.77028776</v>
      </c>
      <c r="X32" s="0" t="n">
        <v>-25.71946405</v>
      </c>
      <c r="Y32" s="0" t="n">
        <v>-25.72117941</v>
      </c>
      <c r="Z32" s="0" t="n">
        <v>-25.77018566</v>
      </c>
      <c r="AA32" s="0" t="n">
        <v>-25.7680690082221</v>
      </c>
      <c r="AB32" s="0" t="n">
        <v>0.752934428531055</v>
      </c>
      <c r="AC32" s="0" t="n">
        <v>-25.70813578</v>
      </c>
      <c r="AD32" s="0" t="n">
        <v>-25.80973373</v>
      </c>
      <c r="AE32" s="0" t="n">
        <v>-25.8097008898789</v>
      </c>
      <c r="AF32" s="0" t="n">
        <v>0.750019233672749</v>
      </c>
      <c r="AG32" s="0" t="n">
        <v>-25.74866763</v>
      </c>
      <c r="AH32" s="0" t="n">
        <v>-25.84131072</v>
      </c>
      <c r="AI32" s="0" t="n">
        <v>-25.841204419653</v>
      </c>
      <c r="AJ32" s="0" t="n">
        <v>0.75005410381976</v>
      </c>
      <c r="AK32" s="0" t="n">
        <v>-25.72446032</v>
      </c>
      <c r="AL32" s="0" t="n">
        <v>-25.7193556589988</v>
      </c>
      <c r="AM32" s="0" t="n">
        <v>0.763252683132581</v>
      </c>
      <c r="AN32" s="0" t="n">
        <v>-25.7634409</v>
      </c>
      <c r="AO32" s="0" t="n">
        <v>-25.7633893181598</v>
      </c>
      <c r="AP32" s="0" t="n">
        <v>0.750034535300925</v>
      </c>
      <c r="AQ32" s="0" t="n">
        <v>-25.79647526</v>
      </c>
      <c r="AR32" s="0" t="n">
        <v>-25.7962538764897</v>
      </c>
      <c r="AS32" s="0" t="n">
        <v>0.750133873932492</v>
      </c>
      <c r="AT32" s="0" t="n">
        <v>-25.77147334</v>
      </c>
      <c r="AU32" s="0" t="n">
        <v>-25.8404638730573</v>
      </c>
      <c r="AV32" s="0" t="n">
        <v>-25.8403574960252</v>
      </c>
      <c r="AW32" s="0" t="n">
        <v>0.750062191609959</v>
      </c>
      <c r="AX32" s="0" t="n">
        <v>-25.79533359</v>
      </c>
      <c r="AY32" s="0" t="n">
        <v>-25.7951392621712</v>
      </c>
      <c r="AZ32" s="0" t="n">
        <v>0.750134348207519</v>
      </c>
      <c r="BB32" s="0" t="n">
        <f aca="false">IF(OR(ISBLANK(O32),ISBLANK(N32)),"",(O32-N32)*EC32)</f>
        <v>1.43060459104276</v>
      </c>
      <c r="BC32" s="3" t="n">
        <f aca="false">IF(OR(ISBLANK(X32),ISBLANK(V32)),"",(X32-V32)*EC32)</f>
        <v>1.38298360326407</v>
      </c>
      <c r="BD32" s="3" t="n">
        <f aca="false">IF(OR(ISBLANK(X32),ISBLANK(W32)),"",(X32-W32)*EC32)</f>
        <v>1.38298360326407</v>
      </c>
      <c r="BE32" s="3" t="n">
        <f aca="false">IF(OR(ISBLANK(Y32),ISBLANK(V32)),"",(Y32-V32)*EC32)</f>
        <v>1.33630627975309</v>
      </c>
      <c r="BF32" s="3" t="n">
        <f aca="false">IF(OR(ISBLANK(Y32),ISBLANK(W32)),"",(Y32-W32)*EC32)</f>
        <v>1.33630627975309</v>
      </c>
      <c r="BG32" s="3" t="n">
        <f aca="false">IF(OR(ISBLANK(AC32),ISBLANK(Z32)),"",(AC32-Z32)*EC32)</f>
        <v>1.68846325119721</v>
      </c>
      <c r="BH32" s="3" t="n">
        <f aca="false">IF(OR(ISBLANK(AG32),ISBLANK(AD32)),"",(AG32-AD32)*EC32)</f>
        <v>1.66169323363617</v>
      </c>
      <c r="BI32" s="3" t="n">
        <f aca="false">IF(OR(ISBLANK(AK32),ISBLANK(Z32)),"",(AK32-Z32)*EC32)</f>
        <v>1.24424988796914</v>
      </c>
      <c r="BJ32" s="3" t="n">
        <f aca="false">IF(OR(ISBLANK(AL32),ISBLANK(AA32)),"",(AL32-AA32)*EC32)</f>
        <v>1.32555776105088</v>
      </c>
      <c r="BK32" s="3" t="n">
        <f aca="false">IF(OR(ISBLANK(AN32),ISBLANK(AD32)),"",(AN32-AD32)*EC32)</f>
        <v>1.25969207754992</v>
      </c>
      <c r="BL32" s="3" t="n">
        <f aca="false">IF(OR(ISBLANK(AO32),ISBLANK(AE32)),"",(AO32-AE32)*EC32)</f>
        <v>1.26020206570725</v>
      </c>
      <c r="BM32" s="3" t="n">
        <f aca="false">IF(OR(ISBLANK(AQ32),ISBLANK(AH32)),"",(AQ32-AH32)*EC32)</f>
        <v>1.22003501957649</v>
      </c>
      <c r="BN32" s="3" t="n">
        <f aca="false">IF(OR(ISBLANK(AR32),ISBLANK(AI32)),"",(AR32-AI32)*EC32)</f>
        <v>1.22316659198349</v>
      </c>
      <c r="BO32" s="3" t="n">
        <f aca="false">IF(OR(ISBLANK(AT32),ISBLANK(AH32)),"",(AT32-AH32)*EC32)</f>
        <v>1.90037192158781</v>
      </c>
      <c r="BP32" s="0" t="n">
        <f aca="false">=IF(OR(ISBLANK(AX32),ISBLANK(AU32)),"",(AX32-AU32)*EC32)</f>
        <v>1.22805756366298</v>
      </c>
      <c r="BQ32" s="0" t="n">
        <f aca="false">=IF(OR(ISBLANK(AY32),ISBLANK(AV32)),"",(AY32-AV32)*EC32)</f>
        <v>1.23045082676254</v>
      </c>
      <c r="BR32" s="0" t="n">
        <v>1.37754307040199</v>
      </c>
      <c r="BU32" s="0" t="n">
        <f aca="false">IF(OR(ISBLANK(O32),ISBLANK(N32)),"",(O32-N32)*EC32-M32)</f>
        <v>0.224404591042755</v>
      </c>
      <c r="BV32" s="3" t="n">
        <f aca="false">IF(OR(ISBLANK(X32),ISBLANK(V32)),"",(X32-V32)*EC32-M32)</f>
        <v>0.17678360326407</v>
      </c>
      <c r="BW32" s="3" t="n">
        <f aca="false">IF(OR(ISBLANK(X32),ISBLANK(W32)),"",(X32-W32)*EC32-M32)</f>
        <v>0.17678360326407</v>
      </c>
      <c r="BX32" s="3" t="n">
        <f aca="false">IF(OR(ISBLANK(Y32),ISBLANK(V32)),"",(Y32-V32)*EC32-M32)</f>
        <v>0.130106279753093</v>
      </c>
      <c r="BY32" s="3" t="n">
        <f aca="false">IF(OR(ISBLANK(Y32),ISBLANK(W32)),"",(Y32-W32)*EC32-M32)</f>
        <v>0.130106279753093</v>
      </c>
      <c r="BZ32" s="3" t="n">
        <f aca="false">IF(OR(ISBLANK(AC32),ISBLANK(Z32)),"",(AC32-Z32)*EC32-M32)</f>
        <v>0.482263251197206</v>
      </c>
      <c r="CA32" s="3" t="n">
        <f aca="false">IF(OR(ISBLANK(AG32),ISBLANK(AD32)),"",(AG32-AD32)*EC32-M32)</f>
        <v>0.455493233636167</v>
      </c>
      <c r="CB32" s="3" t="n">
        <f aca="false">IF(OR(ISBLANK(AK32),ISBLANK(Z32)),"",(AK32-Z32)*EC32-M32)</f>
        <v>0.0380498879691415</v>
      </c>
      <c r="CC32" s="3" t="n">
        <f aca="false">IF(OR(ISBLANK(AL32),ISBLANK(AA32)),"",(AL32-AA32)*EC32-M32)</f>
        <v>0.119357761050875</v>
      </c>
      <c r="CD32" s="3" t="n">
        <f aca="false">IF(OR(ISBLANK(AN32),ISBLANK(AD32)),"",(AN32-AD32)*EC32-M32)</f>
        <v>0.0534920775499228</v>
      </c>
      <c r="CE32" s="3" t="n">
        <f aca="false">IF(OR(ISBLANK(AO32),ISBLANK(AE32)),"",(AO32-AE32)*EC32-M32)</f>
        <v>0.0540020657072484</v>
      </c>
      <c r="CF32" s="3" t="n">
        <f aca="false">IF(OR(ISBLANK(AQ32),ISBLANK(AH32)),"",(AQ32-AH32)*EC32-M32)</f>
        <v>0.013835019576492</v>
      </c>
      <c r="CG32" s="3" t="n">
        <f aca="false">IF(OR(ISBLANK(AR32),ISBLANK(AI32)),"",(AR32-AI32)*EC32-M32)</f>
        <v>0.0169665919834918</v>
      </c>
      <c r="CH32" s="3" t="n">
        <f aca="false">IF(OR(ISBLANK(AT32),ISBLANK(AH32)),"",(AT32-AH32)*EC32-M32)</f>
        <v>0.694171921587815</v>
      </c>
      <c r="CI32" s="0" t="n">
        <f aca="false">IF(OR(ISBLANK(AX32),ISBLANK(AU32)),"",(AX32-AU32)*EC32-M32)</f>
        <v>0.021857563662975</v>
      </c>
      <c r="CJ32" s="0" t="n">
        <f aca="false">IF(OR(ISBLANK(AY32),ISBLANK(AV32)),"",(AY32-AV32)*EC32-M32)</f>
        <v>0.0242508267625421</v>
      </c>
      <c r="CK32" s="0" t="n">
        <f aca="false">IF(ISBLANK(BR32),"",BR32-M32)</f>
        <v>0.17134307040199</v>
      </c>
      <c r="CN32" s="0" t="n">
        <f aca="false">IF(OR(ISBLANK(O32),ISBLANK(N32)),"",ABS((O32-N32)*EC32-M32))</f>
        <v>0.224404591042755</v>
      </c>
      <c r="CO32" s="3" t="n">
        <f aca="false">IF(OR(ISBLANK(X32),ISBLANK(V32)),"",ABS((X32-V32)*EC32-M32))</f>
        <v>0.17678360326407</v>
      </c>
      <c r="CP32" s="3" t="n">
        <f aca="false">IF(OR(ISBLANK(X32),ISBLANK(W32)),"",ABS((X32-W32)*EC32-M32))</f>
        <v>0.17678360326407</v>
      </c>
      <c r="CQ32" s="3" t="n">
        <f aca="false">IF(OR(ISBLANK(Y32),ISBLANK(V32)),"",ABS((Y32-V32)*EC32-M32))</f>
        <v>0.130106279753093</v>
      </c>
      <c r="CR32" s="3" t="n">
        <f aca="false">IF(OR(ISBLANK(Y32),ISBLANK(W32)),"",ABS((Y32-W32)*EC32-M32))</f>
        <v>0.130106279753093</v>
      </c>
      <c r="CS32" s="3" t="n">
        <f aca="false">IF(OR(ISBLANK(AC32),ISBLANK(Z32)),"",ABS((AC32-Z32)*EC32-M32))</f>
        <v>0.482263251197206</v>
      </c>
      <c r="CT32" s="3" t="n">
        <f aca="false">IF(OR(ISBLANK(AG32),ISBLANK(AD32)),"",ABS((AG32-AD32)*EC32-M32))</f>
        <v>0.455493233636167</v>
      </c>
      <c r="CU32" s="3" t="n">
        <f aca="false">IF(OR(ISBLANK(AK32),ISBLANK(Z32)),"",ABS((AK32-Z32)*EC32-M32))</f>
        <v>0.0380498879691415</v>
      </c>
      <c r="CV32" s="3" t="n">
        <f aca="false">IF(OR(ISBLANK(AL32),ISBLANK(AA32)),"",ABS((AL32-AA32)*EC32-M32))</f>
        <v>0.119357761050875</v>
      </c>
      <c r="CW32" s="3" t="n">
        <f aca="false">IF(OR(ISBLANK(AL32),ISBLANK(AA32)),"",ABS((AK32-Z32-AL32+AA32)*EC32))</f>
        <v>0.0813078730817336</v>
      </c>
      <c r="CX32" s="3" t="n">
        <f aca="false">IF(OR(ISBLANK(AN32),ISBLANK(AD32)),"",ABS((AN32-AD32)*EC32-M32))</f>
        <v>0.0534920775499228</v>
      </c>
      <c r="CY32" s="3" t="n">
        <f aca="false">IF(OR(ISBLANK(AO32),ISBLANK(AE32)),"",ABS((AO32-AE32)*EC32-M32))</f>
        <v>0.0540020657072484</v>
      </c>
      <c r="CZ32" s="3" t="n">
        <f aca="false">IF(OR(ISBLANK(AL32),ISBLANK(AA32)),"",ABS((AO32-AE32-AN32+AD32)*EC32))</f>
        <v>0.000509988157325527</v>
      </c>
      <c r="DA32" s="3" t="n">
        <f aca="false">IF(OR(ISBLANK(AQ32),ISBLANK(AH32)),"",ABS((AQ32-AH32)*EC32-M32))</f>
        <v>0.013835019576492</v>
      </c>
      <c r="DB32" s="3" t="n">
        <f aca="false">IF(OR(ISBLANK(AR32),ISBLANK(AI32)),"",ABS((AR32-AI32)*EC32-M32))</f>
        <v>0.0169665919834918</v>
      </c>
      <c r="DC32" s="3" t="n">
        <f aca="false">IF(OR(ISBLANK(AR32),ISBLANK(AI32)),"",ABS((AR32-AI32-AQ32+AH32)*EC32))</f>
        <v>0.00313157240699965</v>
      </c>
      <c r="DD32" s="3" t="n">
        <f aca="false">IF(OR(ISBLANK(AT32),ISBLANK(AH32)),"",ABS((AT32-AH32)*EC32-M32))</f>
        <v>0.694171921587815</v>
      </c>
      <c r="DE32" s="0" t="n">
        <f aca="false">IF(OR(ISBLANK(AX32),ISBLANK(AU32)),"",ABS((AX32-AU32)*EC32-M32))</f>
        <v>0.021857563662975</v>
      </c>
      <c r="DF32" s="0" t="n">
        <f aca="false">IF(OR(ISBLANK(AY32),ISBLANK(AV32)),"",ABS((AY32-AV32)*EC32-M32))</f>
        <v>0.0242508267625421</v>
      </c>
      <c r="DG32" s="3" t="n">
        <f aca="false">IF(OR(ISBLANK(AL32),ISBLANK(AA32)),"",ABS((AY32-AV32-AX32+AU32)*EC32))</f>
        <v>0.00239326309956717</v>
      </c>
      <c r="DH32" s="0" t="n">
        <f aca="false">IF(ISBLANK(BR32),"",ABS(BR32-M32))</f>
        <v>0.17134307040199</v>
      </c>
      <c r="DK32" s="0" t="n">
        <f aca="false">IF(OR(ISBLANK(O32),ISBLANK(N32)),"",((O32-N32)*EC32-M32)^2)</f>
        <v>0.0503574204810661</v>
      </c>
      <c r="DL32" s="3" t="n">
        <f aca="false">IF(OR(ISBLANK(X32),ISBLANK(V32)),"",ABS((X32-V32)*EC32-M32)^2)</f>
        <v>0.031252442383028</v>
      </c>
      <c r="DM32" s="3" t="n">
        <f aca="false">IF(OR(ISBLANK(X32),ISBLANK(W32)),"",ABS((X32-W32)*EC32-M32)^2)</f>
        <v>0.031252442383028</v>
      </c>
      <c r="DN32" s="3" t="n">
        <f aca="false">IF(OR(ISBLANK(Y32),ISBLANK(V32)),"",ABS((Y32-V32)*EC32-M32)^2)</f>
        <v>0.0169276440311901</v>
      </c>
      <c r="DO32" s="3" t="n">
        <f aca="false">IF(OR(ISBLANK(Y32),ISBLANK(W32)),"",ABS((Y32-W32)*EC32-M32)^2)</f>
        <v>0.0169276440311901</v>
      </c>
      <c r="DP32" s="3" t="n">
        <f aca="false">IF(OR(ISBLANK(AC32),ISBLANK(Z32)),"",ABS((AC32-Z32)*EC32-M32)^2)</f>
        <v>0.232577843455299</v>
      </c>
      <c r="DQ32" s="3" t="n">
        <f aca="false">IF(OR(ISBLANK(AG32),ISBLANK(AD32)),"",ABS((AG32-AD32)*EC32-M32)^2)</f>
        <v>0.207474085888332</v>
      </c>
      <c r="DR32" s="3" t="n">
        <f aca="false">IF(OR(ISBLANK(AK32),ISBLANK(Z32)),"",ABS((AK32-Z32)*EC32-M32)^2)</f>
        <v>0.00144779397446422</v>
      </c>
      <c r="DS32" s="3" t="n">
        <f aca="false">IF(OR(ISBLANK(AL32),ISBLANK(AA32)),"",ABS((AL32-AA32)*EC32-M32)^2)</f>
        <v>0.0142462751230778</v>
      </c>
      <c r="DT32" s="3" t="n">
        <f aca="false">IF(OR(ISBLANK(AN32),ISBLANK(AD32)),"",ABS((AN32-AD32)*EC32-M32)^2)</f>
        <v>0.00286140236060695</v>
      </c>
      <c r="DU32" s="3" t="n">
        <f aca="false">IF(OR(ISBLANK(AO32),ISBLANK(AE32)),"",ABS((AO32-AE32)*EC32-M32)^2)</f>
        <v>0.00291622310064997</v>
      </c>
      <c r="DV32" s="3" t="n">
        <f aca="false">IF(OR(ISBLANK(AQ32),ISBLANK(AH32)),"",ABS((AQ32-AH32)*EC32-M32)^2)</f>
        <v>0.000191407766681918</v>
      </c>
      <c r="DW32" s="3" t="n">
        <f aca="false">IF(OR(ISBLANK(AR32),ISBLANK(AI32)),"",ABS((AR32-AI32)*EC32-M32)^2)</f>
        <v>0.000287865243534289</v>
      </c>
      <c r="DX32" s="3" t="n">
        <f aca="false">IF(OR(ISBLANK(AT32),ISBLANK(AH32)),"",ABS((AT32-AH32)*EC32-M32)^2)</f>
        <v>0.481874656720919</v>
      </c>
      <c r="DY32" s="0" t="n">
        <f aca="false">IF(OR(ISBLANK(AX32),ISBLANK(AU32)),"",((AX32-AU32)*EC32-M32)^2)</f>
        <v>0.000477753089281004</v>
      </c>
      <c r="DZ32" s="0" t="n">
        <f aca="false">IF(ISBLANK(BR32),"",(BR32-M32)^2)</f>
        <v>0.0293584477747813</v>
      </c>
      <c r="EC32" s="0" t="n">
        <v>27.211386245988</v>
      </c>
    </row>
    <row r="33" customFormat="false" ht="12.8" hidden="false" customHeight="false" outlineLevel="0" collapsed="false">
      <c r="A33" s="1" t="s">
        <v>146</v>
      </c>
      <c r="B33" s="0" t="n">
        <v>15</v>
      </c>
      <c r="C33" s="0" t="n">
        <v>4</v>
      </c>
      <c r="D33" s="0" t="n">
        <f aca="false">B33-C33</f>
        <v>11</v>
      </c>
      <c r="E33" s="0" t="s">
        <v>71</v>
      </c>
      <c r="F33" s="0" t="n">
        <v>2</v>
      </c>
      <c r="G33" s="0" t="n">
        <v>13</v>
      </c>
      <c r="H33" s="0" t="s">
        <v>147</v>
      </c>
      <c r="I33" s="0" t="n">
        <v>2</v>
      </c>
      <c r="L33" s="0" t="s">
        <v>93</v>
      </c>
      <c r="M33" s="0" t="n">
        <v>3.34</v>
      </c>
      <c r="N33" s="0" t="n">
        <v>-77.3932531688</v>
      </c>
      <c r="O33" s="0" t="n">
        <v>-77.2882760076036</v>
      </c>
      <c r="P33" s="0" t="s">
        <v>76</v>
      </c>
      <c r="Q33" s="0" t="n">
        <f aca="false">=IF(ISBLANK(BR33),"",BR33)</f>
        <v>3.34444236778295</v>
      </c>
      <c r="R33" s="0" t="n">
        <v>1</v>
      </c>
      <c r="S33" s="0" t="n">
        <v>1</v>
      </c>
      <c r="T33" s="0" t="n">
        <v>1</v>
      </c>
      <c r="V33" s="0" t="n">
        <v>-77.4296454</v>
      </c>
      <c r="W33" s="0" t="n">
        <v>-77.4296454</v>
      </c>
      <c r="X33" s="0" t="n">
        <v>-77.3153675</v>
      </c>
      <c r="Y33" s="0" t="n">
        <v>-77.31229629</v>
      </c>
      <c r="Z33" s="0" t="n">
        <v>-77.42924296</v>
      </c>
      <c r="AA33" s="0" t="n">
        <v>-77.4239589844302</v>
      </c>
      <c r="AB33" s="0" t="n">
        <v>0.764249833753592</v>
      </c>
      <c r="AC33" s="0" t="n">
        <v>-77.30179379</v>
      </c>
      <c r="AD33" s="0" t="n">
        <v>-77.52487876</v>
      </c>
      <c r="AE33" s="0" t="n">
        <v>-77.524809413289</v>
      </c>
      <c r="AF33" s="0" t="n">
        <v>0.750045234757319</v>
      </c>
      <c r="AG33" s="0" t="n">
        <v>-77.36014786</v>
      </c>
      <c r="AH33" s="0" t="n">
        <v>-77.65715774</v>
      </c>
      <c r="AI33" s="0" t="n">
        <v>-77.6567417250874</v>
      </c>
      <c r="AJ33" s="0" t="n">
        <v>0.750230047596161</v>
      </c>
      <c r="AK33" s="0" t="n">
        <v>-77.31573752</v>
      </c>
      <c r="AL33" s="0" t="n">
        <v>-77.3117326749101</v>
      </c>
      <c r="AM33" s="0" t="n">
        <v>0.754273534260398</v>
      </c>
      <c r="AN33" s="0" t="n">
        <v>-77.42508281</v>
      </c>
      <c r="AO33" s="0" t="n">
        <v>-77.4250219299435</v>
      </c>
      <c r="AP33" s="0" t="n">
        <v>0.750044716812483</v>
      </c>
      <c r="AQ33" s="0" t="n">
        <v>-77.53780194</v>
      </c>
      <c r="AR33" s="0" t="n">
        <v>-77.537557554049</v>
      </c>
      <c r="AS33" s="0" t="n">
        <v>0.750095207878813</v>
      </c>
      <c r="AT33" s="0" t="n">
        <v>-77.46293826</v>
      </c>
      <c r="AU33" s="0" t="n">
        <v>-77.6553354074442</v>
      </c>
      <c r="AV33" s="0" t="n">
        <v>-77.6550127131759</v>
      </c>
      <c r="AW33" s="0" t="n">
        <v>0.75018287537715</v>
      </c>
      <c r="AX33" s="0" t="n">
        <v>-77.53620136</v>
      </c>
      <c r="AY33" s="0" t="n">
        <v>-77.5359917265877</v>
      </c>
      <c r="AZ33" s="0" t="n">
        <v>0.750092998104963</v>
      </c>
      <c r="BB33" s="0" t="n">
        <f aca="false">IF(OR(ISBLANK(O33),ISBLANK(N33)),"",(O33-N33)*EC33)</f>
        <v>2.85657408032264</v>
      </c>
      <c r="BC33" s="0" t="n">
        <f aca="false">IF(OR(ISBLANK(X33),ISBLANK(V33)),"",(X33-V33)*EC33)</f>
        <v>3.10966007628052</v>
      </c>
      <c r="BD33" s="3" t="n">
        <f aca="false">IF(OR(ISBLANK(X33),ISBLANK(W33)),"",(X33-W33)*EC33)</f>
        <v>3.10966007628052</v>
      </c>
      <c r="BE33" s="3" t="n">
        <f aca="false">IF(OR(ISBLANK(Y33),ISBLANK(V33)),"",(Y33-V33)*EC33)</f>
        <v>3.19323195783272</v>
      </c>
      <c r="BF33" s="3" t="n">
        <f aca="false">IF(OR(ISBLANK(Y33),ISBLANK(W33)),"",(Y33-W33)*EC33)</f>
        <v>3.19323195783272</v>
      </c>
      <c r="BG33" s="3" t="n">
        <f aca="false">IF(OR(ISBLANK(AC33),ISBLANK(Z33)),"",(AC33-Z33)*EC33)</f>
        <v>3.46806859160035</v>
      </c>
      <c r="BH33" s="3" t="n">
        <f aca="false">IF(OR(ISBLANK(AG33),ISBLANK(AD33)),"",(AG33-AD33)*EC33)</f>
        <v>4.48255614654948</v>
      </c>
      <c r="BI33" s="3" t="n">
        <f aca="false">IF(OR(ISBLANK(AK33),ISBLANK(Z33)),"",(AK33-Z33)*EC33)</f>
        <v>3.08864036886074</v>
      </c>
      <c r="BJ33" s="3" t="n">
        <f aca="false">IF(OR(ISBLANK(AL33),ISBLANK(AA33)),"",(AL33-AA33)*EC33)</f>
        <v>3.05383345531314</v>
      </c>
      <c r="BK33" s="3" t="n">
        <f aca="false">IF(OR(ISBLANK(AN33),ISBLANK(AD33)),"",(AN33-AD33)*EC33)</f>
        <v>2.71558614123533</v>
      </c>
      <c r="BL33" s="3" t="n">
        <f aca="false">IF(OR(ISBLANK(AO33),ISBLANK(AE33)),"",(AO33-AE33)*EC33)</f>
        <v>2.71535575182973</v>
      </c>
      <c r="BM33" s="3" t="n">
        <f aca="false">IF(OR(ISBLANK(AQ33),ISBLANK(AH33)),"",(AQ33-AH33)*EC33)</f>
        <v>3.24783677449912</v>
      </c>
      <c r="BN33" s="3" t="n">
        <f aca="false">IF(OR(ISBLANK(AR33),ISBLANK(AI33)),"",(AR33-AI33)*EC33)</f>
        <v>3.24316651253375</v>
      </c>
      <c r="BO33" s="3" t="n">
        <f aca="false">IF(OR(ISBLANK(AT33),ISBLANK(AH33)),"",(AT33-AH33)*EC33)</f>
        <v>5.28498128677497</v>
      </c>
      <c r="BP33" s="0" t="n">
        <f aca="false">=IF(OR(ISBLANK(AX33),ISBLANK(AU33)),"",(AX33-AU33)*EC33)</f>
        <v>3.24180258005176</v>
      </c>
      <c r="BQ33" s="0" t="n">
        <f aca="false">=IF(OR(ISBLANK(AY33),ISBLANK(AV33)),"",(AY33-AV33)*EC33)</f>
        <v>3.23872603743037</v>
      </c>
      <c r="BR33" s="0" t="n">
        <v>3.34444236778295</v>
      </c>
      <c r="BU33" s="0" t="n">
        <f aca="false">IF(OR(ISBLANK(O33),ISBLANK(N33)),"",(O33-N33)*EC33-M33)</f>
        <v>-0.483425919677365</v>
      </c>
      <c r="BV33" s="0" t="n">
        <f aca="false">IF(OR(ISBLANK(X33),ISBLANK(V33)),"",(X33-V33)*EC33-M33)</f>
        <v>-0.23033992371948</v>
      </c>
      <c r="BW33" s="3" t="n">
        <f aca="false">IF(OR(ISBLANK(X33),ISBLANK(W33)),"",(X33-W33)*EC33-M33)</f>
        <v>-0.23033992371948</v>
      </c>
      <c r="BX33" s="3" t="n">
        <f aca="false">IF(OR(ISBLANK(Y33),ISBLANK(V33)),"",(Y33-V33)*EC33-M33)</f>
        <v>-0.146768042167281</v>
      </c>
      <c r="BY33" s="3" t="n">
        <f aca="false">IF(OR(ISBLANK(Y33),ISBLANK(W33)),"",(Y33-W33)*EC33-M33)</f>
        <v>-0.146768042167281</v>
      </c>
      <c r="BZ33" s="3" t="n">
        <f aca="false">IF(OR(ISBLANK(AC33),ISBLANK(Z33)),"",(AC33-Z33)*EC33-M33)</f>
        <v>0.128068591600351</v>
      </c>
      <c r="CA33" s="3" t="n">
        <f aca="false">IF(OR(ISBLANK(AG33),ISBLANK(AD33)),"",(AG33-AD33)*EC33-M33)</f>
        <v>1.14255614654948</v>
      </c>
      <c r="CB33" s="3" t="n">
        <f aca="false">IF(OR(ISBLANK(AK33),ISBLANK(Z33)),"",(AK33-Z33)*EC33-M33)</f>
        <v>-0.251359631139258</v>
      </c>
      <c r="CC33" s="3" t="n">
        <f aca="false">IF(OR(ISBLANK(AL33),ISBLANK(AA33)),"",(AL33-AA33)*EC33-M33)</f>
        <v>-0.286166544686857</v>
      </c>
      <c r="CD33" s="3" t="n">
        <f aca="false">IF(OR(ISBLANK(AN33),ISBLANK(AD33)),"",(AN33-AD33)*EC33-M33)</f>
        <v>-0.624413858764674</v>
      </c>
      <c r="CE33" s="3" t="n">
        <f aca="false">IF(OR(ISBLANK(AO33),ISBLANK(AE33)),"",(AO33-AE33)*EC33-M33)</f>
        <v>-0.624644248170271</v>
      </c>
      <c r="CF33" s="3" t="n">
        <f aca="false">IF(OR(ISBLANK(AQ33),ISBLANK(AH33)),"",(AQ33-AH33)*EC33-M33)</f>
        <v>-0.0921632255008844</v>
      </c>
      <c r="CG33" s="3" t="n">
        <f aca="false">IF(OR(ISBLANK(AR33),ISBLANK(AI33)),"",(AR33-AI33)*EC33-M33)</f>
        <v>-0.0968334874662475</v>
      </c>
      <c r="CH33" s="3" t="n">
        <f aca="false">IF(OR(ISBLANK(AT33),ISBLANK(AH33)),"",(AT33-AH33)*EC33-M33)</f>
        <v>1.94498128677497</v>
      </c>
      <c r="CI33" s="0" t="n">
        <f aca="false">IF(OR(ISBLANK(AX33),ISBLANK(AU33)),"",(AX33-AU33)*EC33-M33)</f>
        <v>-0.0981974199482445</v>
      </c>
      <c r="CJ33" s="0" t="n">
        <f aca="false">IF(OR(ISBLANK(AY33),ISBLANK(AV33)),"",(AY33-AV33)*EC33-M33)</f>
        <v>-0.101273962569632</v>
      </c>
      <c r="CK33" s="0" t="n">
        <f aca="false">IF(ISBLANK(BR33),"",BR33-M33)</f>
        <v>0.00444236778294993</v>
      </c>
      <c r="CN33" s="0" t="n">
        <f aca="false">IF(OR(ISBLANK(O33),ISBLANK(N33)),"",ABS((O33-N33)*EC33-M33))</f>
        <v>0.483425919677365</v>
      </c>
      <c r="CO33" s="0" t="n">
        <f aca="false">IF(OR(ISBLANK(X33),ISBLANK(V33)),"",ABS((X33-V33)*EC33-M33))</f>
        <v>0.23033992371948</v>
      </c>
      <c r="CP33" s="3" t="n">
        <f aca="false">IF(OR(ISBLANK(X33),ISBLANK(W33)),"",ABS((X33-W33)*EC33-M33))</f>
        <v>0.23033992371948</v>
      </c>
      <c r="CQ33" s="3" t="n">
        <f aca="false">IF(OR(ISBLANK(Y33),ISBLANK(V33)),"",ABS((Y33-V33)*EC33-M33))</f>
        <v>0.146768042167281</v>
      </c>
      <c r="CR33" s="3" t="n">
        <f aca="false">IF(OR(ISBLANK(Y33),ISBLANK(W33)),"",ABS((Y33-W33)*EC33-M33))</f>
        <v>0.146768042167281</v>
      </c>
      <c r="CS33" s="3" t="n">
        <f aca="false">IF(OR(ISBLANK(AC33),ISBLANK(Z33)),"",ABS((AC33-Z33)*EC33-M33))</f>
        <v>0.128068591600351</v>
      </c>
      <c r="CT33" s="3" t="n">
        <f aca="false">IF(OR(ISBLANK(AG33),ISBLANK(AD33)),"",ABS((AG33-AD33)*EC33-M33))</f>
        <v>1.14255614654948</v>
      </c>
      <c r="CU33" s="3" t="n">
        <f aca="false">IF(OR(ISBLANK(AK33),ISBLANK(Z33)),"",ABS((AK33-Z33)*EC33-M33))</f>
        <v>0.251359631139258</v>
      </c>
      <c r="CV33" s="3" t="n">
        <f aca="false">IF(OR(ISBLANK(AL33),ISBLANK(AA33)),"",ABS((AL33-AA33)*EC33-M33))</f>
        <v>0.286166544686857</v>
      </c>
      <c r="CW33" s="3" t="n">
        <f aca="false">IF(OR(ISBLANK(AL33),ISBLANK(AA33)),"",ABS((AK33-Z33-AL33+AA33)*EC33))</f>
        <v>0.0348069135475998</v>
      </c>
      <c r="CX33" s="3" t="n">
        <f aca="false">IF(OR(ISBLANK(AN33),ISBLANK(AD33)),"",ABS((AN33-AD33)*EC33-M33))</f>
        <v>0.624413858764674</v>
      </c>
      <c r="CY33" s="3" t="n">
        <f aca="false">IF(OR(ISBLANK(AO33),ISBLANK(AE33)),"",ABS((AO33-AE33)*EC33-M33))</f>
        <v>0.624644248170271</v>
      </c>
      <c r="CZ33" s="3" t="n">
        <f aca="false">IF(OR(ISBLANK(AL33),ISBLANK(AA33)),"",ABS((AO33-AE33-AN33+AD33)*EC33))</f>
        <v>0.000230389405597697</v>
      </c>
      <c r="DA33" s="3" t="n">
        <f aca="false">IF(OR(ISBLANK(AQ33),ISBLANK(AH33)),"",ABS((AQ33-AH33)*EC33-M33))</f>
        <v>0.0921632255008844</v>
      </c>
      <c r="DB33" s="3" t="n">
        <f aca="false">IF(OR(ISBLANK(AR33),ISBLANK(AI33)),"",ABS((AR33-AI33)*EC33-M33))</f>
        <v>0.0968334874662475</v>
      </c>
      <c r="DC33" s="3" t="n">
        <f aca="false">IF(OR(ISBLANK(AR33),ISBLANK(AI33)),"",ABS((AR33-AI33-AQ33+AH33)*EC33))</f>
        <v>0.00467026196536284</v>
      </c>
      <c r="DD33" s="3" t="n">
        <f aca="false">IF(OR(ISBLANK(AT33),ISBLANK(AH33)),"",ABS((AT33-AH33)*EC33-M33))</f>
        <v>1.94498128677497</v>
      </c>
      <c r="DE33" s="0" t="n">
        <f aca="false">IF(OR(ISBLANK(AX33),ISBLANK(AU33)),"",ABS((AX33-AU33)*EC33-M33))</f>
        <v>0.0981974199482445</v>
      </c>
      <c r="DF33" s="0" t="n">
        <f aca="false">IF(OR(ISBLANK(AY33),ISBLANK(AV33)),"",ABS((AY33-AV33)*EC33-M33))</f>
        <v>0.101273962569632</v>
      </c>
      <c r="DG33" s="3" t="n">
        <f aca="false">IF(OR(ISBLANK(AL33),ISBLANK(AA33)),"",ABS((AY33-AV33-AX33+AU33)*EC33))</f>
        <v>0.00307654262138759</v>
      </c>
      <c r="DH33" s="0" t="n">
        <f aca="false">IF(ISBLANK(BR33),"",ABS(BR33-M33))</f>
        <v>0.00444236778294993</v>
      </c>
      <c r="DK33" s="0" t="n">
        <f aca="false">IF(OR(ISBLANK(O33),ISBLANK(N33)),"",((O33-N33)*EC33-M33)^2)</f>
        <v>0.233700619815906</v>
      </c>
      <c r="DL33" s="0" t="n">
        <f aca="false">IF(OR(ISBLANK(X33),ISBLANK(V33)),"",ABS((X33-V33)*EC33-M33)^2)</f>
        <v>0.0530564804590958</v>
      </c>
      <c r="DM33" s="3" t="n">
        <f aca="false">IF(OR(ISBLANK(X33),ISBLANK(W33)),"",ABS((X33-W33)*EC33-M33)^2)</f>
        <v>0.0530564804590958</v>
      </c>
      <c r="DN33" s="3" t="n">
        <f aca="false">IF(OR(ISBLANK(Y33),ISBLANK(V33)),"",ABS((Y33-V33)*EC33-M33)^2)</f>
        <v>0.0215408582016166</v>
      </c>
      <c r="DO33" s="3" t="n">
        <f aca="false">IF(OR(ISBLANK(Y33),ISBLANK(W33)),"",ABS((Y33-W33)*EC33-M33)^2)</f>
        <v>0.0215408582016166</v>
      </c>
      <c r="DP33" s="3" t="n">
        <f aca="false">IF(OR(ISBLANK(AC33),ISBLANK(Z33)),"",ABS((AC33-Z33)*EC33-M33)^2)</f>
        <v>0.0164015641544974</v>
      </c>
      <c r="DQ33" s="3" t="n">
        <f aca="false">IF(OR(ISBLANK(AG33),ISBLANK(AD33)),"",ABS((AG33-AD33)*EC33-M33)^2)</f>
        <v>1.30543454801799</v>
      </c>
      <c r="DR33" s="3" t="n">
        <f aca="false">IF(OR(ISBLANK(AK33),ISBLANK(Z33)),"",ABS((AK33-Z33)*EC33-M33)^2)</f>
        <v>0.0631816641664637</v>
      </c>
      <c r="DS33" s="3" t="n">
        <f aca="false">IF(OR(ISBLANK(AL33),ISBLANK(AA33)),"",ABS((AL33-AA33)*EC33-M33)^2)</f>
        <v>0.081891291298015</v>
      </c>
      <c r="DT33" s="3" t="n">
        <f aca="false">IF(OR(ISBLANK(AN33),ISBLANK(AD33)),"",ABS((AN33-AD33)*EC33-M33)^2)</f>
        <v>0.38989266701739</v>
      </c>
      <c r="DU33" s="3" t="n">
        <f aca="false">IF(OR(ISBLANK(AO33),ISBLANK(AE33)),"",ABS((AO33-AE33)*EC33-M33)^2)</f>
        <v>0.390180436772204</v>
      </c>
      <c r="DV33" s="3" t="n">
        <f aca="false">IF(OR(ISBLANK(AQ33),ISBLANK(AH33)),"",ABS((AQ33-AH33)*EC33-M33)^2)</f>
        <v>0.00849406013472687</v>
      </c>
      <c r="DW33" s="3" t="n">
        <f aca="false">IF(OR(ISBLANK(AR33),ISBLANK(AI33)),"",ABS((AR33-AI33)*EC33-M33)^2)</f>
        <v>0.00937672429487592</v>
      </c>
      <c r="DX33" s="3" t="n">
        <f aca="false">IF(OR(ISBLANK(AT33),ISBLANK(AH33)),"",ABS((AT33-AH33)*EC33-M33)^2)</f>
        <v>3.78295220590481</v>
      </c>
      <c r="DY33" s="0" t="n">
        <f aca="false">IF(OR(ISBLANK(AX33),ISBLANK(AU33)),"",((AX33-AU33)*EC33-M33)^2)</f>
        <v>0.00964273328449189</v>
      </c>
      <c r="DZ33" s="0" t="n">
        <f aca="false">IF(ISBLANK(BR33),"",(BR33-M33)^2)</f>
        <v>1.97346315189915E-005</v>
      </c>
      <c r="EC33" s="0" t="n">
        <v>27.211386245988</v>
      </c>
    </row>
    <row r="34" customFormat="false" ht="12.8" hidden="false" customHeight="false" outlineLevel="0" collapsed="false">
      <c r="A34" s="1" t="s">
        <v>148</v>
      </c>
      <c r="B34" s="0" t="n">
        <v>9</v>
      </c>
      <c r="C34" s="0" t="n">
        <v>2</v>
      </c>
      <c r="D34" s="0" t="n">
        <f aca="false">B34-C34</f>
        <v>7</v>
      </c>
      <c r="E34" s="0" t="s">
        <v>71</v>
      </c>
      <c r="F34" s="0" t="n">
        <v>1</v>
      </c>
      <c r="G34" s="0" t="n">
        <v>13</v>
      </c>
      <c r="H34" s="0" t="s">
        <v>149</v>
      </c>
      <c r="I34" s="0" t="n">
        <v>2</v>
      </c>
      <c r="L34" s="0" t="s">
        <v>75</v>
      </c>
      <c r="M34" s="0" t="n">
        <v>5.79</v>
      </c>
      <c r="N34" s="0" t="n">
        <v>-39.5616579225</v>
      </c>
      <c r="O34" s="0" t="n">
        <v>-39.3660948036714</v>
      </c>
      <c r="P34" s="0" t="s">
        <v>76</v>
      </c>
      <c r="Q34" s="0" t="n">
        <f aca="false">=IF(ISBLANK(BR34),"",BR34)</f>
        <v>6.4753130479357</v>
      </c>
      <c r="R34" s="0" t="n">
        <v>1</v>
      </c>
      <c r="S34" s="0" t="n">
        <v>1</v>
      </c>
      <c r="T34" s="0" t="n">
        <v>1</v>
      </c>
      <c r="V34" s="0" t="n">
        <v>-39.59014465</v>
      </c>
      <c r="W34" s="0" t="n">
        <v>-39.59014465</v>
      </c>
      <c r="X34" s="0" t="n">
        <v>-39.35672996</v>
      </c>
      <c r="Y34" s="0" t="n">
        <v>-39.39014594</v>
      </c>
      <c r="Z34" s="0" t="n">
        <v>-39.58998847</v>
      </c>
      <c r="AA34" s="0" t="n">
        <v>-39.5842900436994</v>
      </c>
      <c r="AB34" s="0" t="n">
        <v>0.757390817824312</v>
      </c>
      <c r="AC34" s="0" t="n">
        <v>-39.33989132</v>
      </c>
      <c r="AD34" s="0" t="n">
        <v>-39.65691577</v>
      </c>
      <c r="AE34" s="0" t="n">
        <v>-39.656882271126</v>
      </c>
      <c r="AF34" s="0" t="n">
        <v>0.750015930298818</v>
      </c>
      <c r="AG34" s="0" t="n">
        <v>-39.41283203</v>
      </c>
      <c r="AH34" s="0" t="n">
        <v>-39.71640455</v>
      </c>
      <c r="AI34" s="0" t="n">
        <v>-39.7161428081685</v>
      </c>
      <c r="AJ34" s="0" t="n">
        <v>0.750097258341534</v>
      </c>
      <c r="AK34" s="0" t="n">
        <v>-39.39029496</v>
      </c>
      <c r="AL34" s="0" t="n">
        <v>-39.3900719413046</v>
      </c>
      <c r="AM34" s="0" t="n">
        <v>0.750296701508744</v>
      </c>
      <c r="AN34" s="0" t="n">
        <v>-39.43523744</v>
      </c>
      <c r="AO34" s="0" t="n">
        <v>-39.435229724331</v>
      </c>
      <c r="AP34" s="0" t="n">
        <v>0.750003809959819</v>
      </c>
      <c r="AQ34" s="0" t="n">
        <v>-39.50456001</v>
      </c>
      <c r="AR34" s="0" t="n">
        <v>-39.5045305299695</v>
      </c>
      <c r="AS34" s="0" t="n">
        <v>0.750014416979487</v>
      </c>
      <c r="AT34" s="0" t="n">
        <v>-39.45152799</v>
      </c>
      <c r="AU34" s="0" t="n">
        <v>-39.7151833556434</v>
      </c>
      <c r="AV34" s="0" t="n">
        <v>-39.7149889313914</v>
      </c>
      <c r="AW34" s="0" t="n">
        <v>0.750081025986714</v>
      </c>
      <c r="AX34" s="0" t="n">
        <v>-39.50342238</v>
      </c>
      <c r="AY34" s="0" t="n">
        <v>-39.5033976656047</v>
      </c>
      <c r="AZ34" s="0" t="n">
        <v>0.750012438565468</v>
      </c>
      <c r="BB34" s="0" t="n">
        <f aca="false">IF(OR(ISBLANK(O34),ISBLANK(N34)),"",(O34-N34)*EC34)</f>
        <v>5.32154356191494</v>
      </c>
      <c r="BC34" s="3" t="n">
        <f aca="false">IF(OR(ISBLANK(X34),ISBLANK(V34)),"",(X34-V34)*EC34)</f>
        <v>6.35153728507746</v>
      </c>
      <c r="BD34" s="3" t="n">
        <f aca="false">IF(OR(ISBLANK(X34),ISBLANK(W34)),"",(X34-W34)*EC34)</f>
        <v>6.35153728507746</v>
      </c>
      <c r="BE34" s="3" t="n">
        <f aca="false">IF(OR(ISBLANK(Y34),ISBLANK(V34)),"",(Y34-V34)*EC34)</f>
        <v>5.44224214650942</v>
      </c>
      <c r="BF34" s="3" t="n">
        <f aca="false">IF(OR(ISBLANK(Y34),ISBLANK(W34)),"",(Y34-W34)*EC34)</f>
        <v>5.44224214650942</v>
      </c>
      <c r="BG34" s="3" t="n">
        <f aca="false">IF(OR(ISBLANK(AC34),ISBLANK(Z34)),"",(AC34-Z34)*EC34)</f>
        <v>6.80549014767085</v>
      </c>
      <c r="BH34" s="3" t="n">
        <f aca="false">IF(OR(ISBLANK(AG34),ISBLANK(AD34)),"",(AG34-AD34)*EC34)</f>
        <v>6.64185692550533</v>
      </c>
      <c r="BI34" s="3" t="n">
        <f aca="false">IF(OR(ISBLANK(AK34),ISBLANK(Z34)),"",(AK34-Z34)*EC34)</f>
        <v>5.43393723142715</v>
      </c>
      <c r="BJ34" s="3" t="n">
        <f aca="false">IF(OR(ISBLANK(AL34),ISBLANK(AA34)),"",(AL34-AA34)*EC34)</f>
        <v>5.28494380022774</v>
      </c>
      <c r="BK34" s="3" t="n">
        <f aca="false">IF(OR(ISBLANK(AN34),ISBLANK(AD34)),"",(AN34-AD34)*EC34)</f>
        <v>6.03217465999548</v>
      </c>
      <c r="BL34" s="3" t="n">
        <f aca="false">IF(OR(ISBLANK(AO34),ISBLANK(AE34)),"",(AO34-AE34)*EC34)</f>
        <v>6.03147306324565</v>
      </c>
      <c r="BM34" s="3" t="n">
        <f aca="false">IF(OR(ISBLANK(AQ34),ISBLANK(AH34)),"",(AQ34-AH34)*EC34)</f>
        <v>5.76458360204369</v>
      </c>
      <c r="BN34" s="3" t="n">
        <f aca="false">IF(OR(ISBLANK(AR34),ISBLANK(AI34)),"",(AR34-AI34)*EC34)</f>
        <v>5.75826343646642</v>
      </c>
      <c r="BO34" s="3" t="n">
        <f aca="false">IF(OR(ISBLANK(AT34),ISBLANK(AH34)),"",(AT34-AH34)*EC34)</f>
        <v>7.20765838166855</v>
      </c>
      <c r="BP34" s="0" t="n">
        <f aca="false">=IF(OR(ISBLANK(AX34),ISBLANK(AU34)),"",(AX34-AU34)*EC34)</f>
        <v>5.76230970005964</v>
      </c>
      <c r="BQ34" s="0" t="n">
        <f aca="false">=IF(OR(ISBLANK(AY34),ISBLANK(AV34)),"",(AY34-AV34)*EC34)</f>
        <v>5.75769165959944</v>
      </c>
      <c r="BR34" s="0" t="n">
        <v>6.4753130479357</v>
      </c>
      <c r="BU34" s="0" t="n">
        <f aca="false">IF(OR(ISBLANK(O34),ISBLANK(N34)),"",(O34-N34)*EC34-M34)</f>
        <v>-0.468456438085056</v>
      </c>
      <c r="BV34" s="3" t="n">
        <f aca="false">IF(OR(ISBLANK(X34),ISBLANK(V34)),"",(X34-V34)*EC34-M34)</f>
        <v>0.561537285077457</v>
      </c>
      <c r="BW34" s="3" t="n">
        <f aca="false">IF(OR(ISBLANK(X34),ISBLANK(W34)),"",(X34-W34)*EC34-M34)</f>
        <v>0.561537285077457</v>
      </c>
      <c r="BX34" s="3" t="n">
        <f aca="false">IF(OR(ISBLANK(Y34),ISBLANK(V34)),"",(Y34-V34)*EC34-M34)</f>
        <v>-0.347757853490585</v>
      </c>
      <c r="BY34" s="3" t="n">
        <f aca="false">IF(OR(ISBLANK(Y34),ISBLANK(W34)),"",(Y34-W34)*EC34-M34)</f>
        <v>-0.347757853490585</v>
      </c>
      <c r="BZ34" s="3" t="n">
        <f aca="false">IF(OR(ISBLANK(AC34),ISBLANK(Z34)),"",(AC34-Z34)*EC34-M34)</f>
        <v>1.01549014767085</v>
      </c>
      <c r="CA34" s="3" t="n">
        <f aca="false">IF(OR(ISBLANK(AG34),ISBLANK(AD34)),"",(AG34-AD34)*EC34-M34)</f>
        <v>0.851856925505329</v>
      </c>
      <c r="CB34" s="3" t="n">
        <f aca="false">IF(OR(ISBLANK(AK34),ISBLANK(Z34)),"",(AK34-Z34)*EC34-M34)</f>
        <v>-0.356062768572851</v>
      </c>
      <c r="CC34" s="3" t="n">
        <f aca="false">IF(OR(ISBLANK(AL34),ISBLANK(AA34)),"",(AL34-AA34)*EC34-M34)</f>
        <v>-0.505056199772263</v>
      </c>
      <c r="CD34" s="3" t="n">
        <f aca="false">IF(OR(ISBLANK(AN34),ISBLANK(AD34)),"",(AN34-AD34)*EC34-M34)</f>
        <v>0.242174659995481</v>
      </c>
      <c r="CE34" s="3" t="n">
        <f aca="false">IF(OR(ISBLANK(AO34),ISBLANK(AE34)),"",(AO34-AE34)*EC34-M34)</f>
        <v>0.241473063245653</v>
      </c>
      <c r="CF34" s="3" t="n">
        <f aca="false">IF(OR(ISBLANK(AQ34),ISBLANK(AH34)),"",(AQ34-AH34)*EC34-M34)</f>
        <v>-0.0254163979563105</v>
      </c>
      <c r="CG34" s="3" t="n">
        <f aca="false">IF(OR(ISBLANK(AR34),ISBLANK(AI34)),"",(AR34-AI34)*EC34-M34)</f>
        <v>-0.031736563533582</v>
      </c>
      <c r="CH34" s="3" t="n">
        <f aca="false">IF(OR(ISBLANK(AT34),ISBLANK(AH34)),"",(AT34-AH34)*EC34-M34)</f>
        <v>1.41765838166855</v>
      </c>
      <c r="CI34" s="0" t="n">
        <f aca="false">IF(OR(ISBLANK(AX34),ISBLANK(AU34)),"",(AX34-AU34)*EC34-M34)</f>
        <v>-0.0276902999403603</v>
      </c>
      <c r="CJ34" s="0" t="n">
        <f aca="false">IF(OR(ISBLANK(AY34),ISBLANK(AV34)),"",(AY34-AV34)*EC34-M34)</f>
        <v>-0.0323083404005624</v>
      </c>
      <c r="CK34" s="0" t="n">
        <f aca="false">IF(ISBLANK(BR34),"",BR34-M34)</f>
        <v>0.6853130479357</v>
      </c>
      <c r="CN34" s="0" t="n">
        <f aca="false">IF(OR(ISBLANK(O34),ISBLANK(N34)),"",ABS((O34-N34)*EC34-M34))</f>
        <v>0.468456438085056</v>
      </c>
      <c r="CO34" s="3" t="n">
        <f aca="false">IF(OR(ISBLANK(X34),ISBLANK(V34)),"",ABS((X34-V34)*EC34-M34))</f>
        <v>0.561537285077457</v>
      </c>
      <c r="CP34" s="3" t="n">
        <f aca="false">IF(OR(ISBLANK(X34),ISBLANK(W34)),"",ABS((X34-W34)*EC34-M34))</f>
        <v>0.561537285077457</v>
      </c>
      <c r="CQ34" s="3" t="n">
        <f aca="false">IF(OR(ISBLANK(Y34),ISBLANK(V34)),"",ABS((Y34-V34)*EC34-M34))</f>
        <v>0.347757853490585</v>
      </c>
      <c r="CR34" s="3" t="n">
        <f aca="false">IF(OR(ISBLANK(Y34),ISBLANK(W34)),"",ABS((Y34-W34)*EC34-M34))</f>
        <v>0.347757853490585</v>
      </c>
      <c r="CS34" s="3" t="n">
        <f aca="false">IF(OR(ISBLANK(AC34),ISBLANK(Z34)),"",ABS((AC34-Z34)*EC34-M34))</f>
        <v>1.01549014767085</v>
      </c>
      <c r="CT34" s="3" t="n">
        <f aca="false">IF(OR(ISBLANK(AG34),ISBLANK(AD34)),"",ABS((AG34-AD34)*EC34-M34))</f>
        <v>0.851856925505329</v>
      </c>
      <c r="CU34" s="3" t="n">
        <f aca="false">IF(OR(ISBLANK(AK34),ISBLANK(Z34)),"",ABS((AK34-Z34)*EC34-M34))</f>
        <v>0.356062768572851</v>
      </c>
      <c r="CV34" s="3" t="n">
        <f aca="false">IF(OR(ISBLANK(AL34),ISBLANK(AA34)),"",ABS((AL34-AA34)*EC34-M34))</f>
        <v>0.505056199772263</v>
      </c>
      <c r="CW34" s="3" t="n">
        <f aca="false">IF(OR(ISBLANK(AL34),ISBLANK(AA34)),"",ABS((AK34-Z34-AL34+AA34)*EC34))</f>
        <v>0.148993431199412</v>
      </c>
      <c r="CX34" s="3" t="n">
        <f aca="false">IF(OR(ISBLANK(AN34),ISBLANK(AD34)),"",ABS((AN34-AD34)*EC34-M34))</f>
        <v>0.242174659995481</v>
      </c>
      <c r="CY34" s="3" t="n">
        <f aca="false">IF(OR(ISBLANK(AO34),ISBLANK(AE34)),"",ABS((AO34-AE34)*EC34-M34))</f>
        <v>0.241473063245653</v>
      </c>
      <c r="CZ34" s="3" t="n">
        <f aca="false">IF(OR(ISBLANK(AL34),ISBLANK(AA34)),"",ABS((AO34-AE34-AN34+AD34)*EC34))</f>
        <v>0.000701596749827379</v>
      </c>
      <c r="DA34" s="3" t="n">
        <f aca="false">IF(OR(ISBLANK(AQ34),ISBLANK(AH34)),"",ABS((AQ34-AH34)*EC34-M34))</f>
        <v>0.0254163979563105</v>
      </c>
      <c r="DB34" s="3" t="n">
        <f aca="false">IF(OR(ISBLANK(AR34),ISBLANK(AI34)),"",ABS((AR34-AI34)*EC34-M34))</f>
        <v>0.031736563533582</v>
      </c>
      <c r="DC34" s="3" t="n">
        <f aca="false">IF(OR(ISBLANK(AR34),ISBLANK(AI34)),"",ABS((AR34-AI34-AQ34+AH34)*EC34))</f>
        <v>0.00632016557727231</v>
      </c>
      <c r="DD34" s="3" t="n">
        <f aca="false">IF(OR(ISBLANK(AT34),ISBLANK(AH34)),"",ABS((AT34-AH34)*EC34-M34))</f>
        <v>1.41765838166855</v>
      </c>
      <c r="DE34" s="0" t="n">
        <f aca="false">IF(OR(ISBLANK(AX34),ISBLANK(AU34)),"",ABS((AX34-AU34)*EC34-M34))</f>
        <v>0.0276902999403603</v>
      </c>
      <c r="DF34" s="0" t="n">
        <f aca="false">IF(OR(ISBLANK(AY34),ISBLANK(AV34)),"",ABS((AY34-AV34)*EC34-M34))</f>
        <v>0.0323083404005624</v>
      </c>
      <c r="DG34" s="3" t="n">
        <f aca="false">IF(OR(ISBLANK(AL34),ISBLANK(AA34)),"",ABS((AY34-AV34-AX34+AU34)*EC34))</f>
        <v>0.00461804046020217</v>
      </c>
      <c r="DH34" s="0" t="n">
        <f aca="false">IF(ISBLANK(BR34),"",ABS(BR34-M34))</f>
        <v>0.6853130479357</v>
      </c>
      <c r="DK34" s="0" t="n">
        <f aca="false">IF(OR(ISBLANK(O34),ISBLANK(N34)),"",((O34-N34)*EC34-M34)^2)</f>
        <v>0.219451434383338</v>
      </c>
      <c r="DL34" s="3" t="n">
        <f aca="false">IF(OR(ISBLANK(X34),ISBLANK(V34)),"",ABS((X34-V34)*EC34-M34)^2)</f>
        <v>0.315324122532161</v>
      </c>
      <c r="DM34" s="3" t="n">
        <f aca="false">IF(OR(ISBLANK(X34),ISBLANK(W34)),"",ABS((X34-W34)*EC34-M34)^2)</f>
        <v>0.315324122532161</v>
      </c>
      <c r="DN34" s="3" t="n">
        <f aca="false">IF(OR(ISBLANK(Y34),ISBLANK(V34)),"",ABS((Y34-V34)*EC34-M34)^2)</f>
        <v>0.120935524664379</v>
      </c>
      <c r="DO34" s="3" t="n">
        <f aca="false">IF(OR(ISBLANK(Y34),ISBLANK(W34)),"",ABS((Y34-W34)*EC34-M34)^2)</f>
        <v>0.120935524664379</v>
      </c>
      <c r="DP34" s="3" t="n">
        <f aca="false">IF(OR(ISBLANK(AC34),ISBLANK(Z34)),"",ABS((AC34-Z34)*EC34-M34)^2)</f>
        <v>1.03122024001657</v>
      </c>
      <c r="DQ34" s="3" t="n">
        <f aca="false">IF(OR(ISBLANK(AG34),ISBLANK(AD34)),"",ABS((AG34-AD34)*EC34-M34)^2)</f>
        <v>0.725660221531392</v>
      </c>
      <c r="DR34" s="3" t="n">
        <f aca="false">IF(OR(ISBLANK(AK34),ISBLANK(Z34)),"",ABS((AK34-Z34)*EC34-M34)^2)</f>
        <v>0.126780695163764</v>
      </c>
      <c r="DS34" s="3" t="n">
        <f aca="false">IF(OR(ISBLANK(AL34),ISBLANK(AA34)),"",ABS((AL34-AA34)*EC34-M34)^2)</f>
        <v>0.2550817649284</v>
      </c>
      <c r="DT34" s="3" t="n">
        <f aca="false">IF(OR(ISBLANK(AN34),ISBLANK(AD34)),"",ABS((AN34-AD34)*EC34-M34)^2)</f>
        <v>0.0586485659439267</v>
      </c>
      <c r="DU34" s="3" t="n">
        <f aca="false">IF(OR(ISBLANK(AO34),ISBLANK(AE34)),"",ABS((AO34-AE34)*EC34-M34)^2)</f>
        <v>0.0583092402732392</v>
      </c>
      <c r="DV34" s="3" t="n">
        <f aca="false">IF(OR(ISBLANK(AQ34),ISBLANK(AH34)),"",ABS((AQ34-AH34)*EC34-M34)^2)</f>
        <v>0.000645993285073542</v>
      </c>
      <c r="DW34" s="3" t="n">
        <f aca="false">IF(OR(ISBLANK(AR34),ISBLANK(AI34)),"",ABS((AR34-AI34)*EC34-M34)^2)</f>
        <v>0.00100720946492109</v>
      </c>
      <c r="DX34" s="3" t="n">
        <f aca="false">IF(OR(ISBLANK(AT34),ISBLANK(AH34)),"",ABS((AT34-AH34)*EC34-M34)^2)</f>
        <v>2.00975528711509</v>
      </c>
      <c r="DY34" s="0" t="n">
        <f aca="false">IF(OR(ISBLANK(AX34),ISBLANK(AU34)),"",((AX34-AU34)*EC34-M34)^2)</f>
        <v>0.000766752710787119</v>
      </c>
      <c r="DZ34" s="0" t="n">
        <f aca="false">IF(ISBLANK(BR34),"",(BR34-M34)^2)</f>
        <v>0.469653973670919</v>
      </c>
      <c r="EC34" s="0" t="n">
        <v>27.211386245988</v>
      </c>
    </row>
    <row r="35" customFormat="false" ht="12.8" hidden="false" customHeight="false" outlineLevel="0" collapsed="false">
      <c r="A35" s="1" t="s">
        <v>150</v>
      </c>
      <c r="B35" s="0" t="n">
        <v>13</v>
      </c>
      <c r="C35" s="0" t="n">
        <v>4</v>
      </c>
      <c r="D35" s="0" t="n">
        <f aca="false">B35-C35</f>
        <v>9</v>
      </c>
      <c r="E35" s="0" t="s">
        <v>71</v>
      </c>
      <c r="F35" s="0" t="n">
        <v>2</v>
      </c>
      <c r="G35" s="0" t="n">
        <v>13</v>
      </c>
      <c r="H35" s="0" t="s">
        <v>141</v>
      </c>
      <c r="I35" s="0" t="n">
        <v>2</v>
      </c>
      <c r="L35" s="0" t="s">
        <v>75</v>
      </c>
      <c r="M35" s="0" t="n">
        <v>1.38</v>
      </c>
      <c r="N35" s="0" t="n">
        <v>-92.2006529941</v>
      </c>
      <c r="O35" s="0" t="n">
        <v>-92.1955816551025</v>
      </c>
      <c r="P35" s="0" t="s">
        <v>76</v>
      </c>
      <c r="Q35" s="0" t="n">
        <f aca="false">=IF(ISBLANK(BR35),"",BR35)</f>
        <v>1.07475939259754</v>
      </c>
      <c r="R35" s="0" t="n">
        <v>12</v>
      </c>
      <c r="S35" s="0" t="n">
        <v>1</v>
      </c>
      <c r="T35" s="0" t="n">
        <v>0</v>
      </c>
      <c r="V35" s="0" t="n">
        <v>-92.24946431</v>
      </c>
      <c r="W35" s="0" t="n">
        <v>-92.24946431</v>
      </c>
      <c r="X35" s="0" t="n">
        <v>-92.22695076</v>
      </c>
      <c r="Y35" s="0" t="n">
        <v>-92.23255917</v>
      </c>
      <c r="Z35" s="0" t="n">
        <v>-92.24878209</v>
      </c>
      <c r="AA35" s="0" t="n">
        <v>-92.2416490924809</v>
      </c>
      <c r="AB35" s="0" t="n">
        <v>0.777308480798233</v>
      </c>
      <c r="AC35" s="0" t="n">
        <v>-92.20735124</v>
      </c>
      <c r="AD35" s="0" t="n">
        <v>-92.36032557</v>
      </c>
      <c r="AE35" s="0" t="n">
        <v>-92.3601342482648</v>
      </c>
      <c r="AF35" s="0" t="n">
        <v>0.750102151854664</v>
      </c>
      <c r="AG35" s="0" t="n">
        <v>-92.28301483</v>
      </c>
      <c r="AH35" s="0" t="n">
        <v>-92.46981886</v>
      </c>
      <c r="AI35" s="0" t="n">
        <v>-92.4688267686011</v>
      </c>
      <c r="AJ35" s="0" t="n">
        <v>0.750596317008627</v>
      </c>
      <c r="AK35" s="0" t="n">
        <v>-92.23535454</v>
      </c>
      <c r="AL35" s="0" t="n">
        <v>-92.2311732842002</v>
      </c>
      <c r="AM35" s="0" t="n">
        <v>0.75358081742988</v>
      </c>
      <c r="AN35" s="0" t="n">
        <v>-92.35836966</v>
      </c>
      <c r="AO35" s="0" t="n">
        <v>-92.3583118418173</v>
      </c>
      <c r="AP35" s="0" t="n">
        <v>0.750024779523049</v>
      </c>
      <c r="AQ35" s="0" t="n">
        <v>-92.43283188</v>
      </c>
      <c r="AR35" s="0" t="n">
        <v>-92.4325246006489</v>
      </c>
      <c r="AS35" s="0" t="n">
        <v>0.750114104670933</v>
      </c>
      <c r="AT35" s="0" t="n">
        <v>-92.38015965</v>
      </c>
      <c r="AU35" s="0" t="n">
        <v>-92.4658618629387</v>
      </c>
      <c r="AV35" s="0" t="n">
        <v>-92.4650803494998</v>
      </c>
      <c r="AW35" s="0" t="n">
        <v>0.750450578244295</v>
      </c>
      <c r="AX35" s="0" t="n">
        <v>-92.42972039</v>
      </c>
      <c r="AY35" s="0" t="n">
        <v>-92.429467706919</v>
      </c>
      <c r="AZ35" s="0" t="n">
        <v>0.750098856355268</v>
      </c>
      <c r="BB35" s="0" t="n">
        <f aca="false">IF(OR(ISBLANK(O35),ISBLANK(N35)),"",(O35-N35)*EC35)</f>
        <v>0.137998164245203</v>
      </c>
      <c r="BC35" s="0" t="n">
        <f aca="false">IF(OR(ISBLANK(X35),ISBLANK(V35)),"",(X35-V35)*EC35)</f>
        <v>0.612624904818345</v>
      </c>
      <c r="BD35" s="3" t="n">
        <f aca="false">IF(OR(ISBLANK(X35),ISBLANK(W35)),"",(X35-W35)*EC35)</f>
        <v>0.612624904818345</v>
      </c>
      <c r="BE35" s="3" t="n">
        <f aca="false">IF(OR(ISBLANK(Y35),ISBLANK(V35)),"",(Y35-V35)*EC35)</f>
        <v>0.460012294082272</v>
      </c>
      <c r="BF35" s="3" t="n">
        <f aca="false">IF(OR(ISBLANK(Y35),ISBLANK(W35)),"",(Y35-W35)*EC35)</f>
        <v>0.460012294082272</v>
      </c>
      <c r="BG35" s="3" t="n">
        <f aca="false">IF(OR(ISBLANK(AC35),ISBLANK(Z35)),"",(AC35-Z35)*EC35)</f>
        <v>1.12739086184991</v>
      </c>
      <c r="BH35" s="3" t="n">
        <f aca="false">IF(OR(ISBLANK(AG35),ISBLANK(AD35)),"",(AG35-AD35)*EC35)</f>
        <v>2.10373240710319</v>
      </c>
      <c r="BI35" s="3" t="n">
        <f aca="false">IF(OR(ISBLANK(AK35),ISBLANK(Z35)),"",(AK35-Z35)*EC35)</f>
        <v>0.365382249387396</v>
      </c>
      <c r="BJ35" s="3" t="n">
        <f aca="false">IF(OR(ISBLANK(AL35),ISBLANK(AA35)),"",(AL35-AA35)*EC35)</f>
        <v>0.285061265365112</v>
      </c>
      <c r="BK35" s="3" t="n">
        <f aca="false">IF(OR(ISBLANK(AN35),ISBLANK(AD35)),"",(AN35-AD35)*EC35)</f>
        <v>0.0532230224725703</v>
      </c>
      <c r="BL35" s="3" t="n">
        <f aca="false">IF(OR(ISBLANK(AO35),ISBLANK(AE35)),"",(AO35-AE35)*EC35)</f>
        <v>0.0495902057401582</v>
      </c>
      <c r="BM35" s="3" t="n">
        <f aca="false">IF(OR(ISBLANK(AQ35),ISBLANK(AH35)),"",(AQ35-AH35)*EC35)</f>
        <v>1.00646699885288</v>
      </c>
      <c r="BN35" s="3" t="n">
        <f aca="false">IF(OR(ISBLANK(AR35),ISBLANK(AI35)),"",(AR35-AI35)*EC35)</f>
        <v>0.987832313714059</v>
      </c>
      <c r="BO35" s="3" t="n">
        <f aca="false">IF(OR(ISBLANK(AT35),ISBLANK(AH35)),"",(AT35-AH35)*EC35)</f>
        <v>2.43975139382036</v>
      </c>
      <c r="BP35" s="0" t="n">
        <f aca="false">=IF(OR(ISBLANK(AX35),ISBLANK(AU35)),"",(AX35-AU35)*EC35)</f>
        <v>0.983459579633755</v>
      </c>
      <c r="BQ35" s="0" t="n">
        <f aca="false">=IF(OR(ISBLANK(AY35),ISBLANK(AV35)),"",(AY35-AV35)*EC35)</f>
        <v>0.969069372506507</v>
      </c>
      <c r="BR35" s="0" t="n">
        <v>1.07475939259754</v>
      </c>
      <c r="BU35" s="0" t="n">
        <f aca="false">IF(OR(ISBLANK(O35),ISBLANK(N35)),"",(O35-N35)*EC35-M35)</f>
        <v>-1.2420018357548</v>
      </c>
      <c r="BV35" s="0" t="n">
        <f aca="false">IF(OR(ISBLANK(X35),ISBLANK(V35)),"",(X35-V35)*EC35-M35)</f>
        <v>-0.767375095181655</v>
      </c>
      <c r="BW35" s="3" t="n">
        <f aca="false">IF(OR(ISBLANK(X35),ISBLANK(W35)),"",(X35-W35)*EC35-M35)</f>
        <v>-0.767375095181655</v>
      </c>
      <c r="BX35" s="3" t="n">
        <f aca="false">IF(OR(ISBLANK(Y35),ISBLANK(V35)),"",(Y35-V35)*EC35-M35)</f>
        <v>-0.919987705917728</v>
      </c>
      <c r="BY35" s="3" t="n">
        <f aca="false">IF(OR(ISBLANK(Y35),ISBLANK(W35)),"",(Y35-W35)*EC35-M35)</f>
        <v>-0.919987705917728</v>
      </c>
      <c r="BZ35" s="3" t="n">
        <f aca="false">IF(OR(ISBLANK(AC35),ISBLANK(Z35)),"",(AC35-Z35)*EC35-M35)</f>
        <v>-0.252609138150087</v>
      </c>
      <c r="CA35" s="3" t="n">
        <f aca="false">IF(OR(ISBLANK(AG35),ISBLANK(AD35)),"",(AG35-AD35)*EC35-M35)</f>
        <v>0.723732407103195</v>
      </c>
      <c r="CB35" s="3" t="n">
        <f aca="false">IF(OR(ISBLANK(AK35),ISBLANK(Z35)),"",(AK35-Z35)*EC35-M35)</f>
        <v>-1.0146177506126</v>
      </c>
      <c r="CC35" s="3" t="n">
        <f aca="false">IF(OR(ISBLANK(AL35),ISBLANK(AA35)),"",(AL35-AA35)*EC35-M35)</f>
        <v>-1.09493873463489</v>
      </c>
      <c r="CD35" s="3" t="n">
        <f aca="false">IF(OR(ISBLANK(AN35),ISBLANK(AD35)),"",(AN35-AD35)*EC35-M35)</f>
        <v>-1.32677697752743</v>
      </c>
      <c r="CE35" s="3" t="n">
        <f aca="false">IF(OR(ISBLANK(AO35),ISBLANK(AE35)),"",(AO35-AE35)*EC35-M35)</f>
        <v>-1.33040979425984</v>
      </c>
      <c r="CF35" s="3" t="n">
        <f aca="false">IF(OR(ISBLANK(AQ35),ISBLANK(AH35)),"",(AQ35-AH35)*EC35-M35)</f>
        <v>-0.373533001147125</v>
      </c>
      <c r="CG35" s="3" t="n">
        <f aca="false">IF(OR(ISBLANK(AR35),ISBLANK(AI35)),"",(AR35-AI35)*EC35-M35)</f>
        <v>-0.392167686285941</v>
      </c>
      <c r="CH35" s="3" t="n">
        <f aca="false">IF(OR(ISBLANK(AT35),ISBLANK(AH35)),"",(AT35-AH35)*EC35-M35)</f>
        <v>1.05975139382036</v>
      </c>
      <c r="CI35" s="0" t="n">
        <f aca="false">IF(OR(ISBLANK(AX35),ISBLANK(AU35)),"",(AX35-AU35)*EC35-M35)</f>
        <v>-0.396540420366245</v>
      </c>
      <c r="CJ35" s="0" t="n">
        <f aca="false">IF(OR(ISBLANK(AY35),ISBLANK(AV35)),"",(AY35-AV35)*EC35-M35)</f>
        <v>-0.410930627493493</v>
      </c>
      <c r="CK35" s="0" t="n">
        <f aca="false">IF(ISBLANK(BR35),"",BR35-M35)</f>
        <v>-0.30524060740246</v>
      </c>
      <c r="CN35" s="0" t="n">
        <f aca="false">IF(OR(ISBLANK(O35),ISBLANK(N35)),"",ABS((O35-N35)*EC35-M35))</f>
        <v>1.2420018357548</v>
      </c>
      <c r="CO35" s="0" t="n">
        <f aca="false">IF(OR(ISBLANK(X35),ISBLANK(V35)),"",ABS((X35-V35)*EC35-M35))</f>
        <v>0.767375095181655</v>
      </c>
      <c r="CP35" s="3" t="n">
        <f aca="false">IF(OR(ISBLANK(X35),ISBLANK(W35)),"",ABS((X35-W35)*EC35-M35))</f>
        <v>0.767375095181655</v>
      </c>
      <c r="CQ35" s="3" t="n">
        <f aca="false">IF(OR(ISBLANK(Y35),ISBLANK(V35)),"",ABS((Y35-V35)*EC35-M35))</f>
        <v>0.919987705917728</v>
      </c>
      <c r="CR35" s="3" t="n">
        <f aca="false">IF(OR(ISBLANK(Y35),ISBLANK(W35)),"",ABS((Y35-W35)*EC35-M35))</f>
        <v>0.919987705917728</v>
      </c>
      <c r="CS35" s="3" t="n">
        <f aca="false">IF(OR(ISBLANK(AC35),ISBLANK(Z35)),"",ABS((AC35-Z35)*EC35-M35))</f>
        <v>0.252609138150087</v>
      </c>
      <c r="CT35" s="3" t="n">
        <f aca="false">IF(OR(ISBLANK(AG35),ISBLANK(AD35)),"",ABS((AG35-AD35)*EC35-M35))</f>
        <v>0.723732407103195</v>
      </c>
      <c r="CU35" s="3" t="n">
        <f aca="false">IF(OR(ISBLANK(AK35),ISBLANK(Z35)),"",ABS((AK35-Z35)*EC35-M35))</f>
        <v>1.0146177506126</v>
      </c>
      <c r="CV35" s="3" t="n">
        <f aca="false">IF(OR(ISBLANK(AL35),ISBLANK(AA35)),"",ABS((AL35-AA35)*EC35-M35))</f>
        <v>1.09493873463489</v>
      </c>
      <c r="CW35" s="3" t="n">
        <f aca="false">IF(OR(ISBLANK(AL35),ISBLANK(AA35)),"",ABS((AK35-Z35-AL35+AA35)*EC35))</f>
        <v>0.0803209840222845</v>
      </c>
      <c r="CX35" s="3" t="n">
        <f aca="false">IF(OR(ISBLANK(AN35),ISBLANK(AD35)),"",ABS((AN35-AD35)*EC35-M35))</f>
        <v>1.32677697752743</v>
      </c>
      <c r="CY35" s="3" t="n">
        <f aca="false">IF(OR(ISBLANK(AO35),ISBLANK(AE35)),"",ABS((AO35-AE35)*EC35-M35))</f>
        <v>1.33040979425984</v>
      </c>
      <c r="CZ35" s="3" t="n">
        <f aca="false">IF(OR(ISBLANK(AL35),ISBLANK(AA35)),"",ABS((AO35-AE35-AN35+AD35)*EC35))</f>
        <v>0.00363281673241207</v>
      </c>
      <c r="DA35" s="3" t="n">
        <f aca="false">IF(OR(ISBLANK(AQ35),ISBLANK(AH35)),"",ABS((AQ35-AH35)*EC35-M35))</f>
        <v>0.373533001147125</v>
      </c>
      <c r="DB35" s="3" t="n">
        <f aca="false">IF(OR(ISBLANK(AR35),ISBLANK(AI35)),"",ABS((AR35-AI35)*EC35-M35))</f>
        <v>0.392167686285941</v>
      </c>
      <c r="DC35" s="3" t="n">
        <f aca="false">IF(OR(ISBLANK(AR35),ISBLANK(AI35)),"",ABS((AR35-AI35-AQ35+AH35)*EC35))</f>
        <v>0.0186346851388159</v>
      </c>
      <c r="DD35" s="3" t="n">
        <f aca="false">IF(OR(ISBLANK(AT35),ISBLANK(AH35)),"",ABS((AT35-AH35)*EC35-M35))</f>
        <v>1.05975139382036</v>
      </c>
      <c r="DE35" s="0" t="n">
        <f aca="false">IF(OR(ISBLANK(AX35),ISBLANK(AU35)),"",ABS((AX35-AU35)*EC35-M35))</f>
        <v>0.396540420366245</v>
      </c>
      <c r="DF35" s="0" t="n">
        <f aca="false">IF(OR(ISBLANK(AY35),ISBLANK(AV35)),"",ABS((AY35-AV35)*EC35-M35))</f>
        <v>0.410930627493493</v>
      </c>
      <c r="DG35" s="3" t="n">
        <f aca="false">IF(OR(ISBLANK(AL35),ISBLANK(AA35)),"",ABS((AY35-AV35-AX35+AU35)*EC35))</f>
        <v>0.0143902071272479</v>
      </c>
      <c r="DH35" s="0" t="n">
        <f aca="false">IF(ISBLANK(BR35),"",ABS(BR35-M35))</f>
        <v>0.30524060740246</v>
      </c>
      <c r="DK35" s="0" t="n">
        <f aca="false">IF(OR(ISBLANK(O35),ISBLANK(N35)),"",((O35-N35)*EC35-M35)^2)</f>
        <v>1.54256856001829</v>
      </c>
      <c r="DL35" s="0" t="n">
        <f aca="false">IF(OR(ISBLANK(X35),ISBLANK(V35)),"",ABS((X35-V35)*EC35-M35)^2)</f>
        <v>0.588864536705054</v>
      </c>
      <c r="DM35" s="3" t="n">
        <f aca="false">IF(OR(ISBLANK(X35),ISBLANK(W35)),"",ABS((X35-W35)*EC35-M35)^2)</f>
        <v>0.588864536705054</v>
      </c>
      <c r="DN35" s="3" t="n">
        <f aca="false">IF(OR(ISBLANK(Y35),ISBLANK(V35)),"",ABS((Y35-V35)*EC35-M35)^2)</f>
        <v>0.846377379039765</v>
      </c>
      <c r="DO35" s="3" t="n">
        <f aca="false">IF(OR(ISBLANK(Y35),ISBLANK(W35)),"",ABS((Y35-W35)*EC35-M35)^2)</f>
        <v>0.846377379039765</v>
      </c>
      <c r="DP35" s="3" t="n">
        <f aca="false">IF(OR(ISBLANK(AC35),ISBLANK(Z35)),"",ABS((AC35-Z35)*EC35-M35)^2)</f>
        <v>0.0638113766769299</v>
      </c>
      <c r="DQ35" s="3" t="n">
        <f aca="false">IF(OR(ISBLANK(AG35),ISBLANK(AD35)),"",ABS((AG35-AD35)*EC35-M35)^2)</f>
        <v>0.523788597091384</v>
      </c>
      <c r="DR35" s="3" t="n">
        <f aca="false">IF(OR(ISBLANK(AK35),ISBLANK(Z35)),"",ABS((AK35-Z35)*EC35-M35)^2)</f>
        <v>1.02944917985818</v>
      </c>
      <c r="DS35" s="3" t="n">
        <f aca="false">IF(OR(ISBLANK(AL35),ISBLANK(AA35)),"",ABS((AL35-AA35)*EC35-M35)^2)</f>
        <v>1.19889083260385</v>
      </c>
      <c r="DT35" s="3" t="n">
        <f aca="false">IF(OR(ISBLANK(AN35),ISBLANK(AD35)),"",ABS((AN35-AD35)*EC35-M35)^2)</f>
        <v>1.76033714809682</v>
      </c>
      <c r="DU35" s="3" t="n">
        <f aca="false">IF(OR(ISBLANK(AO35),ISBLANK(AE35)),"",ABS((AO35-AE35)*EC35-M35)^2)</f>
        <v>1.76999022066251</v>
      </c>
      <c r="DV35" s="3" t="n">
        <f aca="false">IF(OR(ISBLANK(AQ35),ISBLANK(AH35)),"",ABS((AQ35-AH35)*EC35-M35)^2)</f>
        <v>0.139526902945978</v>
      </c>
      <c r="DW35" s="3" t="n">
        <f aca="false">IF(OR(ISBLANK(AR35),ISBLANK(AI35)),"",ABS((AR35-AI35)*EC35-M35)^2)</f>
        <v>0.153795494166868</v>
      </c>
      <c r="DX35" s="3" t="n">
        <f aca="false">IF(OR(ISBLANK(AT35),ISBLANK(AH35)),"",ABS((AT35-AH35)*EC35-M35)^2)</f>
        <v>1.1230730167042</v>
      </c>
      <c r="DY35" s="0" t="n">
        <f aca="false">IF(OR(ISBLANK(AX35),ISBLANK(AU35)),"",((AX35-AU35)*EC35-M35)^2)</f>
        <v>0.157244304984239</v>
      </c>
      <c r="DZ35" s="0" t="n">
        <f aca="false">IF(ISBLANK(BR35),"",(BR35-M35)^2)</f>
        <v>0.0931718284074226</v>
      </c>
      <c r="EC35" s="0" t="n">
        <v>27.211386245988</v>
      </c>
    </row>
    <row r="36" customFormat="false" ht="12.8" hidden="false" customHeight="false" outlineLevel="0" collapsed="false">
      <c r="A36" s="1" t="s">
        <v>151</v>
      </c>
      <c r="B36" s="0" t="n">
        <v>13</v>
      </c>
      <c r="C36" s="0" t="n">
        <v>4</v>
      </c>
      <c r="D36" s="0" t="n">
        <f aca="false">B36-C36</f>
        <v>9</v>
      </c>
      <c r="E36" s="0" t="s">
        <v>71</v>
      </c>
      <c r="F36" s="0" t="n">
        <v>2</v>
      </c>
      <c r="G36" s="0" t="n">
        <v>13</v>
      </c>
      <c r="H36" s="0" t="s">
        <v>141</v>
      </c>
      <c r="I36" s="0" t="n">
        <v>2</v>
      </c>
      <c r="L36" s="0" t="s">
        <v>75</v>
      </c>
      <c r="M36" s="0" t="n">
        <v>3.33</v>
      </c>
      <c r="N36" s="0" t="n">
        <v>-112.264311506</v>
      </c>
      <c r="O36" s="0" t="n">
        <v>-112.18801708837</v>
      </c>
      <c r="P36" s="0" t="s">
        <v>76</v>
      </c>
      <c r="Q36" s="0" t="n">
        <f aca="false">=IF(ISBLANK(BR36),"",BR36)</f>
        <v>3.90206006145937</v>
      </c>
      <c r="R36" s="0" t="n">
        <v>12</v>
      </c>
      <c r="S36" s="0" t="n">
        <v>1</v>
      </c>
      <c r="T36" s="0" t="n">
        <v>0</v>
      </c>
      <c r="V36" s="0" t="n">
        <v>-112.32883797</v>
      </c>
      <c r="W36" s="0" t="n">
        <v>-112.32883797</v>
      </c>
      <c r="X36" s="0" t="n">
        <v>-112.21817573</v>
      </c>
      <c r="Y36" s="0" t="n">
        <v>-112.2395126</v>
      </c>
      <c r="Z36" s="0" t="n">
        <v>-112.32733253</v>
      </c>
      <c r="AA36" s="0" t="n">
        <v>-112.321352934307</v>
      </c>
      <c r="AB36" s="0" t="n">
        <v>0.772175545834092</v>
      </c>
      <c r="AC36" s="0" t="n">
        <v>-112.19250414</v>
      </c>
      <c r="AD36" s="0" t="n">
        <v>-112.41070352</v>
      </c>
      <c r="AE36" s="0" t="n">
        <v>-112.410507753314</v>
      </c>
      <c r="AF36" s="0" t="n">
        <v>0.750107380831828</v>
      </c>
      <c r="AG36" s="0" t="n">
        <v>-112.28937085</v>
      </c>
      <c r="AH36" s="0" t="n">
        <v>-112.54038799</v>
      </c>
      <c r="AI36" s="0" t="n">
        <v>-112.539588985147</v>
      </c>
      <c r="AJ36" s="0" t="n">
        <v>0.750561009360578</v>
      </c>
      <c r="AK36" s="0" t="n">
        <v>-112.24422705</v>
      </c>
      <c r="AL36" s="0" t="n">
        <v>-112.239004321682</v>
      </c>
      <c r="AM36" s="0" t="n">
        <v>0.753371512002892</v>
      </c>
      <c r="AN36" s="0" t="n">
        <v>-112.35583916</v>
      </c>
      <c r="AO36" s="0" t="n">
        <v>-112.355780484727</v>
      </c>
      <c r="AP36" s="0" t="n">
        <v>0.750022825678197</v>
      </c>
      <c r="AQ36" s="0" t="n">
        <v>-112.4272237</v>
      </c>
      <c r="AR36" s="0" t="n">
        <v>-112.426813226888</v>
      </c>
      <c r="AS36" s="0" t="n">
        <v>0.750143137572063</v>
      </c>
      <c r="AT36" s="0" t="n">
        <v>-112.36992077</v>
      </c>
      <c r="AU36" s="0" t="n">
        <v>-112.536126525712</v>
      </c>
      <c r="AV36" s="0" t="n">
        <v>-112.535492277299</v>
      </c>
      <c r="AW36" s="0" t="n">
        <v>0.750398430824571</v>
      </c>
      <c r="AX36" s="0" t="n">
        <v>-112.4235918</v>
      </c>
      <c r="AY36" s="0" t="n">
        <v>-112.423357299123</v>
      </c>
      <c r="AZ36" s="0" t="n">
        <v>0.750078184790576</v>
      </c>
      <c r="BB36" s="0" t="n">
        <f aca="false">IF(OR(ISBLANK(O36),ISBLANK(N36)),"",(O36-N36)*EC36)</f>
        <v>2.07607686654252</v>
      </c>
      <c r="BC36" s="0" t="n">
        <f aca="false">IF(OR(ISBLANK(X36),ISBLANK(V36)),"",(X36-V36)*EC36)</f>
        <v>3.01127295548612</v>
      </c>
      <c r="BD36" s="3" t="n">
        <f aca="false">IF(OR(ISBLANK(X36),ISBLANK(W36)),"",(X36-W36)*EC36)</f>
        <v>3.01127295548612</v>
      </c>
      <c r="BE36" s="3" t="n">
        <f aca="false">IF(OR(ISBLANK(Y36),ISBLANK(V36)),"",(Y36-V36)*EC36)</f>
        <v>2.43066714463572</v>
      </c>
      <c r="BF36" s="3" t="n">
        <f aca="false">IF(OR(ISBLANK(Y36),ISBLANK(W36)),"",(Y36-W36)*EC36)</f>
        <v>2.43066714463572</v>
      </c>
      <c r="BG36" s="3" t="n">
        <f aca="false">IF(OR(ISBLANK(AC36),ISBLANK(Z36)),"",(AC36-Z36)*EC36)</f>
        <v>3.66886739721497</v>
      </c>
      <c r="BH36" s="3" t="n">
        <f aca="false">IF(OR(ISBLANK(AG36),ISBLANK(AD36)),"",(AG36-AD36)*EC36)</f>
        <v>3.30163014762703</v>
      </c>
      <c r="BI36" s="3" t="n">
        <f aca="false">IF(OR(ISBLANK(AK36),ISBLANK(Z36)),"",(AK36-Z36)*EC36)</f>
        <v>2.26141531543824</v>
      </c>
      <c r="BJ36" s="3" t="n">
        <f aca="false">IF(OR(ISBLANK(AL36),ISBLANK(AA36)),"",(AL36-AA36)*EC36)</f>
        <v>2.24081990496005</v>
      </c>
      <c r="BK36" s="3" t="n">
        <f aca="false">IF(OR(ISBLANK(AN36),ISBLANK(AD36)),"",(AN36-AD36)*EC36)</f>
        <v>1.49293529109883</v>
      </c>
      <c r="BL36" s="3" t="n">
        <f aca="false">IF(OR(ISBLANK(AO36),ISBLANK(AE36)),"",(AO36-AE36)*EC36)</f>
        <v>1.48920484370843</v>
      </c>
      <c r="BM36" s="3" t="n">
        <f aca="false">IF(OR(ISBLANK(AQ36),ISBLANK(AH36)),"",(AQ36-AH36)*EC36)</f>
        <v>3.079357204443</v>
      </c>
      <c r="BN36" s="3" t="n">
        <f aca="false">IF(OR(ISBLANK(AR36),ISBLANK(AI36)),"",(AR36-AI36)*EC36)</f>
        <v>3.06878471716996</v>
      </c>
      <c r="BO36" s="3" t="n">
        <f aca="false">IF(OR(ISBLANK(AT36),ISBLANK(AH36)),"",(AT36-AH36)*EC36)</f>
        <v>4.63864936569998</v>
      </c>
      <c r="BP36" s="0" t="n">
        <f aca="false">=IF(OR(ISBLANK(AX36),ISBLANK(AU36)),"",(AX36-AU36)*EC36)</f>
        <v>3.06222588743581</v>
      </c>
      <c r="BQ36" s="0" t="n">
        <f aca="false">=IF(OR(ISBLANK(AY36),ISBLANK(AV36)),"",(AY36-AV36)*EC36)</f>
        <v>3.05134820283262</v>
      </c>
      <c r="BR36" s="0" t="n">
        <v>3.90206006145937</v>
      </c>
      <c r="BU36" s="0" t="n">
        <f aca="false">IF(OR(ISBLANK(O36),ISBLANK(N36)),"",(O36-N36)*EC36-M36)</f>
        <v>-1.25392313345748</v>
      </c>
      <c r="BV36" s="0" t="n">
        <f aca="false">IF(OR(ISBLANK(X36),ISBLANK(V36)),"",(X36-V36)*EC36-M36)</f>
        <v>-0.318727044513876</v>
      </c>
      <c r="BW36" s="3" t="n">
        <f aca="false">IF(OR(ISBLANK(X36),ISBLANK(W36)),"",(X36-W36)*EC36-M36)</f>
        <v>-0.318727044513876</v>
      </c>
      <c r="BX36" s="3" t="n">
        <f aca="false">IF(OR(ISBLANK(Y36),ISBLANK(V36)),"",(Y36-V36)*EC36-M36)</f>
        <v>-0.899332855364281</v>
      </c>
      <c r="BY36" s="3" t="n">
        <f aca="false">IF(OR(ISBLANK(Y36),ISBLANK(W36)),"",(Y36-W36)*EC36-M36)</f>
        <v>-0.899332855364281</v>
      </c>
      <c r="BZ36" s="3" t="n">
        <f aca="false">IF(OR(ISBLANK(AC36),ISBLANK(Z36)),"",(AC36-Z36)*EC36-M36)</f>
        <v>0.338867397214972</v>
      </c>
      <c r="CA36" s="3" t="n">
        <f aca="false">IF(OR(ISBLANK(AG36),ISBLANK(AD36)),"",(AG36-AD36)*EC36-M36)</f>
        <v>-0.0283698523729714</v>
      </c>
      <c r="CB36" s="3" t="n">
        <f aca="false">IF(OR(ISBLANK(AK36),ISBLANK(Z36)),"",(AK36-Z36)*EC36-M36)</f>
        <v>-1.06858468456176</v>
      </c>
      <c r="CC36" s="3" t="n">
        <f aca="false">IF(OR(ISBLANK(AL36),ISBLANK(AA36)),"",(AL36-AA36)*EC36-M36)</f>
        <v>-1.08918009503995</v>
      </c>
      <c r="CD36" s="3" t="n">
        <f aca="false">IF(OR(ISBLANK(AN36),ISBLANK(AD36)),"",(AN36-AD36)*EC36-M36)</f>
        <v>-1.83706470890117</v>
      </c>
      <c r="CE36" s="3" t="n">
        <f aca="false">IF(OR(ISBLANK(AO36),ISBLANK(AE36)),"",(AO36-AE36)*EC36-M36)</f>
        <v>-1.84079515629157</v>
      </c>
      <c r="CF36" s="3" t="n">
        <f aca="false">IF(OR(ISBLANK(AQ36),ISBLANK(AH36)),"",(AQ36-AH36)*EC36-M36)</f>
        <v>-0.250642795556995</v>
      </c>
      <c r="CG36" s="3" t="n">
        <f aca="false">IF(OR(ISBLANK(AR36),ISBLANK(AI36)),"",(AR36-AI36)*EC36-M36)</f>
        <v>-0.261215282830044</v>
      </c>
      <c r="CH36" s="3" t="n">
        <f aca="false">IF(OR(ISBLANK(AT36),ISBLANK(AH36)),"",(AT36-AH36)*EC36-M36)</f>
        <v>1.30864936569998</v>
      </c>
      <c r="CI36" s="0" t="n">
        <f aca="false">IF(OR(ISBLANK(AX36),ISBLANK(AU36)),"",(AX36-AU36)*EC36-M36)</f>
        <v>-0.267774112564187</v>
      </c>
      <c r="CJ36" s="0" t="n">
        <f aca="false">IF(OR(ISBLANK(AY36),ISBLANK(AV36)),"",(AY36-AV36)*EC36-M36)</f>
        <v>-0.278651797167383</v>
      </c>
      <c r="CK36" s="0" t="n">
        <f aca="false">IF(ISBLANK(BR36),"",BR36-M36)</f>
        <v>0.57206006145937</v>
      </c>
      <c r="CN36" s="0" t="n">
        <f aca="false">IF(OR(ISBLANK(O36),ISBLANK(N36)),"",ABS((O36-N36)*EC36-M36))</f>
        <v>1.25392313345748</v>
      </c>
      <c r="CO36" s="0" t="n">
        <f aca="false">IF(OR(ISBLANK(X36),ISBLANK(V36)),"",ABS((X36-V36)*EC36-M36))</f>
        <v>0.318727044513876</v>
      </c>
      <c r="CP36" s="3" t="n">
        <f aca="false">IF(OR(ISBLANK(X36),ISBLANK(W36)),"",ABS((X36-W36)*EC36-M36))</f>
        <v>0.318727044513876</v>
      </c>
      <c r="CQ36" s="3" t="n">
        <f aca="false">IF(OR(ISBLANK(Y36),ISBLANK(V36)),"",ABS((Y36-V36)*EC36-M36))</f>
        <v>0.899332855364281</v>
      </c>
      <c r="CR36" s="3" t="n">
        <f aca="false">IF(OR(ISBLANK(Y36),ISBLANK(W36)),"",ABS((Y36-W36)*EC36-M36))</f>
        <v>0.899332855364281</v>
      </c>
      <c r="CS36" s="3" t="n">
        <f aca="false">IF(OR(ISBLANK(AC36),ISBLANK(Z36)),"",ABS((AC36-Z36)*EC36-M36))</f>
        <v>0.338867397214972</v>
      </c>
      <c r="CT36" s="3" t="n">
        <f aca="false">IF(OR(ISBLANK(AG36),ISBLANK(AD36)),"",ABS((AG36-AD36)*EC36-M36))</f>
        <v>0.0283698523729714</v>
      </c>
      <c r="CU36" s="3" t="n">
        <f aca="false">IF(OR(ISBLANK(AK36),ISBLANK(Z36)),"",ABS((AK36-Z36)*EC36-M36))</f>
        <v>1.06858468456176</v>
      </c>
      <c r="CV36" s="3" t="n">
        <f aca="false">IF(OR(ISBLANK(AL36),ISBLANK(AA36)),"",ABS((AL36-AA36)*EC36-M36))</f>
        <v>1.08918009503995</v>
      </c>
      <c r="CW36" s="3" t="n">
        <f aca="false">IF(OR(ISBLANK(AL36),ISBLANK(AA36)),"",ABS((AK36-Z36-AL36+AA36)*EC36))</f>
        <v>0.0205954104781913</v>
      </c>
      <c r="CX36" s="3" t="n">
        <f aca="false">IF(OR(ISBLANK(AN36),ISBLANK(AD36)),"",ABS((AN36-AD36)*EC36-M36))</f>
        <v>1.83706470890117</v>
      </c>
      <c r="CY36" s="3" t="n">
        <f aca="false">IF(OR(ISBLANK(AO36),ISBLANK(AE36)),"",ABS((AO36-AE36)*EC36-M36))</f>
        <v>1.84079515629157</v>
      </c>
      <c r="CZ36" s="3" t="n">
        <f aca="false">IF(OR(ISBLANK(AL36),ISBLANK(AA36)),"",ABS((AO36-AE36-AN36+AD36)*EC36))</f>
        <v>0.00373044739040204</v>
      </c>
      <c r="DA36" s="3" t="n">
        <f aca="false">IF(OR(ISBLANK(AQ36),ISBLANK(AH36)),"",ABS((AQ36-AH36)*EC36-M36))</f>
        <v>0.250642795556995</v>
      </c>
      <c r="DB36" s="3" t="n">
        <f aca="false">IF(OR(ISBLANK(AR36),ISBLANK(AI36)),"",ABS((AR36-AI36)*EC36-M36))</f>
        <v>0.261215282830044</v>
      </c>
      <c r="DC36" s="3" t="n">
        <f aca="false">IF(OR(ISBLANK(AR36),ISBLANK(AI36)),"",ABS((AR36-AI36-AQ36+AH36)*EC36))</f>
        <v>0.010572487273049</v>
      </c>
      <c r="DD36" s="3" t="n">
        <f aca="false">IF(OR(ISBLANK(AT36),ISBLANK(AH36)),"",ABS((AT36-AH36)*EC36-M36))</f>
        <v>1.30864936569998</v>
      </c>
      <c r="DE36" s="0" t="n">
        <f aca="false">IF(OR(ISBLANK(AX36),ISBLANK(AU36)),"",ABS((AX36-AU36)*EC36-M36))</f>
        <v>0.267774112564187</v>
      </c>
      <c r="DF36" s="0" t="n">
        <f aca="false">IF(OR(ISBLANK(AY36),ISBLANK(AV36)),"",ABS((AY36-AV36)*EC36-M36))</f>
        <v>0.278651797167383</v>
      </c>
      <c r="DG36" s="3" t="n">
        <f aca="false">IF(OR(ISBLANK(AL36),ISBLANK(AA36)),"",ABS((AY36-AV36-AX36+AU36)*EC36))</f>
        <v>0.0108776846031963</v>
      </c>
      <c r="DH36" s="0" t="n">
        <f aca="false">IF(ISBLANK(BR36),"",ABS(BR36-M36))</f>
        <v>0.57206006145937</v>
      </c>
      <c r="DK36" s="0" t="n">
        <f aca="false">IF(OR(ISBLANK(O36),ISBLANK(N36)),"",((O36-N36)*EC36-M36)^2)</f>
        <v>1.57232322461983</v>
      </c>
      <c r="DL36" s="0" t="n">
        <f aca="false">IF(OR(ISBLANK(X36),ISBLANK(V36)),"",ABS((X36-V36)*EC36-M36)^2)</f>
        <v>0.10158692890455</v>
      </c>
      <c r="DM36" s="3" t="n">
        <f aca="false">IF(OR(ISBLANK(X36),ISBLANK(W36)),"",ABS((X36-W36)*EC36-M36)^2)</f>
        <v>0.10158692890455</v>
      </c>
      <c r="DN36" s="3" t="n">
        <f aca="false">IF(OR(ISBLANK(Y36),ISBLANK(V36)),"",ABS((Y36-V36)*EC36-M36)^2)</f>
        <v>0.808799584737672</v>
      </c>
      <c r="DO36" s="3" t="n">
        <f aca="false">IF(OR(ISBLANK(Y36),ISBLANK(W36)),"",ABS((Y36-W36)*EC36-M36)^2)</f>
        <v>0.808799584737672</v>
      </c>
      <c r="DP36" s="3" t="n">
        <f aca="false">IF(OR(ISBLANK(AC36),ISBLANK(Z36)),"",ABS((AC36-Z36)*EC36-M36)^2)</f>
        <v>0.11483111289525</v>
      </c>
      <c r="DQ36" s="3" t="n">
        <f aca="false">IF(OR(ISBLANK(AG36),ISBLANK(AD36)),"",ABS((AG36-AD36)*EC36-M36)^2)</f>
        <v>0.000804848523664191</v>
      </c>
      <c r="DR36" s="3" t="n">
        <f aca="false">IF(OR(ISBLANK(AK36),ISBLANK(Z36)),"",ABS((AK36-Z36)*EC36-M36)^2)</f>
        <v>1.14187322807995</v>
      </c>
      <c r="DS36" s="3" t="n">
        <f aca="false">IF(OR(ISBLANK(AL36),ISBLANK(AA36)),"",ABS((AL36-AA36)*EC36-M36)^2)</f>
        <v>1.18631327943123</v>
      </c>
      <c r="DT36" s="3" t="n">
        <f aca="false">IF(OR(ISBLANK(AN36),ISBLANK(AD36)),"",ABS((AN36-AD36)*EC36-M36)^2)</f>
        <v>3.37480674469013</v>
      </c>
      <c r="DU36" s="3" t="n">
        <f aca="false">IF(OR(ISBLANK(AO36),ISBLANK(AE36)),"",ABS((AO36-AE36)*EC36-M36)^2)</f>
        <v>3.3885268074265</v>
      </c>
      <c r="DV36" s="3" t="n">
        <f aca="false">IF(OR(ISBLANK(AQ36),ISBLANK(AH36)),"",ABS((AQ36-AH36)*EC36-M36)^2)</f>
        <v>0.0628218109646258</v>
      </c>
      <c r="DW36" s="3" t="n">
        <f aca="false">IF(OR(ISBLANK(AR36),ISBLANK(AI36)),"",ABS((AR36-AI36)*EC36-M36)^2)</f>
        <v>0.06823342398398</v>
      </c>
      <c r="DX36" s="3" t="n">
        <f aca="false">IF(OR(ISBLANK(AT36),ISBLANK(AH36)),"",ABS((AT36-AH36)*EC36-M36)^2)</f>
        <v>1.71256316234695</v>
      </c>
      <c r="DY36" s="0" t="n">
        <f aca="false">IF(OR(ISBLANK(AX36),ISBLANK(AU36)),"",((AX36-AU36)*EC36-M36)^2)</f>
        <v>0.0717029753595377</v>
      </c>
      <c r="DZ36" s="0" t="n">
        <f aca="false">IF(ISBLANK(BR36),"",(BR36-M36)^2)</f>
        <v>0.327252713916898</v>
      </c>
      <c r="EC36" s="0" t="n">
        <v>27.211386245988</v>
      </c>
    </row>
    <row r="37" customFormat="false" ht="12.8" hidden="false" customHeight="false" outlineLevel="0" collapsed="false">
      <c r="A37" s="1"/>
      <c r="B37" s="0" t="n">
        <v>13</v>
      </c>
      <c r="C37" s="0" t="n">
        <v>4</v>
      </c>
      <c r="D37" s="0" t="n">
        <f aca="false">B37-C37</f>
        <v>9</v>
      </c>
      <c r="E37" s="0" t="s">
        <v>71</v>
      </c>
      <c r="F37" s="0" t="n">
        <v>2</v>
      </c>
      <c r="G37" s="0" t="n">
        <v>13</v>
      </c>
      <c r="H37" s="0" t="s">
        <v>152</v>
      </c>
      <c r="I37" s="0" t="n">
        <v>2</v>
      </c>
      <c r="L37" s="0" t="s">
        <v>75</v>
      </c>
      <c r="M37" s="0" t="n">
        <v>5.89</v>
      </c>
      <c r="N37" s="0" t="n">
        <v>-112.264311506</v>
      </c>
      <c r="O37" s="0" t="n">
        <v>-112.02506121838</v>
      </c>
      <c r="P37" s="0" t="s">
        <v>76</v>
      </c>
      <c r="Q37" s="0" t="n">
        <f aca="false">=IF(ISBLANK(BR37),"",BR37)</f>
        <v>7.81292693583763</v>
      </c>
      <c r="R37" s="0" t="n">
        <v>3</v>
      </c>
      <c r="S37" s="0" t="n">
        <v>1</v>
      </c>
      <c r="T37" s="0" t="n">
        <v>3</v>
      </c>
      <c r="V37" s="0" t="n">
        <v>-112.32883797</v>
      </c>
      <c r="W37" s="0" t="n">
        <v>-112.32883797</v>
      </c>
      <c r="X37" s="0" t="n">
        <v>-112.04371103</v>
      </c>
      <c r="Y37" s="0" t="n">
        <v>-112.13680639</v>
      </c>
      <c r="Z37" s="0" t="n">
        <v>-112.32733253</v>
      </c>
      <c r="AA37" s="0" t="n">
        <v>-112.321352934307</v>
      </c>
      <c r="AB37" s="0" t="n">
        <v>0.772175545834092</v>
      </c>
      <c r="AC37" s="0" t="n">
        <v>-112.01900664</v>
      </c>
      <c r="AD37" s="0" t="n">
        <v>-112.41070352</v>
      </c>
      <c r="AE37" s="0" t="n">
        <v>-112.410507753314</v>
      </c>
      <c r="AF37" s="0" t="n">
        <v>0.750107380831828</v>
      </c>
      <c r="AG37" s="0" t="n">
        <v>-112.18675236</v>
      </c>
      <c r="AH37" s="0" t="n">
        <v>-112.54038799</v>
      </c>
      <c r="AI37" s="0" t="n">
        <v>-112.539588985147</v>
      </c>
      <c r="AJ37" s="0" t="n">
        <v>0.750561009360578</v>
      </c>
      <c r="AK37" s="0" t="n">
        <v>-112.09282835</v>
      </c>
      <c r="AL37" s="0" t="n">
        <v>-112.083839707765</v>
      </c>
      <c r="AM37" s="0" t="n">
        <v>0.761165648877419</v>
      </c>
      <c r="AN37" s="0" t="n">
        <v>-112.22229418</v>
      </c>
      <c r="AO37" s="0" t="n">
        <v>-112.222140972598</v>
      </c>
      <c r="AP37" s="0" t="n">
        <v>0.750053865082414</v>
      </c>
      <c r="AQ37" s="0" t="n">
        <v>-112.30992344</v>
      </c>
      <c r="AR37" s="0" t="n">
        <v>-112.30594236436</v>
      </c>
      <c r="AS37" s="0" t="n">
        <v>0.751837927635672</v>
      </c>
      <c r="AT37" s="0" t="n">
        <v>-112.25795614</v>
      </c>
      <c r="AU37" s="0" t="n">
        <v>-112.536126525712</v>
      </c>
      <c r="AV37" s="0" t="n">
        <v>-112.535492277299</v>
      </c>
      <c r="AW37" s="0" t="n">
        <v>0.750398430824571</v>
      </c>
      <c r="AX37" s="0" t="n">
        <v>-112.293770511798</v>
      </c>
      <c r="AY37" s="0" t="n">
        <v>-112.286931476868</v>
      </c>
      <c r="AZ37" s="0" t="n">
        <v>0.752853086166353</v>
      </c>
      <c r="BB37" s="0" t="n">
        <f aca="false">IF(OR(ISBLANK(O37),ISBLANK(N37)),"",(O37-N37)*EC37)</f>
        <v>6.51033198589142</v>
      </c>
      <c r="BC37" s="0" t="n">
        <f aca="false">IF(OR(ISBLANK(X37),ISBLANK(V37)),"",(X37-V37)*EC37)</f>
        <v>7.75869929347659</v>
      </c>
      <c r="BD37" s="3" t="n">
        <f aca="false">IF(OR(ISBLANK(X37),ISBLANK(W37)),"",(X37-W37)*EC37)</f>
        <v>7.75869929347659</v>
      </c>
      <c r="BE37" s="3" t="n">
        <f aca="false">IF(OR(ISBLANK(Y37),ISBLANK(V37)),"",(Y37-V37)*EC37)</f>
        <v>5.22544549480711</v>
      </c>
      <c r="BF37" s="3" t="n">
        <f aca="false">IF(OR(ISBLANK(Y37),ISBLANK(W37)),"",(Y37-W37)*EC37)</f>
        <v>5.22544549480711</v>
      </c>
      <c r="BG37" s="3" t="n">
        <f aca="false">IF(OR(ISBLANK(AC37),ISBLANK(Z37)),"",(AC37-Z37)*EC37)</f>
        <v>8.38997488242818</v>
      </c>
      <c r="BH37" s="3" t="n">
        <f aca="false">IF(OR(ISBLANK(AG37),ISBLANK(AD37)),"",(AG37-AD37)*EC37)</f>
        <v>6.09402151499702</v>
      </c>
      <c r="BI37" s="3" t="n">
        <f aca="false">IF(OR(ISBLANK(AK37),ISBLANK(Z37)),"",(AK37-Z37)*EC37)</f>
        <v>6.38118381827874</v>
      </c>
      <c r="BJ37" s="3" t="n">
        <f aca="false">IF(OR(ISBLANK(AL37),ISBLANK(AA37)),"",(AL37-AA37)*EC37)</f>
        <v>6.46306414596538</v>
      </c>
      <c r="BK37" s="3" t="n">
        <f aca="false">IF(OR(ISBLANK(AN37),ISBLANK(AD37)),"",(AN37-AD37)*EC37)</f>
        <v>5.12687932309148</v>
      </c>
      <c r="BL37" s="3" t="n">
        <f aca="false">IF(OR(ISBLANK(AO37),ISBLANK(AE37)),"",(AO37-AE37)*EC37)</f>
        <v>5.12572122597627</v>
      </c>
      <c r="BM37" s="3" t="n">
        <f aca="false">IF(OR(ISBLANK(AQ37),ISBLANK(AH37)),"",(AQ37-AH37)*EC37)</f>
        <v>6.27125988605764</v>
      </c>
      <c r="BN37" s="3" t="n">
        <f aca="false">IF(OR(ISBLANK(AR37),ISBLANK(AI37)),"",(AR37-AI37)*EC37)</f>
        <v>6.35784844330492</v>
      </c>
      <c r="BO37" s="3" t="n">
        <f aca="false">IF(OR(ISBLANK(AT37),ISBLANK(AH37)),"",(AT37-AH37)*EC37)</f>
        <v>7.6853621585188</v>
      </c>
      <c r="BP37" s="0" t="n">
        <f aca="false">=IF(OR(ISBLANK(AX37),ISBLANK(AU37)),"",(AX37-AU37)*EC37)</f>
        <v>6.59484310365203</v>
      </c>
      <c r="BQ37" s="0" t="n">
        <f aca="false">=IF(OR(ISBLANK(AY37),ISBLANK(AV37)),"",(AY37-AV37)*EC37)</f>
        <v>6.76368394613971</v>
      </c>
      <c r="BR37" s="0" t="n">
        <v>7.81292693583763</v>
      </c>
      <c r="BU37" s="0" t="n">
        <f aca="false">IF(OR(ISBLANK(O37),ISBLANK(N37)),"",(O37-N37)*EC37-M37)</f>
        <v>0.62033198589142</v>
      </c>
      <c r="BV37" s="0" t="n">
        <f aca="false">IF(OR(ISBLANK(X37),ISBLANK(V37)),"",(X37-V37)*EC37-M37)</f>
        <v>1.86869929347659</v>
      </c>
      <c r="BW37" s="3" t="n">
        <f aca="false">IF(OR(ISBLANK(X37),ISBLANK(W37)),"",(X37-W37)*EC37-M37)</f>
        <v>1.86869929347659</v>
      </c>
      <c r="BX37" s="3" t="n">
        <f aca="false">IF(OR(ISBLANK(Y37),ISBLANK(V37)),"",(Y37-V37)*EC37-M37)</f>
        <v>-0.664554505192895</v>
      </c>
      <c r="BY37" s="3" t="n">
        <f aca="false">IF(OR(ISBLANK(Y37),ISBLANK(W37)),"",(Y37-W37)*EC37-M37)</f>
        <v>-0.664554505192895</v>
      </c>
      <c r="BZ37" s="3" t="n">
        <f aca="false">IF(OR(ISBLANK(AC37),ISBLANK(Z37)),"",(AC37-Z37)*EC37-M37)</f>
        <v>2.49997488242818</v>
      </c>
      <c r="CA37" s="3" t="n">
        <f aca="false">IF(OR(ISBLANK(AG37),ISBLANK(AD37)),"",(AG37-AD37)*EC37-M37)</f>
        <v>0.20402151499702</v>
      </c>
      <c r="CB37" s="3" t="n">
        <f aca="false">IF(OR(ISBLANK(AK37),ISBLANK(Z37)),"",(AK37-Z37)*EC37-M37)</f>
        <v>0.491183818278745</v>
      </c>
      <c r="CC37" s="3" t="n">
        <f aca="false">IF(OR(ISBLANK(AL37),ISBLANK(AA37)),"",(AL37-AA37)*EC37-M37)</f>
        <v>0.573064145965383</v>
      </c>
      <c r="CD37" s="3" t="n">
        <f aca="false">IF(OR(ISBLANK(AN37),ISBLANK(AD37)),"",(AN37-AD37)*EC37-M37)</f>
        <v>-0.763120676908523</v>
      </c>
      <c r="CE37" s="3" t="n">
        <f aca="false">IF(OR(ISBLANK(AO37),ISBLANK(AE37)),"",(AO37-AE37)*EC37-M37)</f>
        <v>-0.76427877402373</v>
      </c>
      <c r="CF37" s="3" t="n">
        <f aca="false">IF(OR(ISBLANK(AQ37),ISBLANK(AH37)),"",(AQ37-AH37)*EC37-M37)</f>
        <v>0.381259886057638</v>
      </c>
      <c r="CG37" s="3" t="n">
        <f aca="false">IF(OR(ISBLANK(AR37),ISBLANK(AI37)),"",(AR37-AI37)*EC37-M37)</f>
        <v>0.467848443304917</v>
      </c>
      <c r="CH37" s="3" t="n">
        <f aca="false">IF(OR(ISBLANK(AT37),ISBLANK(AH37)),"",(AT37-AH37)*EC37-M37)</f>
        <v>1.7953621585188</v>
      </c>
      <c r="CI37" s="0" t="n">
        <f aca="false">IF(OR(ISBLANK(AX37),ISBLANK(AU37)),"",(AX37-AU37)*EC37-M37)</f>
        <v>0.704843103652034</v>
      </c>
      <c r="CJ37" s="0" t="n">
        <f aca="false">IF(OR(ISBLANK(AY37),ISBLANK(AV37)),"",(AY37-AV37)*EC37-M37)</f>
        <v>0.873683946139714</v>
      </c>
      <c r="CK37" s="0" t="n">
        <f aca="false">IF(ISBLANK(BR37),"",BR37-M37)</f>
        <v>1.92292693583763</v>
      </c>
      <c r="CN37" s="0" t="n">
        <f aca="false">IF(OR(ISBLANK(O37),ISBLANK(N37)),"",ABS((O37-N37)*EC37-M37))</f>
        <v>0.62033198589142</v>
      </c>
      <c r="CO37" s="0" t="n">
        <f aca="false">IF(OR(ISBLANK(X37),ISBLANK(V37)),"",ABS((X37-V37)*EC37-M37))</f>
        <v>1.86869929347659</v>
      </c>
      <c r="CP37" s="3" t="n">
        <f aca="false">IF(OR(ISBLANK(X37),ISBLANK(W37)),"",ABS((X37-W37)*EC37-M37))</f>
        <v>1.86869929347659</v>
      </c>
      <c r="CQ37" s="3" t="n">
        <f aca="false">IF(OR(ISBLANK(Y37),ISBLANK(V37)),"",ABS((Y37-V37)*EC37-M37))</f>
        <v>0.664554505192895</v>
      </c>
      <c r="CR37" s="3" t="n">
        <f aca="false">IF(OR(ISBLANK(Y37),ISBLANK(W37)),"",ABS((Y37-W37)*EC37-M37))</f>
        <v>0.664554505192895</v>
      </c>
      <c r="CS37" s="3" t="n">
        <f aca="false">IF(OR(ISBLANK(AC37),ISBLANK(Z37)),"",ABS((AC37-Z37)*EC37-M37))</f>
        <v>2.49997488242818</v>
      </c>
      <c r="CT37" s="3" t="n">
        <f aca="false">IF(OR(ISBLANK(AG37),ISBLANK(AD37)),"",ABS((AG37-AD37)*EC37-M37))</f>
        <v>0.20402151499702</v>
      </c>
      <c r="CU37" s="3" t="n">
        <f aca="false">IF(OR(ISBLANK(AK37),ISBLANK(Z37)),"",ABS((AK37-Z37)*EC37-M37))</f>
        <v>0.491183818278745</v>
      </c>
      <c r="CV37" s="3" t="n">
        <f aca="false">IF(OR(ISBLANK(AL37),ISBLANK(AA37)),"",ABS((AL37-AA37)*EC37-M37))</f>
        <v>0.573064145965383</v>
      </c>
      <c r="CW37" s="3" t="n">
        <f aca="false">IF(OR(ISBLANK(AL37),ISBLANK(AA37)),"",ABS((AK37-Z37-AL37+AA37)*EC37))</f>
        <v>0.0818803276866393</v>
      </c>
      <c r="CX37" s="3" t="n">
        <f aca="false">IF(OR(ISBLANK(AN37),ISBLANK(AD37)),"",ABS((AN37-AD37)*EC37-M37))</f>
        <v>0.763120676908523</v>
      </c>
      <c r="CY37" s="3" t="n">
        <f aca="false">IF(OR(ISBLANK(AO37),ISBLANK(AE37)),"",ABS((AO37-AE37)*EC37-M37))</f>
        <v>0.76427877402373</v>
      </c>
      <c r="CZ37" s="3" t="n">
        <f aca="false">IF(OR(ISBLANK(AL37),ISBLANK(AA37)),"",ABS((AO37-AE37-AN37+AD37)*EC37))</f>
        <v>0.00115809711520688</v>
      </c>
      <c r="DA37" s="3" t="n">
        <f aca="false">IF(OR(ISBLANK(AQ37),ISBLANK(AH37)),"",ABS((AQ37-AH37)*EC37-M37))</f>
        <v>0.381259886057638</v>
      </c>
      <c r="DB37" s="3" t="n">
        <f aca="false">IF(OR(ISBLANK(AR37),ISBLANK(AI37)),"",ABS((AR37-AI37)*EC37-M37))</f>
        <v>0.467848443304917</v>
      </c>
      <c r="DC37" s="3" t="n">
        <f aca="false">IF(OR(ISBLANK(AR37),ISBLANK(AI37)),"",ABS((AR37-AI37-AQ37+AH37)*EC37))</f>
        <v>0.0865885572472786</v>
      </c>
      <c r="DD37" s="3" t="n">
        <f aca="false">IF(OR(ISBLANK(AT37),ISBLANK(AH37)),"",ABS((AT37-AH37)*EC37-M37))</f>
        <v>1.7953621585188</v>
      </c>
      <c r="DE37" s="0" t="n">
        <f aca="false">IF(OR(ISBLANK(AX37),ISBLANK(AU37)),"",ABS((AX37-AU37)*EC37-M37))</f>
        <v>0.704843103652034</v>
      </c>
      <c r="DF37" s="0" t="n">
        <f aca="false">IF(OR(ISBLANK(AY37),ISBLANK(AV37)),"",ABS((AY37-AV37)*EC37-M37))</f>
        <v>0.873683946139714</v>
      </c>
      <c r="DG37" s="3" t="n">
        <f aca="false">IF(OR(ISBLANK(AL37),ISBLANK(AA37)),"",ABS((AY37-AV37-AX37+AU37)*EC37))</f>
        <v>0.168840842487679</v>
      </c>
      <c r="DH37" s="0" t="n">
        <f aca="false">IF(ISBLANK(BR37),"",ABS(BR37-M37))</f>
        <v>1.92292693583763</v>
      </c>
      <c r="DK37" s="0" t="n">
        <f aca="false">IF(OR(ISBLANK(O37),ISBLANK(N37)),"",((O37-N37)*EC37-M37)^2)</f>
        <v>0.384811772719993</v>
      </c>
      <c r="DL37" s="0" t="n">
        <f aca="false">IF(OR(ISBLANK(X37),ISBLANK(V37)),"",ABS((X37-V37)*EC37-M37)^2)</f>
        <v>3.49203704943989</v>
      </c>
      <c r="DM37" s="3" t="n">
        <f aca="false">IF(OR(ISBLANK(X37),ISBLANK(W37)),"",ABS((X37-W37)*EC37-M37)^2)</f>
        <v>3.49203704943989</v>
      </c>
      <c r="DN37" s="3" t="n">
        <f aca="false">IF(OR(ISBLANK(Y37),ISBLANK(V37)),"",ABS((Y37-V37)*EC37-M37)^2)</f>
        <v>0.441632690372173</v>
      </c>
      <c r="DO37" s="3" t="n">
        <f aca="false">IF(OR(ISBLANK(Y37),ISBLANK(W37)),"",ABS((Y37-W37)*EC37-M37)^2)</f>
        <v>0.441632690372173</v>
      </c>
      <c r="DP37" s="3" t="n">
        <f aca="false">IF(OR(ISBLANK(AC37),ISBLANK(Z37)),"",ABS((AC37-Z37)*EC37-M37)^2)</f>
        <v>6.24987441277177</v>
      </c>
      <c r="DQ37" s="3" t="n">
        <f aca="false">IF(OR(ISBLANK(AG37),ISBLANK(AD37)),"",ABS((AG37-AD37)*EC37-M37)^2)</f>
        <v>0.0416247785816793</v>
      </c>
      <c r="DR37" s="3" t="n">
        <f aca="false">IF(OR(ISBLANK(AK37),ISBLANK(Z37)),"",ABS((AK37-Z37)*EC37-M37)^2)</f>
        <v>0.241261543338887</v>
      </c>
      <c r="DS37" s="3" t="n">
        <f aca="false">IF(OR(ISBLANK(AL37),ISBLANK(AA37)),"",ABS((AL37-AA37)*EC37-M37)^2)</f>
        <v>0.328402515391034</v>
      </c>
      <c r="DT37" s="3" t="n">
        <f aca="false">IF(OR(ISBLANK(AN37),ISBLANK(AD37)),"",ABS((AN37-AD37)*EC37-M37)^2)</f>
        <v>0.582353167525322</v>
      </c>
      <c r="DU37" s="3" t="n">
        <f aca="false">IF(OR(ISBLANK(AO37),ISBLANK(AE37)),"",ABS((AO37-AE37)*EC37-M37)^2)</f>
        <v>0.584122044423215</v>
      </c>
      <c r="DV37" s="3" t="n">
        <f aca="false">IF(OR(ISBLANK(AQ37),ISBLANK(AH37)),"",ABS((AQ37-AH37)*EC37-M37)^2)</f>
        <v>0.145359100716683</v>
      </c>
      <c r="DW37" s="3" t="n">
        <f aca="false">IF(OR(ISBLANK(AR37),ISBLANK(AI37)),"",ABS((AR37-AI37)*EC37-M37)^2)</f>
        <v>0.218882165902834</v>
      </c>
      <c r="DX37" s="3" t="n">
        <f aca="false">IF(OR(ISBLANK(AT37),ISBLANK(AH37)),"",ABS((AT37-AH37)*EC37-M37)^2)</f>
        <v>3.22332528024129</v>
      </c>
      <c r="DY37" s="0" t="n">
        <f aca="false">IF(OR(ISBLANK(AX37),ISBLANK(AU37)),"",((AX37-AU37)*EC37-M37)^2)</f>
        <v>0.496803800765832</v>
      </c>
      <c r="DZ37" s="0" t="n">
        <f aca="false">IF(ISBLANK(BR37),"",(BR37-M37)^2)</f>
        <v>3.6976480005699</v>
      </c>
      <c r="EC37" s="0" t="n">
        <v>27.211386245988</v>
      </c>
    </row>
    <row r="38" customFormat="false" ht="12.8" hidden="false" customHeight="false" outlineLevel="0" collapsed="false">
      <c r="A38" s="1" t="s">
        <v>153</v>
      </c>
      <c r="B38" s="0" t="n">
        <v>15</v>
      </c>
      <c r="C38" s="0" t="n">
        <v>4</v>
      </c>
      <c r="D38" s="0" t="n">
        <f aca="false">B38-C38</f>
        <v>11</v>
      </c>
      <c r="E38" s="0" t="s">
        <v>71</v>
      </c>
      <c r="F38" s="0" t="n">
        <v>2</v>
      </c>
      <c r="G38" s="0" t="n">
        <v>13</v>
      </c>
      <c r="H38" s="0" t="s">
        <v>147</v>
      </c>
      <c r="I38" s="0" t="n">
        <v>2</v>
      </c>
      <c r="L38" s="0" t="s">
        <v>93</v>
      </c>
      <c r="M38" s="0" t="n">
        <v>2.12</v>
      </c>
      <c r="N38" s="0" t="n">
        <v>-113.261651526</v>
      </c>
      <c r="O38" s="0" t="n">
        <v>-113.171410939312</v>
      </c>
      <c r="P38" s="0" t="s">
        <v>76</v>
      </c>
      <c r="Q38" s="0" t="n">
        <f aca="false">=IF(ISBLANK(BR38),"",BR38)</f>
        <v>2.50052420039314</v>
      </c>
      <c r="R38" s="0" t="n">
        <v>1</v>
      </c>
      <c r="S38" s="0" t="n">
        <v>1</v>
      </c>
      <c r="T38" s="0" t="n">
        <v>1</v>
      </c>
      <c r="V38" s="0" t="n">
        <v>-113.30944277</v>
      </c>
      <c r="W38" s="0" t="n">
        <v>-113.30944277</v>
      </c>
      <c r="X38" s="0" t="n">
        <v>-113.22726612</v>
      </c>
      <c r="Y38" s="0" t="n">
        <v>-113.23835245</v>
      </c>
      <c r="Z38" s="0" t="n">
        <v>-113.30883146</v>
      </c>
      <c r="AA38" s="0" t="n">
        <v>-113.301624422126</v>
      </c>
      <c r="AB38" s="0" t="n">
        <v>0.759155823433243</v>
      </c>
      <c r="AC38" s="0" t="n">
        <v>-113.2063928</v>
      </c>
      <c r="AD38" s="0" t="n">
        <v>-113.43004595</v>
      </c>
      <c r="AE38" s="0" t="n">
        <v>-113.429932348949</v>
      </c>
      <c r="AF38" s="0" t="n">
        <v>0.750057351501656</v>
      </c>
      <c r="AG38" s="0" t="n">
        <v>-113.28855396</v>
      </c>
      <c r="AH38" s="0" t="n">
        <v>-113.56695989</v>
      </c>
      <c r="AI38" s="0" t="n">
        <v>-113.566365964466</v>
      </c>
      <c r="AJ38" s="0" t="n">
        <v>0.750242280277174</v>
      </c>
      <c r="AK38" s="0" t="n">
        <v>-113.23844278</v>
      </c>
      <c r="AL38" s="0" t="n">
        <v>-113.230962272821</v>
      </c>
      <c r="AM38" s="0" t="n">
        <v>0.767056594793051</v>
      </c>
      <c r="AN38" s="0" t="n">
        <v>-113.34990138</v>
      </c>
      <c r="AO38" s="0" t="n">
        <v>-113.349807780423</v>
      </c>
      <c r="AP38" s="0" t="n">
        <v>0.750078949682164</v>
      </c>
      <c r="AQ38" s="0" t="n">
        <v>-113.48617561</v>
      </c>
      <c r="AR38" s="0" t="n">
        <v>-113.485439894398</v>
      </c>
      <c r="AS38" s="0" t="n">
        <v>0.75038001879976</v>
      </c>
      <c r="AT38" s="0" t="n">
        <v>-113.2559695</v>
      </c>
      <c r="AU38" s="0" t="n">
        <v>-113.563795935064</v>
      </c>
      <c r="AV38" s="0" t="n">
        <v>-113.563308673549</v>
      </c>
      <c r="AW38" s="0" t="n">
        <v>0.750217692165589</v>
      </c>
      <c r="AX38" s="0" t="n">
        <v>-113.48192971</v>
      </c>
      <c r="AY38" s="0" t="n">
        <v>-113.481451614931</v>
      </c>
      <c r="AZ38" s="0" t="n">
        <v>0.750246484993573</v>
      </c>
      <c r="BB38" s="0" t="n">
        <f aca="false">IF(OR(ISBLANK(O38),ISBLANK(N38)),"",(O38-N38)*EC38)</f>
        <v>2.45557145943166</v>
      </c>
      <c r="BC38" s="0" t="n">
        <f aca="false">IF(OR(ISBLANK(X38),ISBLANK(V38)),"",(X38-V38)*EC38)</f>
        <v>2.23614056355159</v>
      </c>
      <c r="BD38" s="3" t="n">
        <f aca="false">IF(OR(ISBLANK(X38),ISBLANK(W38)),"",(X38-W38)*EC38)</f>
        <v>2.23614056355159</v>
      </c>
      <c r="BE38" s="3" t="n">
        <f aca="false">IF(OR(ISBLANK(Y38),ISBLANK(V38)),"",(Y38-V38)*EC38)</f>
        <v>1.93446615587117</v>
      </c>
      <c r="BF38" s="3" t="n">
        <f aca="false">IF(OR(ISBLANK(Y38),ISBLANK(W38)),"",(Y38-W38)*EC38)</f>
        <v>1.93446615587117</v>
      </c>
      <c r="BG38" s="3" t="n">
        <f aca="false">IF(OR(ISBLANK(AC38),ISBLANK(Z38)),"",(AC38-Z38)*EC38)</f>
        <v>2.78749794378117</v>
      </c>
      <c r="BH38" s="3" t="n">
        <f aca="false">IF(OR(ISBLANK(AG38),ISBLANK(AD38)),"",(AG38-AD38)*EC38)</f>
        <v>3.85019319060324</v>
      </c>
      <c r="BI38" s="3" t="n">
        <f aca="false">IF(OR(ISBLANK(AK38),ISBLANK(Z38)),"",(AK38-Z38)*EC38)</f>
        <v>1.91537355882508</v>
      </c>
      <c r="BJ38" s="3" t="n">
        <f aca="false">IF(OR(ISBLANK(AL38),ISBLANK(AA38)),"",(AL38-AA38)*EC38)</f>
        <v>1.92281503770986</v>
      </c>
      <c r="BK38" s="3" t="n">
        <f aca="false">IF(OR(ISBLANK(AN38),ISBLANK(AD38)),"",(AN38-AD38)*EC38)</f>
        <v>2.18084484978828</v>
      </c>
      <c r="BL38" s="3" t="n">
        <f aca="false">IF(OR(ISBLANK(AO38),ISBLANK(AE38)),"",(AO38-AE38)*EC38)</f>
        <v>2.18030058195381</v>
      </c>
      <c r="BM38" s="3" t="n">
        <f aca="false">IF(OR(ISBLANK(AQ38),ISBLANK(AH38)),"",(AQ38-AH38)*EC38)</f>
        <v>2.19825224568413</v>
      </c>
      <c r="BN38" s="3" t="n">
        <f aca="false">IF(OR(ISBLANK(AR38),ISBLANK(AI38)),"",(AR38-AI38)*EC38)</f>
        <v>2.20211054999031</v>
      </c>
      <c r="BO38" s="3" t="n">
        <f aca="false">IF(OR(ISBLANK(AT38),ISBLANK(AH38)),"",(AT38-AH38)*EC38)</f>
        <v>8.46247962108046</v>
      </c>
      <c r="BP38" s="0" t="n">
        <f aca="false">=IF(OR(ISBLANK(AX38),ISBLANK(AU38)),"",(AX38-AU38)*EC38)</f>
        <v>2.22769347071722</v>
      </c>
      <c r="BQ38" s="0" t="n">
        <f aca="false">=IF(OR(ISBLANK(AY38),ISBLANK(AV38)),"",(AY38-AV38)*EC38)</f>
        <v>2.22744403901484</v>
      </c>
      <c r="BR38" s="0" t="n">
        <v>2.50052420039314</v>
      </c>
      <c r="BU38" s="0" t="n">
        <f aca="false">IF(OR(ISBLANK(O38),ISBLANK(N38)),"",(O38-N38)*EC38-M38)</f>
        <v>0.33557145943166</v>
      </c>
      <c r="BV38" s="0" t="n">
        <f aca="false">IF(OR(ISBLANK(X38),ISBLANK(V38)),"",(X38-V38)*EC38-M38)</f>
        <v>0.116140563551589</v>
      </c>
      <c r="BW38" s="3" t="n">
        <f aca="false">IF(OR(ISBLANK(X38),ISBLANK(W38)),"",(X38-W38)*EC38-M38)</f>
        <v>0.116140563551589</v>
      </c>
      <c r="BX38" s="3" t="n">
        <f aca="false">IF(OR(ISBLANK(Y38),ISBLANK(V38)),"",(Y38-V38)*EC38-M38)</f>
        <v>-0.185533844128833</v>
      </c>
      <c r="BY38" s="3" t="n">
        <f aca="false">IF(OR(ISBLANK(Y38),ISBLANK(W38)),"",(Y38-W38)*EC38-M38)</f>
        <v>-0.185533844128833</v>
      </c>
      <c r="BZ38" s="3" t="n">
        <f aca="false">IF(OR(ISBLANK(AC38),ISBLANK(Z38)),"",(AC38-Z38)*EC38-M38)</f>
        <v>0.667497943781169</v>
      </c>
      <c r="CA38" s="3" t="n">
        <f aca="false">IF(OR(ISBLANK(AG38),ISBLANK(AD38)),"",(AG38-AD38)*EC38-M38)</f>
        <v>1.73019319060324</v>
      </c>
      <c r="CB38" s="3" t="n">
        <f aca="false">IF(OR(ISBLANK(AK38),ISBLANK(Z38)),"",(AK38-Z38)*EC38-M38)</f>
        <v>-0.204626441174925</v>
      </c>
      <c r="CC38" s="3" t="n">
        <f aca="false">IF(OR(ISBLANK(AL38),ISBLANK(AA38)),"",(AL38-AA38)*EC38-M38)</f>
        <v>-0.197184962290144</v>
      </c>
      <c r="CD38" s="3" t="n">
        <f aca="false">IF(OR(ISBLANK(AN38),ISBLANK(AD38)),"",(AN38-AD38)*EC38-M38)</f>
        <v>0.0608448497882801</v>
      </c>
      <c r="CE38" s="3" t="n">
        <f aca="false">IF(OR(ISBLANK(AO38),ISBLANK(AE38)),"",(AO38-AE38)*EC38-M38)</f>
        <v>0.0603005819538089</v>
      </c>
      <c r="CF38" s="3" t="n">
        <f aca="false">IF(OR(ISBLANK(AQ38),ISBLANK(AH38)),"",(AQ38-AH38)*EC38-M38)</f>
        <v>0.078252245684129</v>
      </c>
      <c r="CG38" s="3" t="n">
        <f aca="false">IF(OR(ISBLANK(AR38),ISBLANK(AI38)),"",(AR38-AI38)*EC38-M38)</f>
        <v>0.0821105499903121</v>
      </c>
      <c r="CH38" s="3" t="n">
        <f aca="false">IF(OR(ISBLANK(AT38),ISBLANK(AH38)),"",(AT38-AH38)*EC38-M38)</f>
        <v>6.34247962108046</v>
      </c>
      <c r="CI38" s="0" t="n">
        <f aca="false">IF(OR(ISBLANK(AX38),ISBLANK(AU38)),"",(AX38-AU38)*EC38-M38)</f>
        <v>0.107693470717224</v>
      </c>
      <c r="CJ38" s="0" t="n">
        <f aca="false">IF(OR(ISBLANK(AY38),ISBLANK(AV38)),"",(AY38-AV38)*EC38-M38)</f>
        <v>0.107444039014844</v>
      </c>
      <c r="CK38" s="0" t="n">
        <f aca="false">IF(ISBLANK(BR38),"",BR38-M38)</f>
        <v>0.38052420039314</v>
      </c>
      <c r="CN38" s="0" t="n">
        <f aca="false">IF(OR(ISBLANK(O38),ISBLANK(N38)),"",ABS((O38-N38)*EC38-M38))</f>
        <v>0.33557145943166</v>
      </c>
      <c r="CO38" s="0" t="n">
        <f aca="false">IF(OR(ISBLANK(X38),ISBLANK(V38)),"",ABS((X38-V38)*EC38-M38))</f>
        <v>0.116140563551589</v>
      </c>
      <c r="CP38" s="3" t="n">
        <f aca="false">IF(OR(ISBLANK(X38),ISBLANK(W38)),"",ABS((X38-W38)*EC38-M38))</f>
        <v>0.116140563551589</v>
      </c>
      <c r="CQ38" s="3" t="n">
        <f aca="false">IF(OR(ISBLANK(Y38),ISBLANK(V38)),"",ABS((Y38-V38)*EC38-M38))</f>
        <v>0.185533844128833</v>
      </c>
      <c r="CR38" s="3" t="n">
        <f aca="false">IF(OR(ISBLANK(Y38),ISBLANK(W38)),"",ABS((Y38-W38)*EC38-M38))</f>
        <v>0.185533844128833</v>
      </c>
      <c r="CS38" s="3" t="n">
        <f aca="false">IF(OR(ISBLANK(AC38),ISBLANK(Z38)),"",ABS((AC38-Z38)*EC38-M38))</f>
        <v>0.667497943781169</v>
      </c>
      <c r="CT38" s="3" t="n">
        <f aca="false">IF(OR(ISBLANK(AG38),ISBLANK(AD38)),"",ABS((AG38-AD38)*EC38-M38))</f>
        <v>1.73019319060324</v>
      </c>
      <c r="CU38" s="3" t="n">
        <f aca="false">IF(OR(ISBLANK(AK38),ISBLANK(Z38)),"",ABS((AK38-Z38)*EC38-M38))</f>
        <v>0.204626441174925</v>
      </c>
      <c r="CV38" s="3" t="n">
        <f aca="false">IF(OR(ISBLANK(AL38),ISBLANK(AA38)),"",ABS((AL38-AA38)*EC38-M38))</f>
        <v>0.197184962290144</v>
      </c>
      <c r="CW38" s="3" t="n">
        <f aca="false">IF(OR(ISBLANK(AL38),ISBLANK(AA38)),"",ABS((AK38-Z38-AL38+AA38)*EC38))</f>
        <v>0.00744147888478132</v>
      </c>
      <c r="CX38" s="3" t="n">
        <f aca="false">IF(OR(ISBLANK(AN38),ISBLANK(AD38)),"",ABS((AN38-AD38)*EC38-M38))</f>
        <v>0.0608448497882801</v>
      </c>
      <c r="CY38" s="3" t="n">
        <f aca="false">IF(OR(ISBLANK(AO38),ISBLANK(AE38)),"",ABS((AO38-AE38)*EC38-M38))</f>
        <v>0.0603005819538089</v>
      </c>
      <c r="CZ38" s="3" t="n">
        <f aca="false">IF(OR(ISBLANK(AL38),ISBLANK(AA38)),"",ABS((AO38-AE38-AN38+AD38)*EC38))</f>
        <v>0.000544267834471301</v>
      </c>
      <c r="DA38" s="3" t="n">
        <f aca="false">IF(OR(ISBLANK(AQ38),ISBLANK(AH38)),"",ABS((AQ38-AH38)*EC38-M38))</f>
        <v>0.078252245684129</v>
      </c>
      <c r="DB38" s="3" t="n">
        <f aca="false">IF(OR(ISBLANK(AR38),ISBLANK(AI38)),"",ABS((AR38-AI38)*EC38-M38))</f>
        <v>0.0821105499903121</v>
      </c>
      <c r="DC38" s="3" t="n">
        <f aca="false">IF(OR(ISBLANK(AR38),ISBLANK(AI38)),"",ABS((AR38-AI38-AQ38+AH38)*EC38))</f>
        <v>0.00385830430618301</v>
      </c>
      <c r="DD38" s="3" t="n">
        <f aca="false">IF(OR(ISBLANK(AT38),ISBLANK(AH38)),"",ABS((AT38-AH38)*EC38-M38))</f>
        <v>6.34247962108046</v>
      </c>
      <c r="DE38" s="0" t="n">
        <f aca="false">IF(OR(ISBLANK(AX38),ISBLANK(AU38)),"",ABS((AX38-AU38)*EC38-M38))</f>
        <v>0.107693470717224</v>
      </c>
      <c r="DF38" s="0" t="n">
        <f aca="false">IF(OR(ISBLANK(AY38),ISBLANK(AV38)),"",ABS((AY38-AV38)*EC38-M38))</f>
        <v>0.107444039014844</v>
      </c>
      <c r="DG38" s="3" t="n">
        <f aca="false">IF(OR(ISBLANK(AL38),ISBLANK(AA38)),"",ABS((AY38-AV38-AX38+AU38)*EC38))</f>
        <v>0.000249431702379923</v>
      </c>
      <c r="DH38" s="0" t="n">
        <f aca="false">IF(ISBLANK(BR38),"",ABS(BR38-M38))</f>
        <v>0.38052420039314</v>
      </c>
      <c r="DK38" s="0" t="n">
        <f aca="false">IF(OR(ISBLANK(O38),ISBLANK(N38)),"",((O38-N38)*EC38-M38)^2)</f>
        <v>0.112608204385094</v>
      </c>
      <c r="DL38" s="0" t="n">
        <f aca="false">IF(OR(ISBLANK(X38),ISBLANK(V38)),"",ABS((X38-V38)*EC38-M38)^2)</f>
        <v>0.0134886305020807</v>
      </c>
      <c r="DM38" s="3" t="n">
        <f aca="false">IF(OR(ISBLANK(X38),ISBLANK(W38)),"",ABS((X38-W38)*EC38-M38)^2)</f>
        <v>0.0134886305020807</v>
      </c>
      <c r="DN38" s="3" t="n">
        <f aca="false">IF(OR(ISBLANK(Y38),ISBLANK(V38)),"",ABS((Y38-V38)*EC38-M38)^2)</f>
        <v>0.0344228073172219</v>
      </c>
      <c r="DO38" s="3" t="n">
        <f aca="false">IF(OR(ISBLANK(Y38),ISBLANK(W38)),"",ABS((Y38-W38)*EC38-M38)^2)</f>
        <v>0.0344228073172219</v>
      </c>
      <c r="DP38" s="3" t="n">
        <f aca="false">IF(OR(ISBLANK(AC38),ISBLANK(Z38)),"",ABS((AC38-Z38)*EC38-M38)^2)</f>
        <v>0.445553504952089</v>
      </c>
      <c r="DQ38" s="3" t="n">
        <f aca="false">IF(OR(ISBLANK(AG38),ISBLANK(AD38)),"",ABS((AG38-AD38)*EC38-M38)^2)</f>
        <v>2.99356847680983</v>
      </c>
      <c r="DR38" s="3" t="n">
        <f aca="false">IF(OR(ISBLANK(AK38),ISBLANK(Z38)),"",ABS((AK38-Z38)*EC38-M38)^2)</f>
        <v>0.0418719804279151</v>
      </c>
      <c r="DS38" s="3" t="n">
        <f aca="false">IF(OR(ISBLANK(AL38),ISBLANK(AA38)),"",ABS((AL38-AA38)*EC38-M38)^2)</f>
        <v>0.0388819093533655</v>
      </c>
      <c r="DT38" s="3" t="n">
        <f aca="false">IF(OR(ISBLANK(AN38),ISBLANK(AD38)),"",ABS((AN38-AD38)*EC38-M38)^2)</f>
        <v>0.00370209574575837</v>
      </c>
      <c r="DU38" s="3" t="n">
        <f aca="false">IF(OR(ISBLANK(AO38),ISBLANK(AE38)),"",ABS((AO38-AE38)*EC38-M38)^2)</f>
        <v>0.00363616018396803</v>
      </c>
      <c r="DV38" s="3" t="n">
        <f aca="false">IF(OR(ISBLANK(AQ38),ISBLANK(AH38)),"",ABS((AQ38-AH38)*EC38-M38)^2)</f>
        <v>0.00612341395460929</v>
      </c>
      <c r="DW38" s="3" t="n">
        <f aca="false">IF(OR(ISBLANK(AR38),ISBLANK(AI38)),"",ABS((AR38-AI38)*EC38-M38)^2)</f>
        <v>0.00674214241971154</v>
      </c>
      <c r="DX38" s="3" t="n">
        <f aca="false">IF(OR(ISBLANK(AT38),ISBLANK(AH38)),"",ABS((AT38-AH38)*EC38-M38)^2)</f>
        <v>40.2270477438209</v>
      </c>
      <c r="DY38" s="0" t="n">
        <f aca="false">IF(OR(ISBLANK(AX38),ISBLANK(AU38)),"",((AX38-AU38)*EC38-M38)^2)</f>
        <v>0.0115978836351216</v>
      </c>
      <c r="DZ38" s="0" t="n">
        <f aca="false">IF(ISBLANK(BR38),"",(BR38-M38)^2)</f>
        <v>0.144798667084838</v>
      </c>
      <c r="EC38" s="0" t="n">
        <v>27.211386245988</v>
      </c>
    </row>
    <row r="39" customFormat="false" ht="12.8" hidden="false" customHeight="false" outlineLevel="0" collapsed="false">
      <c r="A39" s="1"/>
      <c r="B39" s="0" t="n">
        <v>15</v>
      </c>
      <c r="C39" s="0" t="n">
        <v>4</v>
      </c>
      <c r="D39" s="0" t="n">
        <f aca="false">B39-C39</f>
        <v>11</v>
      </c>
      <c r="E39" s="0" t="s">
        <v>71</v>
      </c>
      <c r="F39" s="0" t="n">
        <v>2</v>
      </c>
      <c r="G39" s="0" t="n">
        <v>13</v>
      </c>
      <c r="H39" s="0" t="s">
        <v>154</v>
      </c>
      <c r="I39" s="0" t="n">
        <v>2</v>
      </c>
      <c r="L39" s="0" t="s">
        <v>93</v>
      </c>
      <c r="M39" s="0" t="n">
        <v>5.33</v>
      </c>
      <c r="N39" s="0" t="n">
        <v>-113.261651526</v>
      </c>
      <c r="O39" s="0" t="n">
        <v>-113.047400389107</v>
      </c>
      <c r="P39" s="0" t="s">
        <v>76</v>
      </c>
      <c r="Q39" s="0" t="n">
        <f aca="false">=IF(ISBLANK(BR39),"",BR39)</f>
        <v>6.60477385914484</v>
      </c>
      <c r="R39" s="0" t="n">
        <v>3</v>
      </c>
      <c r="S39" s="0" t="n">
        <v>1</v>
      </c>
      <c r="T39" s="0" t="n">
        <v>2</v>
      </c>
      <c r="V39" s="0" t="n">
        <v>-113.30944277</v>
      </c>
      <c r="W39" s="0" t="n">
        <v>-113.30944277</v>
      </c>
      <c r="X39" s="0" t="n">
        <v>-113.0747661</v>
      </c>
      <c r="Y39" s="0" t="n">
        <v>-113.09719044</v>
      </c>
      <c r="Z39" s="0" t="n">
        <v>-113.30883146</v>
      </c>
      <c r="AA39" s="0" t="n">
        <v>-113.301624422126</v>
      </c>
      <c r="AB39" s="0" t="n">
        <v>0.759155823433243</v>
      </c>
      <c r="AC39" s="0" t="n">
        <v>-113.05148203</v>
      </c>
      <c r="AD39" s="0" t="n">
        <v>-113.43004595</v>
      </c>
      <c r="AE39" s="0" t="n">
        <v>-113.429932348949</v>
      </c>
      <c r="AF39" s="0" t="n">
        <v>0.750057351501656</v>
      </c>
      <c r="AG39" s="0" t="n">
        <v>-113.12830037</v>
      </c>
      <c r="AH39" s="0" t="n">
        <v>-113.56695989</v>
      </c>
      <c r="AI39" s="0" t="n">
        <v>-113.566365964466</v>
      </c>
      <c r="AJ39" s="0" t="n">
        <v>0.750242280277174</v>
      </c>
      <c r="AK39" s="0" t="n">
        <v>-113.09348505</v>
      </c>
      <c r="AL39" s="0" t="n">
        <v>-113.09319008144</v>
      </c>
      <c r="AM39" s="0" t="n">
        <v>0.750395044861755</v>
      </c>
      <c r="AN39" s="0" t="n">
        <v>-113.18410655</v>
      </c>
      <c r="AO39" s="0" t="n">
        <v>-113.184097694102</v>
      </c>
      <c r="AP39" s="0" t="n">
        <v>0.75000520091801</v>
      </c>
      <c r="AQ39" s="0" t="n">
        <v>-113.36188734</v>
      </c>
      <c r="AR39" s="0" t="n">
        <v>-113.361858365536</v>
      </c>
      <c r="AS39" s="0" t="n">
        <v>0.750014765918912</v>
      </c>
      <c r="AT39" s="0" t="n">
        <v>-113.38060019</v>
      </c>
      <c r="AU39" s="0" t="n">
        <v>-113.563795935064</v>
      </c>
      <c r="AV39" s="0" t="n">
        <v>-113.563308673549</v>
      </c>
      <c r="AW39" s="0" t="n">
        <v>0.750217692165589</v>
      </c>
      <c r="AX39" s="0" t="n">
        <v>-113.35927062</v>
      </c>
      <c r="AY39" s="0" t="n">
        <v>-113.359243782983</v>
      </c>
      <c r="AZ39" s="0" t="n">
        <v>0.750016488995002</v>
      </c>
      <c r="BB39" s="0" t="n">
        <f aca="false">IF(OR(ISBLANK(O39),ISBLANK(N39)),"",(O39-N39)*EC39)</f>
        <v>5.8300704396374</v>
      </c>
      <c r="BC39" s="0" t="n">
        <f aca="false">IF(OR(ISBLANK(X39),ISBLANK(V39)),"",(X39-V39)*EC39)</f>
        <v>6.38587751029224</v>
      </c>
      <c r="BD39" s="3" t="n">
        <f aca="false">IF(OR(ISBLANK(X39),ISBLANK(W39)),"",(X39-W39)*EC39)</f>
        <v>6.38587751029224</v>
      </c>
      <c r="BE39" s="3" t="n">
        <f aca="false">IF(OR(ISBLANK(Y39),ISBLANK(V39)),"",(Y39-V39)*EC39)</f>
        <v>5.77568013324086</v>
      </c>
      <c r="BF39" s="3" t="n">
        <f aca="false">IF(OR(ISBLANK(Y39),ISBLANK(W39)),"",(Y39-W39)*EC39)</f>
        <v>5.77568013324086</v>
      </c>
      <c r="BG39" s="3" t="n">
        <f aca="false">IF(OR(ISBLANK(AC39),ISBLANK(Z39)),"",(AC39-Z39)*EC39)</f>
        <v>7.0028347399146</v>
      </c>
      <c r="BH39" s="3" t="n">
        <f aca="false">IF(OR(ISBLANK(AG39),ISBLANK(AD39)),"",(AG39-AD39)*EC39)</f>
        <v>8.21091552539934</v>
      </c>
      <c r="BI39" s="3" t="n">
        <f aca="false">IF(OR(ISBLANK(AK39),ISBLANK(Z39)),"",(AK39-Z39)*EC39)</f>
        <v>5.85987433919676</v>
      </c>
      <c r="BJ39" s="3" t="n">
        <f aca="false">IF(OR(ISBLANK(AL39),ISBLANK(AA39)),"",(AL39-AA39)*EC39)</f>
        <v>5.67178735133452</v>
      </c>
      <c r="BK39" s="3" t="n">
        <f aca="false">IF(OR(ISBLANK(AN39),ISBLANK(AD39)),"",(AN39-AD39)*EC39)</f>
        <v>6.69235200650647</v>
      </c>
      <c r="BL39" s="3" t="n">
        <f aca="false">IF(OR(ISBLANK(AO39),ISBLANK(AE39)),"",(AO39-AE39)*EC39)</f>
        <v>6.68950174569091</v>
      </c>
      <c r="BM39" s="3" t="n">
        <f aca="false">IF(OR(ISBLANK(AQ39),ISBLANK(AH39)),"",(AQ39-AH39)*EC39)</f>
        <v>5.58030836649999</v>
      </c>
      <c r="BN39" s="3" t="n">
        <f aca="false">IF(OR(ISBLANK(AR39),ISBLANK(AI39)),"",(AR39-AI39)*EC39)</f>
        <v>5.56493526472403</v>
      </c>
      <c r="BO39" s="3" t="n">
        <f aca="false">IF(OR(ISBLANK(AT39),ISBLANK(AH39)),"",(AT39-AH39)*EC39)</f>
        <v>5.07110577738676</v>
      </c>
      <c r="BP39" s="0" t="n">
        <f aca="false">=IF(OR(ISBLANK(AX39),ISBLANK(AU39)),"",(AX39-AU39)*EC39)</f>
        <v>5.5654173452886</v>
      </c>
      <c r="BQ39" s="0" t="n">
        <f aca="false">=IF(OR(ISBLANK(AY39),ISBLANK(AV39)),"",(AY39-AV39)*EC39)</f>
        <v>5.55288855643676</v>
      </c>
      <c r="BR39" s="0" t="n">
        <v>6.60477385914484</v>
      </c>
      <c r="BU39" s="0" t="n">
        <f aca="false">IF(OR(ISBLANK(O39),ISBLANK(N39)),"",(O39-N39)*EC39-M39)</f>
        <v>0.5000704396374</v>
      </c>
      <c r="BV39" s="0" t="n">
        <f aca="false">IF(OR(ISBLANK(X39),ISBLANK(V39)),"",(X39-V39)*EC39-M39)</f>
        <v>1.05587751029223</v>
      </c>
      <c r="BW39" s="3" t="n">
        <f aca="false">IF(OR(ISBLANK(X39),ISBLANK(W39)),"",(X39-W39)*EC39-M39)</f>
        <v>1.05587751029223</v>
      </c>
      <c r="BX39" s="3" t="n">
        <f aca="false">IF(OR(ISBLANK(Y39),ISBLANK(V39)),"",(Y39-V39)*EC39-M39)</f>
        <v>0.44568013324086</v>
      </c>
      <c r="BY39" s="3" t="n">
        <f aca="false">IF(OR(ISBLANK(Y39),ISBLANK(W39)),"",(Y39-W39)*EC39-M39)</f>
        <v>0.44568013324086</v>
      </c>
      <c r="BZ39" s="3" t="n">
        <f aca="false">IF(OR(ISBLANK(AC39),ISBLANK(Z39)),"",(AC39-Z39)*EC39-M39)</f>
        <v>1.6728347399146</v>
      </c>
      <c r="CA39" s="3" t="n">
        <f aca="false">IF(OR(ISBLANK(AG39),ISBLANK(AD39)),"",(AG39-AD39)*EC39-M39)</f>
        <v>2.88091552539934</v>
      </c>
      <c r="CB39" s="3" t="n">
        <f aca="false">IF(OR(ISBLANK(AK39),ISBLANK(Z39)),"",(AK39-Z39)*EC39-M39)</f>
        <v>0.529874339196759</v>
      </c>
      <c r="CC39" s="3" t="n">
        <f aca="false">IF(OR(ISBLANK(AL39),ISBLANK(AA39)),"",(AL39-AA39)*EC39-M39)</f>
        <v>0.341787351334521</v>
      </c>
      <c r="CD39" s="3" t="n">
        <f aca="false">IF(OR(ISBLANK(AN39),ISBLANK(AD39)),"",(AN39-AD39)*EC39-M39)</f>
        <v>1.36235200650647</v>
      </c>
      <c r="CE39" s="3" t="n">
        <f aca="false">IF(OR(ISBLANK(AO39),ISBLANK(AE39)),"",(AO39-AE39)*EC39-M39)</f>
        <v>1.35950174569091</v>
      </c>
      <c r="CF39" s="3" t="n">
        <f aca="false">IF(OR(ISBLANK(AQ39),ISBLANK(AH39)),"",(AQ39-AH39)*EC39-M39)</f>
        <v>0.250308366499992</v>
      </c>
      <c r="CG39" s="3" t="n">
        <f aca="false">IF(OR(ISBLANK(AR39),ISBLANK(AI39)),"",(AR39-AI39)*EC39-M39)</f>
        <v>0.234935264724032</v>
      </c>
      <c r="CH39" s="3" t="n">
        <f aca="false">IF(OR(ISBLANK(AT39),ISBLANK(AH39)),"",(AT39-AH39)*EC39-M39)</f>
        <v>-0.258894222613245</v>
      </c>
      <c r="CI39" s="0" t="n">
        <f aca="false">IF(OR(ISBLANK(AX39),ISBLANK(AU39)),"",(AX39-AU39)*EC39-M39)</f>
        <v>0.235417345288603</v>
      </c>
      <c r="CJ39" s="0" t="n">
        <f aca="false">IF(OR(ISBLANK(AY39),ISBLANK(AV39)),"",(AY39-AV39)*EC39-M39)</f>
        <v>0.222888556436755</v>
      </c>
      <c r="CK39" s="0" t="n">
        <f aca="false">IF(ISBLANK(BR39),"",BR39-M39)</f>
        <v>1.27477385914484</v>
      </c>
      <c r="CN39" s="0" t="n">
        <f aca="false">IF(OR(ISBLANK(O39),ISBLANK(N39)),"",ABS((O39-N39)*EC39-M39))</f>
        <v>0.5000704396374</v>
      </c>
      <c r="CO39" s="0" t="n">
        <f aca="false">IF(OR(ISBLANK(X39),ISBLANK(V39)),"",ABS((X39-V39)*EC39-M39))</f>
        <v>1.05587751029223</v>
      </c>
      <c r="CP39" s="3" t="n">
        <f aca="false">IF(OR(ISBLANK(X39),ISBLANK(W39)),"",ABS((X39-W39)*EC39-M39))</f>
        <v>1.05587751029223</v>
      </c>
      <c r="CQ39" s="3" t="n">
        <f aca="false">IF(OR(ISBLANK(Y39),ISBLANK(V39)),"",ABS((Y39-V39)*EC39-M39))</f>
        <v>0.44568013324086</v>
      </c>
      <c r="CR39" s="3" t="n">
        <f aca="false">IF(OR(ISBLANK(Y39),ISBLANK(W39)),"",ABS((Y39-W39)*EC39-M39))</f>
        <v>0.44568013324086</v>
      </c>
      <c r="CS39" s="3" t="n">
        <f aca="false">IF(OR(ISBLANK(AC39),ISBLANK(Z39)),"",ABS((AC39-Z39)*EC39-M39))</f>
        <v>1.6728347399146</v>
      </c>
      <c r="CT39" s="3" t="n">
        <f aca="false">IF(OR(ISBLANK(AG39),ISBLANK(AD39)),"",ABS((AG39-AD39)*EC39-M39))</f>
        <v>2.88091552539934</v>
      </c>
      <c r="CU39" s="3" t="n">
        <f aca="false">IF(OR(ISBLANK(AK39),ISBLANK(Z39)),"",ABS((AK39-Z39)*EC39-M39))</f>
        <v>0.529874339196759</v>
      </c>
      <c r="CV39" s="3" t="n">
        <f aca="false">IF(OR(ISBLANK(AL39),ISBLANK(AA39)),"",ABS((AL39-AA39)*EC39-M39))</f>
        <v>0.341787351334521</v>
      </c>
      <c r="CW39" s="3" t="n">
        <f aca="false">IF(OR(ISBLANK(AL39),ISBLANK(AA39)),"",ABS((AK39-Z39-AL39+AA39)*EC39))</f>
        <v>0.188086987862238</v>
      </c>
      <c r="CX39" s="3" t="n">
        <f aca="false">IF(OR(ISBLANK(AN39),ISBLANK(AD39)),"",ABS((AN39-AD39)*EC39-M39))</f>
        <v>1.36235200650647</v>
      </c>
      <c r="CY39" s="3" t="n">
        <f aca="false">IF(OR(ISBLANK(AO39),ISBLANK(AE39)),"",ABS((AO39-AE39)*EC39-M39))</f>
        <v>1.35950174569091</v>
      </c>
      <c r="CZ39" s="3" t="n">
        <f aca="false">IF(OR(ISBLANK(AL39),ISBLANK(AA39)),"",ABS((AO39-AE39-AN39+AD39)*EC39))</f>
        <v>0.00285026081555929</v>
      </c>
      <c r="DA39" s="3" t="n">
        <f aca="false">IF(OR(ISBLANK(AQ39),ISBLANK(AH39)),"",ABS((AQ39-AH39)*EC39-M39))</f>
        <v>0.250308366499992</v>
      </c>
      <c r="DB39" s="3" t="n">
        <f aca="false">IF(OR(ISBLANK(AR39),ISBLANK(AI39)),"",ABS((AR39-AI39)*EC39-M39))</f>
        <v>0.234935264724032</v>
      </c>
      <c r="DC39" s="3" t="n">
        <f aca="false">IF(OR(ISBLANK(AR39),ISBLANK(AI39)),"",ABS((AR39-AI39-AQ39+AH39)*EC39))</f>
        <v>0.0153731017759596</v>
      </c>
      <c r="DD39" s="3" t="n">
        <f aca="false">IF(OR(ISBLANK(AT39),ISBLANK(AH39)),"",ABS((AT39-AH39)*EC39-M39))</f>
        <v>0.258894222613245</v>
      </c>
      <c r="DE39" s="0" t="n">
        <f aca="false">IF(OR(ISBLANK(AX39),ISBLANK(AU39)),"",ABS((AX39-AU39)*EC39-M39))</f>
        <v>0.235417345288603</v>
      </c>
      <c r="DF39" s="0" t="n">
        <f aca="false">IF(OR(ISBLANK(AY39),ISBLANK(AV39)),"",ABS((AY39-AV39)*EC39-M39))</f>
        <v>0.222888556436755</v>
      </c>
      <c r="DG39" s="3" t="n">
        <f aca="false">IF(OR(ISBLANK(AL39),ISBLANK(AA39)),"",ABS((AY39-AV39-AX39+AU39)*EC39))</f>
        <v>0.0125287888518484</v>
      </c>
      <c r="DH39" s="0" t="n">
        <f aca="false">IF(ISBLANK(BR39),"",ABS(BR39-M39))</f>
        <v>1.27477385914484</v>
      </c>
      <c r="DK39" s="0" t="n">
        <f aca="false">IF(OR(ISBLANK(O39),ISBLANK(N39)),"",((O39-N39)*EC39-M39)^2)</f>
        <v>0.250070444599143</v>
      </c>
      <c r="DL39" s="0" t="n">
        <f aca="false">IF(OR(ISBLANK(X39),ISBLANK(V39)),"",ABS((X39-V39)*EC39-M39)^2)</f>
        <v>1.11487731674093</v>
      </c>
      <c r="DM39" s="3" t="n">
        <f aca="false">IF(OR(ISBLANK(X39),ISBLANK(W39)),"",ABS((X39-W39)*EC39-M39)^2)</f>
        <v>1.11487731674093</v>
      </c>
      <c r="DN39" s="3" t="n">
        <f aca="false">IF(OR(ISBLANK(Y39),ISBLANK(V39)),"",ABS((Y39-V39)*EC39-M39)^2)</f>
        <v>0.198630781165591</v>
      </c>
      <c r="DO39" s="3" t="n">
        <f aca="false">IF(OR(ISBLANK(Y39),ISBLANK(W39)),"",ABS((Y39-W39)*EC39-M39)^2)</f>
        <v>0.198630781165591</v>
      </c>
      <c r="DP39" s="3" t="n">
        <f aca="false">IF(OR(ISBLANK(AC39),ISBLANK(Z39)),"",ABS((AC39-Z39)*EC39-M39)^2)</f>
        <v>2.79837606706515</v>
      </c>
      <c r="DQ39" s="3" t="n">
        <f aca="false">IF(OR(ISBLANK(AG39),ISBLANK(AD39)),"",ABS((AG39-AD39)*EC39-M39)^2)</f>
        <v>8.29967426448698</v>
      </c>
      <c r="DR39" s="3" t="n">
        <f aca="false">IF(OR(ISBLANK(AK39),ISBLANK(Z39)),"",ABS((AK39-Z39)*EC39-M39)^2)</f>
        <v>0.280766815339202</v>
      </c>
      <c r="DS39" s="3" t="n">
        <f aca="false">IF(OR(ISBLANK(AL39),ISBLANK(AA39)),"",ABS((AL39-AA39)*EC39-M39)^2)</f>
        <v>0.116818593532267</v>
      </c>
      <c r="DT39" s="3" t="n">
        <f aca="false">IF(OR(ISBLANK(AN39),ISBLANK(AD39)),"",ABS((AN39-AD39)*EC39-M39)^2)</f>
        <v>1.85600298963221</v>
      </c>
      <c r="DU39" s="3" t="n">
        <f aca="false">IF(OR(ISBLANK(AO39),ISBLANK(AE39)),"",ABS((AO39-AE39)*EC39-M39)^2)</f>
        <v>1.84824499653664</v>
      </c>
      <c r="DV39" s="3" t="n">
        <f aca="false">IF(OR(ISBLANK(AQ39),ISBLANK(AH39)),"",ABS((AQ39-AH39)*EC39-M39)^2)</f>
        <v>0.0626542783398941</v>
      </c>
      <c r="DW39" s="3" t="n">
        <f aca="false">IF(OR(ISBLANK(AR39),ISBLANK(AI39)),"",ABS((AR39-AI39)*EC39-M39)^2)</f>
        <v>0.0551945786109511</v>
      </c>
      <c r="DX39" s="3" t="n">
        <f aca="false">IF(OR(ISBLANK(AT39),ISBLANK(AH39)),"",ABS((AT39-AH39)*EC39-M39)^2)</f>
        <v>0.0670262185025164</v>
      </c>
      <c r="DY39" s="0" t="n">
        <f aca="false">IF(OR(ISBLANK(AX39),ISBLANK(AU39)),"",((AX39-AU39)*EC39-M39)^2)</f>
        <v>0.0554213264627333</v>
      </c>
      <c r="DZ39" s="0" t="n">
        <f aca="false">IF(ISBLANK(BR39),"",(BR39-M39)^2)</f>
        <v>1.62504839195903</v>
      </c>
      <c r="EC39" s="0" t="n">
        <v>27.211386245988</v>
      </c>
    </row>
    <row r="40" customFormat="false" ht="12.8" hidden="false" customHeight="false" outlineLevel="0" collapsed="false">
      <c r="A40" s="1" t="s">
        <v>156</v>
      </c>
      <c r="B40" s="0" t="n">
        <v>9</v>
      </c>
      <c r="C40" s="0" t="n">
        <v>2</v>
      </c>
      <c r="D40" s="0" t="n">
        <f aca="false">B40-C40</f>
        <v>7</v>
      </c>
      <c r="E40" s="0" t="s">
        <v>71</v>
      </c>
      <c r="F40" s="0" t="n">
        <v>1</v>
      </c>
      <c r="G40" s="0" t="n">
        <v>13</v>
      </c>
      <c r="H40" s="0" t="s">
        <v>144</v>
      </c>
      <c r="I40" s="0" t="n">
        <v>2</v>
      </c>
      <c r="L40" s="0" t="s">
        <v>75</v>
      </c>
      <c r="M40" s="0" t="n">
        <v>2.18</v>
      </c>
      <c r="N40" s="0" t="n">
        <v>-55.5706457661</v>
      </c>
      <c r="O40" s="0" t="n">
        <v>-55.4901053417137</v>
      </c>
      <c r="P40" s="0" t="s">
        <v>76</v>
      </c>
      <c r="Q40" s="0" t="n">
        <f aca="false">=IF(ISBLANK(BR40),"",BR40)</f>
        <v>2.36786528238931</v>
      </c>
      <c r="R40" s="0" t="n">
        <v>1</v>
      </c>
      <c r="S40" s="0" t="n">
        <v>1</v>
      </c>
      <c r="T40" s="0" t="n">
        <v>1</v>
      </c>
      <c r="V40" s="0" t="n">
        <v>-55.60399655</v>
      </c>
      <c r="W40" s="0" t="n">
        <v>-55.60399655</v>
      </c>
      <c r="X40" s="0" t="n">
        <v>-55.52260156</v>
      </c>
      <c r="Y40" s="0" t="n">
        <v>-55.51656364</v>
      </c>
      <c r="Z40" s="0" t="n">
        <v>-55.60377938</v>
      </c>
      <c r="AA40" s="0" t="n">
        <v>-55.5973695794546</v>
      </c>
      <c r="AB40" s="0" t="n">
        <v>0.756399781773189</v>
      </c>
      <c r="AC40" s="0" t="n">
        <v>-55.50959013</v>
      </c>
      <c r="AD40" s="0" t="n">
        <v>-55.68155327</v>
      </c>
      <c r="AE40" s="0" t="n">
        <v>-55.6815068033905</v>
      </c>
      <c r="AF40" s="0" t="n">
        <v>0.750020996282758</v>
      </c>
      <c r="AG40" s="0" t="n">
        <v>-55.56340474</v>
      </c>
      <c r="AH40" s="0" t="n">
        <v>-55.74294247</v>
      </c>
      <c r="AI40" s="0" t="n">
        <v>-55.7426598859515</v>
      </c>
      <c r="AJ40" s="0" t="n">
        <v>0.750096881818953</v>
      </c>
      <c r="AK40" s="0" t="n">
        <v>-55.52495555</v>
      </c>
      <c r="AL40" s="0" t="n">
        <v>-55.5195705097349</v>
      </c>
      <c r="AM40" s="0" t="n">
        <v>0.756082638827874</v>
      </c>
      <c r="AN40" s="0" t="n">
        <v>-55.60119059</v>
      </c>
      <c r="AO40" s="0" t="n">
        <v>-55.6011364549526</v>
      </c>
      <c r="AP40" s="0" t="n">
        <v>0.750024566508053</v>
      </c>
      <c r="AQ40" s="0" t="n">
        <v>-55.66374209</v>
      </c>
      <c r="AR40" s="0" t="n">
        <v>-55.6634125717931</v>
      </c>
      <c r="AS40" s="0" t="n">
        <v>0.750137370760054</v>
      </c>
      <c r="AT40" s="0" t="n">
        <v>-55.64221307</v>
      </c>
      <c r="AU40" s="0" t="n">
        <v>-55.741497044328</v>
      </c>
      <c r="AV40" s="0" t="n">
        <v>-55.741277313894</v>
      </c>
      <c r="AW40" s="0" t="n">
        <v>0.750085709051878</v>
      </c>
      <c r="AX40" s="0" t="n">
        <v>-55.66215834</v>
      </c>
      <c r="AY40" s="0" t="n">
        <v>-55.6618879577862</v>
      </c>
      <c r="AZ40" s="0" t="n">
        <v>0.75012319470153</v>
      </c>
      <c r="BB40" s="0" t="n">
        <f aca="false">IF(OR(ISBLANK(O40),ISBLANK(N40)),"",(O40-N40)*EC40)</f>
        <v>2.19161659639139</v>
      </c>
      <c r="BC40" s="3" t="n">
        <f aca="false">IF(OR(ISBLANK(X40),ISBLANK(V40)),"",(X40-V40)*EC40)</f>
        <v>2.21487051137832</v>
      </c>
      <c r="BD40" s="3" t="n">
        <f aca="false">IF(OR(ISBLANK(X40),ISBLANK(W40)),"",(X40-W40)*EC40)</f>
        <v>2.21487051137832</v>
      </c>
      <c r="BE40" s="3" t="n">
        <f aca="false">IF(OR(ISBLANK(Y40),ISBLANK(V40)),"",(Y40-V40)*EC40)</f>
        <v>2.37917068462062</v>
      </c>
      <c r="BF40" s="3" t="n">
        <f aca="false">IF(OR(ISBLANK(Y40),ISBLANK(W40)),"",(Y40-W40)*EC40)</f>
        <v>2.37917068462062</v>
      </c>
      <c r="BG40" s="3" t="n">
        <f aca="false">IF(OR(ISBLANK(AC40),ISBLANK(Z40)),"",(AC40-Z40)*EC40)</f>
        <v>2.56302006196991</v>
      </c>
      <c r="BH40" s="3" t="n">
        <f aca="false">IF(OR(ISBLANK(AG40),ISBLANK(AD40)),"",(AG40-AD40)*EC40)</f>
        <v>3.21498528422568</v>
      </c>
      <c r="BI40" s="3" t="n">
        <f aca="false">IF(OR(ISBLANK(AK40),ISBLANK(Z40)),"",(AK40-Z40)*EC40)</f>
        <v>2.14490568351803</v>
      </c>
      <c r="BJ40" s="3" t="n">
        <f aca="false">IF(OR(ISBLANK(AL40),ISBLANK(AA40)),"",(AL40-AA40)*EC40)</f>
        <v>2.11702053572138</v>
      </c>
      <c r="BK40" s="3" t="n">
        <f aca="false">IF(OR(ISBLANK(AN40),ISBLANK(AD40)),"",(AN40-AD40)*EC40)</f>
        <v>2.18677992524274</v>
      </c>
      <c r="BL40" s="3" t="n">
        <f aca="false">IF(OR(ISBLANK(AO40),ISBLANK(AE40)),"",(AO40-AE40)*EC40)</f>
        <v>2.18698859406822</v>
      </c>
      <c r="BM40" s="3" t="n">
        <f aca="false">IF(OR(ISBLANK(AQ40),ISBLANK(AH40)),"",(AQ40-AH40)*EC40)</f>
        <v>2.15515213100911</v>
      </c>
      <c r="BN40" s="3" t="n">
        <f aca="false">IF(OR(ISBLANK(AR40),ISBLANK(AI40)),"",(AR40-AI40)*EC40)</f>
        <v>2.15642927452121</v>
      </c>
      <c r="BO40" s="3" t="n">
        <f aca="false">IF(OR(ISBLANK(AT40),ISBLANK(AH40)),"",(AT40-AH40)*EC40)</f>
        <v>2.74098660972678</v>
      </c>
      <c r="BP40" s="0" t="n">
        <f aca="false">=IF(OR(ISBLANK(AX40),ISBLANK(AU40)),"",(AX40-AU40)*EC40)</f>
        <v>2.1589161277255</v>
      </c>
      <c r="BQ40" s="0" t="n">
        <f aca="false">=IF(OR(ISBLANK(AY40),ISBLANK(AV40)),"",(AY40-AV40)*EC40)</f>
        <v>2.16029443286973</v>
      </c>
      <c r="BR40" s="0" t="n">
        <v>2.36786528238931</v>
      </c>
      <c r="BU40" s="0" t="n">
        <f aca="false">IF(OR(ISBLANK(O40),ISBLANK(N40)),"",(O40-N40)*EC40-M40)</f>
        <v>0.0116165963913861</v>
      </c>
      <c r="BV40" s="3" t="n">
        <f aca="false">IF(OR(ISBLANK(X40),ISBLANK(V40)),"",(X40-V40)*EC40-M40)</f>
        <v>0.034870511378323</v>
      </c>
      <c r="BW40" s="3" t="n">
        <f aca="false">IF(OR(ISBLANK(X40),ISBLANK(W40)),"",(X40-W40)*EC40-M40)</f>
        <v>0.034870511378323</v>
      </c>
      <c r="BX40" s="3" t="n">
        <f aca="false">IF(OR(ISBLANK(Y40),ISBLANK(V40)),"",(Y40-V40)*EC40-M40)</f>
        <v>0.199170684620621</v>
      </c>
      <c r="BY40" s="3" t="n">
        <f aca="false">IF(OR(ISBLANK(Y40),ISBLANK(W40)),"",(Y40-W40)*EC40-M40)</f>
        <v>0.199170684620621</v>
      </c>
      <c r="BZ40" s="3" t="n">
        <f aca="false">IF(OR(ISBLANK(AC40),ISBLANK(Z40)),"",(AC40-Z40)*EC40-M40)</f>
        <v>0.38302006196991</v>
      </c>
      <c r="CA40" s="3" t="n">
        <f aca="false">IF(OR(ISBLANK(AG40),ISBLANK(AD40)),"",(AG40-AD40)*EC40-M40)</f>
        <v>1.03498528422568</v>
      </c>
      <c r="CB40" s="3" t="n">
        <f aca="false">IF(OR(ISBLANK(AK40),ISBLANK(Z40)),"",(AK40-Z40)*EC40-M40)</f>
        <v>-0.0350943164819726</v>
      </c>
      <c r="CC40" s="3" t="n">
        <f aca="false">IF(OR(ISBLANK(AL40),ISBLANK(AA40)),"",(AL40-AA40)*EC40-M40)</f>
        <v>-0.0629794642786226</v>
      </c>
      <c r="CD40" s="3" t="n">
        <f aca="false">IF(OR(ISBLANK(AN40),ISBLANK(AD40)),"",(AN40-AD40)*EC40-M40)</f>
        <v>0.00677992524274407</v>
      </c>
      <c r="CE40" s="3" t="n">
        <f aca="false">IF(OR(ISBLANK(AO40),ISBLANK(AE40)),"",(AO40-AE40)*EC40-M40)</f>
        <v>0.00698859406821795</v>
      </c>
      <c r="CF40" s="3" t="n">
        <f aca="false">IF(OR(ISBLANK(AQ40),ISBLANK(AH40)),"",(AQ40-AH40)*EC40-M40)</f>
        <v>-0.0248478689908906</v>
      </c>
      <c r="CG40" s="3" t="n">
        <f aca="false">IF(OR(ISBLANK(AR40),ISBLANK(AI40)),"",(AR40-AI40)*EC40-M40)</f>
        <v>-0.0235707254787867</v>
      </c>
      <c r="CH40" s="3" t="n">
        <f aca="false">IF(OR(ISBLANK(AT40),ISBLANK(AH40)),"",(AT40-AH40)*EC40-M40)</f>
        <v>0.560986609726783</v>
      </c>
      <c r="CI40" s="0" t="n">
        <f aca="false">IF(OR(ISBLANK(AX40),ISBLANK(AU40)),"",(AX40-AU40)*EC40-M40)</f>
        <v>-0.0210838722744966</v>
      </c>
      <c r="CJ40" s="0" t="n">
        <f aca="false">IF(OR(ISBLANK(AY40),ISBLANK(AV40)),"",(AY40-AV40)*EC40-M40)</f>
        <v>-0.0197055671302695</v>
      </c>
      <c r="CK40" s="0" t="n">
        <f aca="false">IF(ISBLANK(BR40),"",BR40-M40)</f>
        <v>0.18786528238931</v>
      </c>
      <c r="CN40" s="0" t="n">
        <f aca="false">IF(OR(ISBLANK(O40),ISBLANK(N40)),"",ABS((O40-N40)*EC40-M40))</f>
        <v>0.0116165963913861</v>
      </c>
      <c r="CO40" s="3" t="n">
        <f aca="false">IF(OR(ISBLANK(X40),ISBLANK(V40)),"",ABS((X40-V40)*EC40-M40))</f>
        <v>0.034870511378323</v>
      </c>
      <c r="CP40" s="3" t="n">
        <f aca="false">IF(OR(ISBLANK(X40),ISBLANK(W40)),"",ABS((X40-W40)*EC40-M40))</f>
        <v>0.034870511378323</v>
      </c>
      <c r="CQ40" s="3" t="n">
        <f aca="false">IF(OR(ISBLANK(Y40),ISBLANK(V40)),"",ABS((Y40-V40)*EC40-M40))</f>
        <v>0.199170684620621</v>
      </c>
      <c r="CR40" s="3" t="n">
        <f aca="false">IF(OR(ISBLANK(Y40),ISBLANK(W40)),"",ABS((Y40-W40)*EC40-M40))</f>
        <v>0.199170684620621</v>
      </c>
      <c r="CS40" s="3" t="n">
        <f aca="false">IF(OR(ISBLANK(AC40),ISBLANK(Z40)),"",ABS((AC40-Z40)*EC40-M40))</f>
        <v>0.38302006196991</v>
      </c>
      <c r="CT40" s="3" t="n">
        <f aca="false">IF(OR(ISBLANK(AG40),ISBLANK(AD40)),"",ABS((AG40-AD40)*EC40-M40))</f>
        <v>1.03498528422568</v>
      </c>
      <c r="CU40" s="3" t="n">
        <f aca="false">IF(OR(ISBLANK(AK40),ISBLANK(Z40)),"",ABS((AK40-Z40)*EC40-M40))</f>
        <v>0.0350943164819726</v>
      </c>
      <c r="CV40" s="3" t="n">
        <f aca="false">IF(OR(ISBLANK(AL40),ISBLANK(AA40)),"",ABS((AL40-AA40)*EC40-M40))</f>
        <v>0.0629794642786226</v>
      </c>
      <c r="CW40" s="3" t="n">
        <f aca="false">IF(OR(ISBLANK(AL40),ISBLANK(AA40)),"",ABS((AK40-Z40-AL40+AA40)*EC40))</f>
        <v>0.0278851477966503</v>
      </c>
      <c r="CX40" s="3" t="n">
        <f aca="false">IF(OR(ISBLANK(AN40),ISBLANK(AD40)),"",ABS((AN40-AD40)*EC40-M40))</f>
        <v>0.00677992524274407</v>
      </c>
      <c r="CY40" s="3" t="n">
        <f aca="false">IF(OR(ISBLANK(AO40),ISBLANK(AE40)),"",ABS((AO40-AE40)*EC40-M40))</f>
        <v>0.00698859406821795</v>
      </c>
      <c r="CZ40" s="3" t="n">
        <f aca="false">IF(OR(ISBLANK(AL40),ISBLANK(AA40)),"",ABS((AO40-AE40-AN40+AD40)*EC40))</f>
        <v>0.000208668825473667</v>
      </c>
      <c r="DA40" s="3" t="n">
        <f aca="false">IF(OR(ISBLANK(AQ40),ISBLANK(AH40)),"",ABS((AQ40-AH40)*EC40-M40))</f>
        <v>0.0248478689908906</v>
      </c>
      <c r="DB40" s="3" t="n">
        <f aca="false">IF(OR(ISBLANK(AR40),ISBLANK(AI40)),"",ABS((AR40-AI40)*EC40-M40))</f>
        <v>0.0235707254787867</v>
      </c>
      <c r="DC40" s="3" t="n">
        <f aca="false">IF(OR(ISBLANK(AR40),ISBLANK(AI40)),"",ABS((AR40-AI40-AQ40+AH40)*EC40))</f>
        <v>0.00127714351210392</v>
      </c>
      <c r="DD40" s="3" t="n">
        <f aca="false">IF(OR(ISBLANK(AT40),ISBLANK(AH40)),"",ABS((AT40-AH40)*EC40-M40))</f>
        <v>0.560986609726783</v>
      </c>
      <c r="DE40" s="0" t="n">
        <f aca="false">IF(OR(ISBLANK(AX40),ISBLANK(AU40)),"",ABS((AX40-AU40)*EC40-M40))</f>
        <v>0.0210838722744966</v>
      </c>
      <c r="DF40" s="0" t="n">
        <f aca="false">IF(OR(ISBLANK(AY40),ISBLANK(AV40)),"",ABS((AY40-AV40)*EC40-M40))</f>
        <v>0.0197055671302695</v>
      </c>
      <c r="DG40" s="3" t="n">
        <f aca="false">IF(OR(ISBLANK(AL40),ISBLANK(AA40)),"",ABS((AY40-AV40-AX40+AU40)*EC40))</f>
        <v>0.00137830514422724</v>
      </c>
      <c r="DH40" s="0" t="n">
        <f aca="false">IF(ISBLANK(BR40),"",ABS(BR40-M40))</f>
        <v>0.18786528238931</v>
      </c>
      <c r="DK40" s="0" t="n">
        <f aca="false">IF(OR(ISBLANK(O40),ISBLANK(N40)),"",((O40-N40)*EC40-M40)^2)</f>
        <v>0.000134945311720365</v>
      </c>
      <c r="DL40" s="3" t="n">
        <f aca="false">IF(OR(ISBLANK(X40),ISBLANK(V40)),"",ABS((X40-V40)*EC40-M40)^2)</f>
        <v>0.00121595256378575</v>
      </c>
      <c r="DM40" s="3" t="n">
        <f aca="false">IF(OR(ISBLANK(X40),ISBLANK(W40)),"",ABS((X40-W40)*EC40-M40)^2)</f>
        <v>0.00121595256378575</v>
      </c>
      <c r="DN40" s="3" t="n">
        <f aca="false">IF(OR(ISBLANK(Y40),ISBLANK(V40)),"",ABS((Y40-V40)*EC40-M40)^2)</f>
        <v>0.0396689616122469</v>
      </c>
      <c r="DO40" s="3" t="n">
        <f aca="false">IF(OR(ISBLANK(Y40),ISBLANK(W40)),"",ABS((Y40-W40)*EC40-M40)^2)</f>
        <v>0.0396689616122469</v>
      </c>
      <c r="DP40" s="3" t="n">
        <f aca="false">IF(OR(ISBLANK(AC40),ISBLANK(Z40)),"",ABS((AC40-Z40)*EC40-M40)^2)</f>
        <v>0.146704367871434</v>
      </c>
      <c r="DQ40" s="3" t="n">
        <f aca="false">IF(OR(ISBLANK(AG40),ISBLANK(AD40)),"",ABS((AG40-AD40)*EC40-M40)^2)</f>
        <v>1.07119453856371</v>
      </c>
      <c r="DR40" s="3" t="n">
        <f aca="false">IF(OR(ISBLANK(AK40),ISBLANK(Z40)),"",ABS((AK40-Z40)*EC40-M40)^2)</f>
        <v>0.00123161104933685</v>
      </c>
      <c r="DS40" s="3" t="n">
        <f aca="false">IF(OR(ISBLANK(AL40),ISBLANK(AA40)),"",ABS((AL40-AA40)*EC40-M40)^2)</f>
        <v>0.00396641292082229</v>
      </c>
      <c r="DT40" s="3" t="n">
        <f aca="false">IF(OR(ISBLANK(AN40),ISBLANK(AD40)),"",ABS((AN40-AD40)*EC40-M40)^2)</f>
        <v>4.59673862971982E-005</v>
      </c>
      <c r="DU40" s="3" t="n">
        <f aca="false">IF(OR(ISBLANK(AO40),ISBLANK(AE40)),"",ABS((AO40-AE40)*EC40-M40)^2)</f>
        <v>4.88404470503311E-005</v>
      </c>
      <c r="DV40" s="3" t="n">
        <f aca="false">IF(OR(ISBLANK(AQ40),ISBLANK(AH40)),"",ABS((AQ40-AH40)*EC40-M40)^2)</f>
        <v>0.000617416593388465</v>
      </c>
      <c r="DW40" s="3" t="n">
        <f aca="false">IF(OR(ISBLANK(AR40),ISBLANK(AI40)),"",ABS((AR40-AI40)*EC40-M40)^2)</f>
        <v>0.000555579099596324</v>
      </c>
      <c r="DX40" s="3" t="n">
        <f aca="false">IF(OR(ISBLANK(AT40),ISBLANK(AH40)),"",ABS((AT40-AH40)*EC40-M40)^2)</f>
        <v>0.314705976292749</v>
      </c>
      <c r="DY40" s="0" t="n">
        <f aca="false">IF(OR(ISBLANK(AX40),ISBLANK(AU40)),"",((AX40-AU40)*EC40-M40)^2)</f>
        <v>0.000444529670087286</v>
      </c>
      <c r="DZ40" s="0" t="n">
        <f aca="false">IF(ISBLANK(BR40),"",(BR40-M40)^2)</f>
        <v>0.0352933643272151</v>
      </c>
      <c r="EC40" s="0" t="n">
        <v>27.211386245988</v>
      </c>
    </row>
    <row r="41" customFormat="false" ht="12.8" hidden="false" customHeight="false" outlineLevel="0" collapsed="false">
      <c r="A41" s="1" t="s">
        <v>157</v>
      </c>
      <c r="B41" s="0" t="n">
        <v>9</v>
      </c>
      <c r="C41" s="0" t="n">
        <v>2</v>
      </c>
      <c r="D41" s="0" t="n">
        <f aca="false">B41-C41</f>
        <v>7</v>
      </c>
      <c r="E41" s="0" t="s">
        <v>71</v>
      </c>
      <c r="F41" s="0" t="n">
        <v>1</v>
      </c>
      <c r="G41" s="0" t="n">
        <v>13</v>
      </c>
      <c r="H41" s="0" t="s">
        <v>152</v>
      </c>
      <c r="I41" s="0" t="n">
        <v>2</v>
      </c>
      <c r="L41" s="0" t="s">
        <v>75</v>
      </c>
      <c r="M41" s="0" t="n">
        <v>4.16</v>
      </c>
      <c r="N41" s="0" t="n">
        <v>-75.3993285554</v>
      </c>
      <c r="O41" s="0" t="n">
        <v>-75.2411486762261</v>
      </c>
      <c r="P41" s="0" t="s">
        <v>76</v>
      </c>
      <c r="Q41" s="0" t="n">
        <f aca="false">=IF(ISBLANK(BR41),"",BR41)</f>
        <v>4.36331794319009</v>
      </c>
      <c r="R41" s="0" t="n">
        <v>2</v>
      </c>
      <c r="S41" s="0" t="n">
        <v>1</v>
      </c>
      <c r="T41" s="0" t="n">
        <v>2</v>
      </c>
      <c r="V41" s="0" t="n">
        <v>-75.43857269</v>
      </c>
      <c r="W41" s="0" t="n">
        <v>-75.43857269</v>
      </c>
      <c r="X41" s="0" t="n">
        <v>-75.28328906</v>
      </c>
      <c r="Y41" s="0" t="n">
        <v>-75.27477218</v>
      </c>
      <c r="Z41" s="0" t="n">
        <v>-75.43833231</v>
      </c>
      <c r="AA41" s="0" t="n">
        <v>-75.4317534666735</v>
      </c>
      <c r="AB41" s="0" t="n">
        <v>0.754664846242068</v>
      </c>
      <c r="AC41" s="0" t="n">
        <v>-75.26516412</v>
      </c>
      <c r="AD41" s="0" t="n">
        <v>-75.5184781</v>
      </c>
      <c r="AE41" s="0" t="n">
        <v>-75.5184420165795</v>
      </c>
      <c r="AF41" s="0" t="n">
        <v>0.750013148282879</v>
      </c>
      <c r="AG41" s="0" t="n">
        <v>-75.3276332</v>
      </c>
      <c r="AH41" s="0" t="n">
        <v>-75.57662247</v>
      </c>
      <c r="AI41" s="0" t="n">
        <v>-75.576343591607</v>
      </c>
      <c r="AJ41" s="0" t="n">
        <v>0.750076621742442</v>
      </c>
      <c r="AK41" s="0" t="n">
        <v>-75.28930841</v>
      </c>
      <c r="AL41" s="0" t="n">
        <v>-75.2802563647215</v>
      </c>
      <c r="AM41" s="0" t="n">
        <v>0.758205084414713</v>
      </c>
      <c r="AN41" s="0" t="n">
        <v>-75.36306872</v>
      </c>
      <c r="AO41" s="0" t="n">
        <v>-75.3630050322282</v>
      </c>
      <c r="AP41" s="0" t="n">
        <v>0.750025057409081</v>
      </c>
      <c r="AQ41" s="0" t="n">
        <v>-75.42325868</v>
      </c>
      <c r="AR41" s="0" t="n">
        <v>-75.4227408904942</v>
      </c>
      <c r="AS41" s="0" t="n">
        <v>0.750170951914498</v>
      </c>
      <c r="AT41" s="0" t="n">
        <v>-75.40842372</v>
      </c>
      <c r="AU41" s="0" t="n">
        <v>-75.5751446580312</v>
      </c>
      <c r="AV41" s="0" t="n">
        <v>-75.5749494409608</v>
      </c>
      <c r="AW41" s="0" t="n">
        <v>0.750062191559692</v>
      </c>
      <c r="AX41" s="0" t="n">
        <v>-75.42142876</v>
      </c>
      <c r="AY41" s="0" t="n">
        <v>-75.4210311908621</v>
      </c>
      <c r="AZ41" s="0" t="n">
        <v>0.750147958848036</v>
      </c>
      <c r="BB41" s="0" t="n">
        <f aca="false">IF(OR(ISBLANK(O41),ISBLANK(N41)),"",(O41-N41)*EC41)</f>
        <v>4.30429378854472</v>
      </c>
      <c r="BC41" s="3" t="n">
        <f aca="false">IF(OR(ISBLANK(X41),ISBLANK(V41)),"",(X41-V41)*EC41)</f>
        <v>4.22548283360908</v>
      </c>
      <c r="BD41" s="3" t="n">
        <f aca="false">IF(OR(ISBLANK(X41),ISBLANK(W41)),"",(X41-W41)*EC41)</f>
        <v>4.22548283360908</v>
      </c>
      <c r="BE41" s="3" t="n">
        <f aca="false">IF(OR(ISBLANK(Y41),ISBLANK(V41)),"",(Y41-V41)*EC41)</f>
        <v>4.45723894489986</v>
      </c>
      <c r="BF41" s="3" t="n">
        <f aca="false">IF(OR(ISBLANK(Y41),ISBLANK(W41)),"",(Y41-W41)*EC41)</f>
        <v>4.45723894489986</v>
      </c>
      <c r="BG41" s="3" t="n">
        <f aca="false">IF(OR(ISBLANK(AC41),ISBLANK(Z41)),"",(AC41-Z41)*EC41)</f>
        <v>4.71214650360898</v>
      </c>
      <c r="BH41" s="3" t="n">
        <f aca="false">IF(OR(ISBLANK(AG41),ISBLANK(AD41)),"",(AG41-AD41)*EC41)</f>
        <v>5.19315428697701</v>
      </c>
      <c r="BI41" s="3" t="n">
        <f aca="false">IF(OR(ISBLANK(AK41),ISBLANK(Z41)),"",(AK41-Z41)*EC41)</f>
        <v>4.05514690278358</v>
      </c>
      <c r="BJ41" s="3" t="n">
        <f aca="false">IF(OR(ISBLANK(AL41),ISBLANK(AA41)),"",(AL41-AA41)*EC41)</f>
        <v>4.12244615636378</v>
      </c>
      <c r="BK41" s="3" t="n">
        <f aca="false">IF(OR(ISBLANK(AN41),ISBLANK(AD41)),"",(AN41-AD41)*EC41)</f>
        <v>4.22890466542938</v>
      </c>
      <c r="BL41" s="3" t="n">
        <f aca="false">IF(OR(ISBLANK(AO41),ISBLANK(AE41)),"",(AO41-AE41)*EC41)</f>
        <v>4.22965581809474</v>
      </c>
      <c r="BM41" s="3" t="n">
        <f aca="false">IF(OR(ISBLANK(AQ41),ISBLANK(AH41)),"",(AQ41-AH41)*EC41)</f>
        <v>4.1732413258386</v>
      </c>
      <c r="BN41" s="3" t="n">
        <f aca="false">IF(OR(ISBLANK(AR41),ISBLANK(AI41)),"",(AR41-AI41)*EC41)</f>
        <v>4.17974242840753</v>
      </c>
      <c r="BO41" s="3" t="n">
        <f aca="false">IF(OR(ISBLANK(AT41),ISBLANK(AH41)),"",(AT41-AH41)*EC41)</f>
        <v>4.57692115234243</v>
      </c>
      <c r="BP41" s="0" t="n">
        <f aca="false">=IF(OR(ISBLANK(AX41),ISBLANK(AU41)),"",(AX41-AU41)*EC41)</f>
        <v>4.18282267347612</v>
      </c>
      <c r="BQ41" s="0" t="n">
        <f aca="false">=IF(OR(ISBLANK(AY41),ISBLANK(AV41)),"",(AY41-AV41)*EC41)</f>
        <v>4.18832895374226</v>
      </c>
      <c r="BR41" s="0" t="n">
        <v>4.36331794319009</v>
      </c>
      <c r="BU41" s="0" t="n">
        <f aca="false">IF(OR(ISBLANK(O41),ISBLANK(N41)),"",(O41-N41)*EC41-M41)</f>
        <v>0.144293788544717</v>
      </c>
      <c r="BV41" s="3" t="n">
        <f aca="false">IF(OR(ISBLANK(X41),ISBLANK(V41)),"",(X41-V41)*EC41-M41)</f>
        <v>0.0654828336090771</v>
      </c>
      <c r="BW41" s="3" t="n">
        <f aca="false">IF(OR(ISBLANK(X41),ISBLANK(W41)),"",(X41-W41)*EC41-M41)</f>
        <v>0.0654828336090771</v>
      </c>
      <c r="BX41" s="3" t="n">
        <f aca="false">IF(OR(ISBLANK(Y41),ISBLANK(V41)),"",(Y41-V41)*EC41-M41)</f>
        <v>0.297238944899861</v>
      </c>
      <c r="BY41" s="3" t="n">
        <f aca="false">IF(OR(ISBLANK(Y41),ISBLANK(W41)),"",(Y41-W41)*EC41-M41)</f>
        <v>0.297238944899861</v>
      </c>
      <c r="BZ41" s="3" t="n">
        <f aca="false">IF(OR(ISBLANK(AC41),ISBLANK(Z41)),"",(AC41-Z41)*EC41-M41)</f>
        <v>0.552146503608979</v>
      </c>
      <c r="CA41" s="3" t="n">
        <f aca="false">IF(OR(ISBLANK(AG41),ISBLANK(AD41)),"",(AG41-AD41)*EC41-M41)</f>
        <v>1.03315428697701</v>
      </c>
      <c r="CB41" s="3" t="n">
        <f aca="false">IF(OR(ISBLANK(AK41),ISBLANK(Z41)),"",(AK41-Z41)*EC41-M41)</f>
        <v>-0.104853097216425</v>
      </c>
      <c r="CC41" s="3" t="n">
        <f aca="false">IF(OR(ISBLANK(AL41),ISBLANK(AA41)),"",(AL41-AA41)*EC41-M41)</f>
        <v>-0.0375538436362168</v>
      </c>
      <c r="CD41" s="3" t="n">
        <f aca="false">IF(OR(ISBLANK(AN41),ISBLANK(AD41)),"",(AN41-AD41)*EC41-M41)</f>
        <v>0.0689046654293781</v>
      </c>
      <c r="CE41" s="3" t="n">
        <f aca="false">IF(OR(ISBLANK(AO41),ISBLANK(AE41)),"",(AO41-AE41)*EC41-M41)</f>
        <v>0.0696558180947422</v>
      </c>
      <c r="CF41" s="3" t="n">
        <f aca="false">IF(OR(ISBLANK(AQ41),ISBLANK(AH41)),"",(AQ41-AH41)*EC41-M41)</f>
        <v>0.0132413258385977</v>
      </c>
      <c r="CG41" s="3" t="n">
        <f aca="false">IF(OR(ISBLANK(AR41),ISBLANK(AI41)),"",(AR41-AI41)*EC41-M41)</f>
        <v>0.0197424284075254</v>
      </c>
      <c r="CH41" s="3" t="n">
        <f aca="false">IF(OR(ISBLANK(AT41),ISBLANK(AH41)),"",(AT41-AH41)*EC41-M41)</f>
        <v>0.416921152342427</v>
      </c>
      <c r="CI41" s="0" t="n">
        <f aca="false">IF(OR(ISBLANK(AX41),ISBLANK(AU41)),"",(AX41-AU41)*EC41-M41)</f>
        <v>0.0228226734761217</v>
      </c>
      <c r="CJ41" s="0" t="n">
        <f aca="false">IF(OR(ISBLANK(AY41),ISBLANK(AV41)),"",(AY41-AV41)*EC41-M41)</f>
        <v>0.0283289537422569</v>
      </c>
      <c r="CK41" s="0" t="n">
        <f aca="false">IF(ISBLANK(BR41),"",BR41-M41)</f>
        <v>0.20331794319009</v>
      </c>
      <c r="CN41" s="0" t="n">
        <f aca="false">IF(OR(ISBLANK(O41),ISBLANK(N41)),"",ABS((O41-N41)*EC41-M41))</f>
        <v>0.144293788544717</v>
      </c>
      <c r="CO41" s="3" t="n">
        <f aca="false">IF(OR(ISBLANK(X41),ISBLANK(V41)),"",ABS((X41-V41)*EC41-M41))</f>
        <v>0.0654828336090771</v>
      </c>
      <c r="CP41" s="3" t="n">
        <f aca="false">IF(OR(ISBLANK(X41),ISBLANK(W41)),"",ABS((X41-W41)*EC41-M41))</f>
        <v>0.0654828336090771</v>
      </c>
      <c r="CQ41" s="3" t="n">
        <f aca="false">IF(OR(ISBLANK(Y41),ISBLANK(V41)),"",ABS((Y41-V41)*EC41-M41))</f>
        <v>0.297238944899861</v>
      </c>
      <c r="CR41" s="3" t="n">
        <f aca="false">IF(OR(ISBLANK(Y41),ISBLANK(W41)),"",ABS((Y41-W41)*EC41-M41))</f>
        <v>0.297238944899861</v>
      </c>
      <c r="CS41" s="3" t="n">
        <f aca="false">IF(OR(ISBLANK(AC41),ISBLANK(Z41)),"",ABS((AC41-Z41)*EC41-M41))</f>
        <v>0.552146503608979</v>
      </c>
      <c r="CT41" s="3" t="n">
        <f aca="false">IF(OR(ISBLANK(AG41),ISBLANK(AD41)),"",ABS((AG41-AD41)*EC41-M41))</f>
        <v>1.03315428697701</v>
      </c>
      <c r="CU41" s="3" t="n">
        <f aca="false">IF(OR(ISBLANK(AK41),ISBLANK(Z41)),"",ABS((AK41-Z41)*EC41-M41))</f>
        <v>0.104853097216425</v>
      </c>
      <c r="CV41" s="3" t="n">
        <f aca="false">IF(OR(ISBLANK(AL41),ISBLANK(AA41)),"",ABS((AL41-AA41)*EC41-M41))</f>
        <v>0.0375538436362168</v>
      </c>
      <c r="CW41" s="3" t="n">
        <f aca="false">IF(OR(ISBLANK(AL41),ISBLANK(AA41)),"",ABS((AK41-Z41-AL41+AA41)*EC41))</f>
        <v>0.0672992535802084</v>
      </c>
      <c r="CX41" s="3" t="n">
        <f aca="false">IF(OR(ISBLANK(AN41),ISBLANK(AD41)),"",ABS((AN41-AD41)*EC41-M41))</f>
        <v>0.0689046654293781</v>
      </c>
      <c r="CY41" s="3" t="n">
        <f aca="false">IF(OR(ISBLANK(AO41),ISBLANK(AE41)),"",ABS((AO41-AE41)*EC41-M41))</f>
        <v>0.0696558180947422</v>
      </c>
      <c r="CZ41" s="3" t="n">
        <f aca="false">IF(OR(ISBLANK(AL41),ISBLANK(AA41)),"",ABS((AO41-AE41-AN41+AD41)*EC41))</f>
        <v>0.000751152665363821</v>
      </c>
      <c r="DA41" s="3" t="n">
        <f aca="false">IF(OR(ISBLANK(AQ41),ISBLANK(AH41)),"",ABS((AQ41-AH41)*EC41-M41))</f>
        <v>0.0132413258385977</v>
      </c>
      <c r="DB41" s="3" t="n">
        <f aca="false">IF(OR(ISBLANK(AR41),ISBLANK(AI41)),"",ABS((AR41-AI41)*EC41-M41))</f>
        <v>0.0197424284075254</v>
      </c>
      <c r="DC41" s="3" t="n">
        <f aca="false">IF(OR(ISBLANK(AR41),ISBLANK(AI41)),"",ABS((AR41-AI41-AQ41+AH41)*EC41))</f>
        <v>0.00650110256892758</v>
      </c>
      <c r="DD41" s="3" t="n">
        <f aca="false">IF(OR(ISBLANK(AT41),ISBLANK(AH41)),"",ABS((AT41-AH41)*EC41-M41))</f>
        <v>0.416921152342427</v>
      </c>
      <c r="DE41" s="0" t="n">
        <f aca="false">IF(OR(ISBLANK(AX41),ISBLANK(AU41)),"",ABS((AX41-AU41)*EC41-M41))</f>
        <v>0.0228226734761217</v>
      </c>
      <c r="DF41" s="0" t="n">
        <f aca="false">IF(OR(ISBLANK(AY41),ISBLANK(AV41)),"",ABS((AY41-AV41)*EC41-M41))</f>
        <v>0.0283289537422569</v>
      </c>
      <c r="DG41" s="3" t="n">
        <f aca="false">IF(OR(ISBLANK(AL41),ISBLANK(AA41)),"",ABS((AY41-AV41-AX41+AU41)*EC41))</f>
        <v>0.00550628026613487</v>
      </c>
      <c r="DH41" s="0" t="n">
        <f aca="false">IF(ISBLANK(BR41),"",ABS(BR41-M41))</f>
        <v>0.20331794319009</v>
      </c>
      <c r="DK41" s="0" t="n">
        <f aca="false">IF(OR(ISBLANK(O41),ISBLANK(N41)),"",((O41-N41)*EC41-M41)^2)</f>
        <v>0.0208206974125875</v>
      </c>
      <c r="DL41" s="3" t="n">
        <f aca="false">IF(OR(ISBLANK(X41),ISBLANK(V41)),"",ABS((X41-V41)*EC41-M41)^2)</f>
        <v>0.00428800149747408</v>
      </c>
      <c r="DM41" s="3" t="n">
        <f aca="false">IF(OR(ISBLANK(X41),ISBLANK(W41)),"",ABS((X41-W41)*EC41-M41)^2)</f>
        <v>0.00428800149747408</v>
      </c>
      <c r="DN41" s="3" t="n">
        <f aca="false">IF(OR(ISBLANK(Y41),ISBLANK(V41)),"",ABS((Y41-V41)*EC41-M41)^2)</f>
        <v>0.0883509903651824</v>
      </c>
      <c r="DO41" s="3" t="n">
        <f aca="false">IF(OR(ISBLANK(Y41),ISBLANK(W41)),"",ABS((Y41-W41)*EC41-M41)^2)</f>
        <v>0.0883509903651824</v>
      </c>
      <c r="DP41" s="3" t="n">
        <f aca="false">IF(OR(ISBLANK(AC41),ISBLANK(Z41)),"",ABS((AC41-Z41)*EC41-M41)^2)</f>
        <v>0.30486576144762</v>
      </c>
      <c r="DQ41" s="3" t="n">
        <f aca="false">IF(OR(ISBLANK(AG41),ISBLANK(AD41)),"",ABS((AG41-AD41)*EC41-M41)^2)</f>
        <v>1.06740778069896</v>
      </c>
      <c r="DR41" s="3" t="n">
        <f aca="false">IF(OR(ISBLANK(AK41),ISBLANK(Z41)),"",ABS((AK41-Z41)*EC41-M41)^2)</f>
        <v>0.010994171995877</v>
      </c>
      <c r="DS41" s="3" t="n">
        <f aca="false">IF(OR(ISBLANK(AL41),ISBLANK(AA41)),"",ABS((AL41-AA41)*EC41-M41)^2)</f>
        <v>0.00141029117185342</v>
      </c>
      <c r="DT41" s="3" t="n">
        <f aca="false">IF(OR(ISBLANK(AN41),ISBLANK(AD41)),"",ABS((AN41-AD41)*EC41-M41)^2)</f>
        <v>0.00474785291793454</v>
      </c>
      <c r="DU41" s="3" t="n">
        <f aca="false">IF(OR(ISBLANK(AO41),ISBLANK(AE41)),"",ABS((AO41-AE41)*EC41-M41)^2)</f>
        <v>0.00485193299444781</v>
      </c>
      <c r="DV41" s="3" t="n">
        <f aca="false">IF(OR(ISBLANK(AQ41),ISBLANK(AH41)),"",ABS((AQ41-AH41)*EC41-M41)^2)</f>
        <v>0.000175332709963916</v>
      </c>
      <c r="DW41" s="3" t="n">
        <f aca="false">IF(OR(ISBLANK(AR41),ISBLANK(AI41)),"",ABS((AR41-AI41)*EC41-M41)^2)</f>
        <v>0.000389763479426265</v>
      </c>
      <c r="DX41" s="3" t="n">
        <f aca="false">IF(OR(ISBLANK(AT41),ISBLANK(AH41)),"",ABS((AT41-AH41)*EC41-M41)^2)</f>
        <v>0.173823247270537</v>
      </c>
      <c r="DY41" s="0" t="n">
        <f aca="false">IF(OR(ISBLANK(AX41),ISBLANK(AU41)),"",((AX41-AU41)*EC41-M41)^2)</f>
        <v>0.000520874424597667</v>
      </c>
      <c r="DZ41" s="0" t="n">
        <f aca="false">IF(ISBLANK(BR41),"",(BR41-M41)^2)</f>
        <v>0.0413381860230486</v>
      </c>
      <c r="EC41" s="0" t="n">
        <v>27.211386245988</v>
      </c>
    </row>
    <row r="42" customFormat="false" ht="12.8" hidden="false" customHeight="false" outlineLevel="0" collapsed="false">
      <c r="A42" s="1" t="s">
        <v>158</v>
      </c>
      <c r="B42" s="0" t="n">
        <v>17</v>
      </c>
      <c r="C42" s="0" t="n">
        <v>10</v>
      </c>
      <c r="D42" s="0" t="n">
        <f aca="false">B42-C42</f>
        <v>7</v>
      </c>
      <c r="E42" s="0" t="s">
        <v>71</v>
      </c>
      <c r="F42" s="0" t="n">
        <v>1</v>
      </c>
      <c r="G42" s="0" t="n">
        <v>13</v>
      </c>
      <c r="H42" s="0" t="s">
        <v>144</v>
      </c>
      <c r="I42" s="0" t="n">
        <v>2</v>
      </c>
      <c r="L42" s="0" t="s">
        <v>75</v>
      </c>
      <c r="M42" s="0" t="n">
        <v>2.79</v>
      </c>
      <c r="N42" s="0" t="n">
        <v>-341.869303464</v>
      </c>
      <c r="O42" s="0" t="n">
        <v>-341.760598052612</v>
      </c>
      <c r="P42" s="0" t="s">
        <v>76</v>
      </c>
      <c r="Q42" s="0" t="n">
        <f aca="false">=IF(ISBLANK(BR42),"",BR42)</f>
        <v>2.97418278622853</v>
      </c>
      <c r="R42" s="0" t="n">
        <v>1</v>
      </c>
      <c r="S42" s="0" t="n">
        <v>1</v>
      </c>
      <c r="T42" s="0" t="n">
        <v>1</v>
      </c>
      <c r="V42" s="0" t="n">
        <v>-341.90100956</v>
      </c>
      <c r="W42" s="0" t="n">
        <v>-341.90100956</v>
      </c>
      <c r="X42" s="0" t="n">
        <v>-341.79814199</v>
      </c>
      <c r="Y42" s="0" t="n">
        <v>-341.79831247</v>
      </c>
      <c r="Z42" s="0" t="n">
        <v>-341.90072451</v>
      </c>
      <c r="AA42" s="0" t="n">
        <v>-341.894717296384</v>
      </c>
      <c r="AB42" s="0" t="n">
        <v>0.76231040708088</v>
      </c>
      <c r="AC42" s="0" t="n">
        <v>-341.78646441</v>
      </c>
      <c r="AD42" s="0" t="n">
        <v>-341.95844709</v>
      </c>
      <c r="AE42" s="0" t="n">
        <v>-341.958394202718</v>
      </c>
      <c r="AF42" s="0" t="n">
        <v>0.750039019799437</v>
      </c>
      <c r="AG42" s="0" t="n">
        <v>-341.83199937</v>
      </c>
      <c r="AH42" s="0" t="n">
        <v>-342.00960232</v>
      </c>
      <c r="AI42" s="0" t="n">
        <v>-342.009295684412</v>
      </c>
      <c r="AJ42" s="0" t="n">
        <v>0.750177293729241</v>
      </c>
      <c r="AK42" s="0" t="n">
        <v>-341.79896757</v>
      </c>
      <c r="AL42" s="0" t="n">
        <v>-341.792830708495</v>
      </c>
      <c r="AM42" s="0" t="n">
        <v>0.764611234071267</v>
      </c>
      <c r="AN42" s="0" t="n">
        <v>-341.85829552</v>
      </c>
      <c r="AO42" s="0" t="n">
        <v>-341.858208994385</v>
      </c>
      <c r="AP42" s="0" t="n">
        <v>0.750062931182341</v>
      </c>
      <c r="AQ42" s="0" t="n">
        <v>-341.90598356</v>
      </c>
      <c r="AR42" s="0" t="n">
        <v>-341.905514643911</v>
      </c>
      <c r="AS42" s="0" t="n">
        <v>0.750303502265517</v>
      </c>
      <c r="AT42" s="0" t="n">
        <v>-341.88665455</v>
      </c>
      <c r="AU42" s="0" t="n">
        <v>-342.007887456279</v>
      </c>
      <c r="AV42" s="0" t="n">
        <v>-342.007681523382</v>
      </c>
      <c r="AW42" s="0" t="n">
        <v>0.750138100181727</v>
      </c>
      <c r="AX42" s="0" t="n">
        <v>-341.90377373</v>
      </c>
      <c r="AY42" s="0" t="n">
        <v>-341.903417618688</v>
      </c>
      <c r="AZ42" s="0" t="n">
        <v>0.750251507498232</v>
      </c>
      <c r="BB42" s="0" t="n">
        <f aca="false">IF(OR(ISBLANK(O42),ISBLANK(N42)),"",(O42-N42)*EC42)</f>
        <v>2.95802493630716</v>
      </c>
      <c r="BC42" s="0" t="n">
        <f aca="false">IF(OR(ISBLANK(X42),ISBLANK(V42)),"",(X42-V42)*EC42)</f>
        <v>2.79916917945623</v>
      </c>
      <c r="BD42" s="3" t="n">
        <f aca="false">IF(OR(ISBLANK(X42),ISBLANK(W42)),"",(X42-W42)*EC42)</f>
        <v>2.79916917945623</v>
      </c>
      <c r="BE42" s="3" t="n">
        <f aca="false">IF(OR(ISBLANK(Y42),ISBLANK(V42)),"",(Y42-V42)*EC42)</f>
        <v>2.79453018232878</v>
      </c>
      <c r="BF42" s="3" t="n">
        <f aca="false">IF(OR(ISBLANK(Y42),ISBLANK(W42)),"",(Y42-W42)*EC42)</f>
        <v>2.79453018232878</v>
      </c>
      <c r="BG42" s="3" t="n">
        <f aca="false">IF(OR(ISBLANK(AC42),ISBLANK(Z42)),"",(AC42-Z42)*EC42)</f>
        <v>3.10917571360432</v>
      </c>
      <c r="BH42" s="3" t="n">
        <f aca="false">IF(OR(ISBLANK(AG42),ISBLANK(AD42)),"",(AG42-AD42)*EC42)</f>
        <v>3.4408177488442</v>
      </c>
      <c r="BI42" s="3" t="n">
        <f aca="false">IF(OR(ISBLANK(AK42),ISBLANK(Z42)),"",(AK42-Z42)*EC42)</f>
        <v>2.76894739754909</v>
      </c>
      <c r="BJ42" s="3" t="n">
        <f aca="false">IF(OR(ISBLANK(AL42),ISBLANK(AA42)),"",(AL42-AA42)*EC42)</f>
        <v>2.77247529633334</v>
      </c>
      <c r="BK42" s="3" t="n">
        <f aca="false">IF(OR(ISBLANK(AN42),ISBLANK(AD42)),"",(AN42-AD42)*EC42)</f>
        <v>2.72526305441156</v>
      </c>
      <c r="BL42" s="3" t="n">
        <f aca="false">IF(OR(ISBLANK(AO42),ISBLANK(AE42)),"",(AO42-AE42)*EC42)</f>
        <v>2.72617840008448</v>
      </c>
      <c r="BM42" s="3" t="n">
        <f aca="false">IF(OR(ISBLANK(AQ42),ISBLANK(AH42)),"",(AQ42-AH42)*EC42)</f>
        <v>2.81961010069081</v>
      </c>
      <c r="BN42" s="3" t="n">
        <f aca="false">IF(OR(ISBLANK(AR42),ISBLANK(AI42)),"",(AR42-AI42)*EC42)</f>
        <v>2.82402597808375</v>
      </c>
      <c r="BO42" s="3" t="n">
        <f aca="false">IF(OR(ISBLANK(AT42),ISBLANK(AH42)),"",(AT42-AH42)*EC42)</f>
        <v>3.34557925755279</v>
      </c>
      <c r="BP42" s="0" t="n">
        <f aca="false">=IF(OR(ISBLANK(AX42),ISBLANK(AU42)),"",(AX42-AU42)*EC42)</f>
        <v>2.83307881928606</v>
      </c>
      <c r="BQ42" s="0" t="n">
        <f aca="false">=IF(OR(ISBLANK(AY42),ISBLANK(AV42)),"",(AY42-AV42)*EC42)</f>
        <v>2.83716538214315</v>
      </c>
      <c r="BR42" s="0" t="n">
        <v>2.97418278622853</v>
      </c>
      <c r="BU42" s="0" t="n">
        <f aca="false">IF(OR(ISBLANK(O42),ISBLANK(N42)),"",(O42-N42)*EC42-M42)</f>
        <v>0.168024936307158</v>
      </c>
      <c r="BV42" s="0" t="n">
        <f aca="false">IF(OR(ISBLANK(X42),ISBLANK(V42)),"",(X42-V42)*EC42-M42)</f>
        <v>0.00916917945622942</v>
      </c>
      <c r="BW42" s="3" t="n">
        <f aca="false">IF(OR(ISBLANK(X42),ISBLANK(W42)),"",(X42-W42)*EC42-M42)</f>
        <v>0.00916917945622942</v>
      </c>
      <c r="BX42" s="3" t="n">
        <f aca="false">IF(OR(ISBLANK(Y42),ISBLANK(V42)),"",(Y42-V42)*EC42-M42)</f>
        <v>0.00453018232878444</v>
      </c>
      <c r="BY42" s="3" t="n">
        <f aca="false">IF(OR(ISBLANK(Y42),ISBLANK(W42)),"",(Y42-W42)*EC42-M42)</f>
        <v>0.00453018232878444</v>
      </c>
      <c r="BZ42" s="3" t="n">
        <f aca="false">IF(OR(ISBLANK(AC42),ISBLANK(Z42)),"",(AC42-Z42)*EC42-M42)</f>
        <v>0.319175713604321</v>
      </c>
      <c r="CA42" s="3" t="n">
        <f aca="false">IF(OR(ISBLANK(AG42),ISBLANK(AD42)),"",(AG42-AD42)*EC42-M42)</f>
        <v>0.650817748844198</v>
      </c>
      <c r="CB42" s="3" t="n">
        <f aca="false">IF(OR(ISBLANK(AK42),ISBLANK(Z42)),"",(AK42-Z42)*EC42-M42)</f>
        <v>-0.0210526024509106</v>
      </c>
      <c r="CC42" s="3" t="n">
        <f aca="false">IF(OR(ISBLANK(AL42),ISBLANK(AA42)),"",(AL42-AA42)*EC42-M42)</f>
        <v>-0.0175247036666644</v>
      </c>
      <c r="CD42" s="3" t="n">
        <f aca="false">IF(OR(ISBLANK(AN42),ISBLANK(AD42)),"",(AN42-AD42)*EC42-M42)</f>
        <v>-0.0647369455884403</v>
      </c>
      <c r="CE42" s="3" t="n">
        <f aca="false">IF(OR(ISBLANK(AO42),ISBLANK(AE42)),"",(AO42-AE42)*EC42-M42)</f>
        <v>-0.0638215999155163</v>
      </c>
      <c r="CF42" s="3" t="n">
        <f aca="false">IF(OR(ISBLANK(AQ42),ISBLANK(AH42)),"",(AQ42-AH42)*EC42-M42)</f>
        <v>0.0296101006908094</v>
      </c>
      <c r="CG42" s="3" t="n">
        <f aca="false">IF(OR(ISBLANK(AR42),ISBLANK(AI42)),"",(AR42-AI42)*EC42-M42)</f>
        <v>0.0340259780837546</v>
      </c>
      <c r="CH42" s="3" t="n">
        <f aca="false">IF(OR(ISBLANK(AT42),ISBLANK(AH42)),"",(AT42-AH42)*EC42-M42)</f>
        <v>0.555579257552791</v>
      </c>
      <c r="CI42" s="0" t="n">
        <f aca="false">IF(OR(ISBLANK(AX42),ISBLANK(AU42)),"",(AX42-AU42)*EC42-M42)</f>
        <v>0.0430788192860563</v>
      </c>
      <c r="CJ42" s="0" t="n">
        <f aca="false">IF(OR(ISBLANK(AY42),ISBLANK(AV42)),"",(AY42-AV42)*EC42-M42)</f>
        <v>0.0471653821431501</v>
      </c>
      <c r="CK42" s="0" t="n">
        <f aca="false">IF(ISBLANK(BR42),"",BR42-M42)</f>
        <v>0.18418278622853</v>
      </c>
      <c r="CN42" s="0" t="n">
        <f aca="false">IF(OR(ISBLANK(O42),ISBLANK(N42)),"",ABS((O42-N42)*EC42-M42))</f>
        <v>0.168024936307158</v>
      </c>
      <c r="CO42" s="0" t="n">
        <f aca="false">IF(OR(ISBLANK(X42),ISBLANK(V42)),"",ABS((X42-V42)*EC42-M42))</f>
        <v>0.00916917945622942</v>
      </c>
      <c r="CP42" s="3" t="n">
        <f aca="false">IF(OR(ISBLANK(X42),ISBLANK(W42)),"",ABS((X42-W42)*EC42-M42))</f>
        <v>0.00916917945622942</v>
      </c>
      <c r="CQ42" s="3" t="n">
        <f aca="false">IF(OR(ISBLANK(Y42),ISBLANK(V42)),"",ABS((Y42-V42)*EC42-M42))</f>
        <v>0.00453018232878444</v>
      </c>
      <c r="CR42" s="3" t="n">
        <f aca="false">IF(OR(ISBLANK(Y42),ISBLANK(W42)),"",ABS((Y42-W42)*EC42-M42))</f>
        <v>0.00453018232878444</v>
      </c>
      <c r="CS42" s="3" t="n">
        <f aca="false">IF(OR(ISBLANK(AC42),ISBLANK(Z42)),"",ABS((AC42-Z42)*EC42-M42))</f>
        <v>0.319175713604321</v>
      </c>
      <c r="CT42" s="3" t="n">
        <f aca="false">IF(OR(ISBLANK(AG42),ISBLANK(AD42)),"",ABS((AG42-AD42)*EC42-M42))</f>
        <v>0.650817748844198</v>
      </c>
      <c r="CU42" s="3" t="n">
        <f aca="false">IF(OR(ISBLANK(AK42),ISBLANK(Z42)),"",ABS((AK42-Z42)*EC42-M42))</f>
        <v>0.0210526024509106</v>
      </c>
      <c r="CV42" s="3" t="n">
        <f aca="false">IF(OR(ISBLANK(AL42),ISBLANK(AA42)),"",ABS((AL42-AA42)*EC42-M42))</f>
        <v>0.0175247036666644</v>
      </c>
      <c r="CW42" s="3" t="n">
        <f aca="false">IF(OR(ISBLANK(AL42),ISBLANK(AA42)),"",ABS((AK42-Z42-AL42+AA42)*EC42))</f>
        <v>0.00352789878424616</v>
      </c>
      <c r="CX42" s="3" t="n">
        <f aca="false">IF(OR(ISBLANK(AN42),ISBLANK(AD42)),"",ABS((AN42-AD42)*EC42-M42))</f>
        <v>0.0647369455884403</v>
      </c>
      <c r="CY42" s="3" t="n">
        <f aca="false">IF(OR(ISBLANK(AO42),ISBLANK(AE42)),"",ABS((AO42-AE42)*EC42-M42))</f>
        <v>0.0638215999155163</v>
      </c>
      <c r="CZ42" s="3" t="n">
        <f aca="false">IF(OR(ISBLANK(AL42),ISBLANK(AA42)),"",ABS((AO42-AE42-AN42+AD42)*EC42))</f>
        <v>0.000915345672924081</v>
      </c>
      <c r="DA42" s="3" t="n">
        <f aca="false">IF(OR(ISBLANK(AQ42),ISBLANK(AH42)),"",ABS((AQ42-AH42)*EC42-M42))</f>
        <v>0.0296101006908094</v>
      </c>
      <c r="DB42" s="3" t="n">
        <f aca="false">IF(OR(ISBLANK(AR42),ISBLANK(AI42)),"",ABS((AR42-AI42)*EC42-M42))</f>
        <v>0.0340259780837546</v>
      </c>
      <c r="DC42" s="3" t="n">
        <f aca="false">IF(OR(ISBLANK(AR42),ISBLANK(AI42)),"",ABS((AR42-AI42-AQ42+AH42)*EC42))</f>
        <v>0.00441587739294515</v>
      </c>
      <c r="DD42" s="3" t="n">
        <f aca="false">IF(OR(ISBLANK(AT42),ISBLANK(AH42)),"",ABS((AT42-AH42)*EC42-M42))</f>
        <v>0.555579257552791</v>
      </c>
      <c r="DE42" s="0" t="n">
        <f aca="false">IF(OR(ISBLANK(AX42),ISBLANK(AU42)),"",ABS((AX42-AU42)*EC42-M42))</f>
        <v>0.0430788192860563</v>
      </c>
      <c r="DF42" s="0" t="n">
        <f aca="false">IF(OR(ISBLANK(AY42),ISBLANK(AV42)),"",ABS((AY42-AV42)*EC42-M42))</f>
        <v>0.0471653821431501</v>
      </c>
      <c r="DG42" s="3" t="n">
        <f aca="false">IF(OR(ISBLANK(AL42),ISBLANK(AA42)),"",ABS((AY42-AV42-AX42+AU42)*EC42))</f>
        <v>0.00408656285709374</v>
      </c>
      <c r="DH42" s="0" t="n">
        <f aca="false">IF(ISBLANK(BR42),"",ABS(BR42-M42))</f>
        <v>0.18418278622853</v>
      </c>
      <c r="DK42" s="0" t="n">
        <f aca="false">IF(OR(ISBLANK(O42),ISBLANK(N42)),"",((O42-N42)*EC42-M42)^2)</f>
        <v>0.0282323792210243</v>
      </c>
      <c r="DL42" s="0" t="n">
        <f aca="false">IF(OR(ISBLANK(X42),ISBLANK(V42)),"",ABS((X42-V42)*EC42-M42)^2)</f>
        <v>8.40738519005395E-005</v>
      </c>
      <c r="DM42" s="3" t="n">
        <f aca="false">IF(OR(ISBLANK(X42),ISBLANK(W42)),"",ABS((X42-W42)*EC42-M42)^2)</f>
        <v>8.40738519005395E-005</v>
      </c>
      <c r="DN42" s="3" t="n">
        <f aca="false">IF(OR(ISBLANK(Y42),ISBLANK(V42)),"",ABS((Y42-V42)*EC42-M42)^2)</f>
        <v>2.05225519320308E-005</v>
      </c>
      <c r="DO42" s="3" t="n">
        <f aca="false">IF(OR(ISBLANK(Y42),ISBLANK(W42)),"",ABS((Y42-W42)*EC42-M42)^2)</f>
        <v>2.05225519320308E-005</v>
      </c>
      <c r="DP42" s="3" t="n">
        <f aca="false">IF(OR(ISBLANK(AC42),ISBLANK(Z42)),"",ABS((AC42-Z42)*EC42-M42)^2)</f>
        <v>0.101873136154828</v>
      </c>
      <c r="DQ42" s="3" t="n">
        <f aca="false">IF(OR(ISBLANK(AG42),ISBLANK(AD42)),"",ABS((AG42-AD42)*EC42-M42)^2)</f>
        <v>0.42356374221063</v>
      </c>
      <c r="DR42" s="3" t="n">
        <f aca="false">IF(OR(ISBLANK(AK42),ISBLANK(Z42)),"",ABS((AK42-Z42)*EC42-M42)^2)</f>
        <v>0.000443212069956085</v>
      </c>
      <c r="DS42" s="3" t="n">
        <f aca="false">IF(OR(ISBLANK(AL42),ISBLANK(AA42)),"",ABS((AL42-AA42)*EC42-M42)^2)</f>
        <v>0.000307115238604399</v>
      </c>
      <c r="DT42" s="3" t="n">
        <f aca="false">IF(OR(ISBLANK(AN42),ISBLANK(AD42)),"",ABS((AN42-AD42)*EC42-M42)^2)</f>
        <v>0.00419087212412069</v>
      </c>
      <c r="DU42" s="3" t="n">
        <f aca="false">IF(OR(ISBLANK(AO42),ISBLANK(AE42)),"",ABS((AO42-AE42)*EC42-M42)^2)</f>
        <v>0.00407319661577623</v>
      </c>
      <c r="DV42" s="3" t="n">
        <f aca="false">IF(OR(ISBLANK(AQ42),ISBLANK(AH42)),"",ABS((AQ42-AH42)*EC42-M42)^2)</f>
        <v>0.00087675806291987</v>
      </c>
      <c r="DW42" s="3" t="n">
        <f aca="false">IF(OR(ISBLANK(AR42),ISBLANK(AI42)),"",ABS((AR42-AI42)*EC42-M42)^2)</f>
        <v>0.00115776718455615</v>
      </c>
      <c r="DX42" s="3" t="n">
        <f aca="false">IF(OR(ISBLANK(AT42),ISBLANK(AH42)),"",ABS((AT42-AH42)*EC42-M42)^2)</f>
        <v>0.30866831142291</v>
      </c>
      <c r="DY42" s="0" t="n">
        <f aca="false">IF(OR(ISBLANK(AX42),ISBLANK(AU42)),"",((AX42-AU42)*EC42-M42)^2)</f>
        <v>0.00185578467108069</v>
      </c>
      <c r="DZ42" s="0" t="n">
        <f aca="false">IF(ISBLANK(BR42),"",(BR42-M42)^2)</f>
        <v>0.0339232987429044</v>
      </c>
      <c r="EC42" s="0" t="n">
        <v>27.211386245988</v>
      </c>
    </row>
    <row r="43" customFormat="false" ht="12.8" hidden="false" customHeight="false" outlineLevel="0" collapsed="false">
      <c r="A43" s="1" t="s">
        <v>159</v>
      </c>
      <c r="B43" s="0" t="n">
        <v>13</v>
      </c>
      <c r="C43" s="0" t="n">
        <v>2</v>
      </c>
      <c r="D43" s="0" t="n">
        <f aca="false">B43-C43</f>
        <v>11</v>
      </c>
      <c r="E43" s="0" t="s">
        <v>71</v>
      </c>
      <c r="F43" s="0" t="n">
        <v>2</v>
      </c>
      <c r="G43" s="0" t="n">
        <v>13</v>
      </c>
      <c r="H43" s="0" t="s">
        <v>141</v>
      </c>
      <c r="I43" s="0" t="n">
        <v>2</v>
      </c>
      <c r="L43" s="0" t="s">
        <v>75</v>
      </c>
      <c r="M43" s="0" t="n">
        <v>4.2</v>
      </c>
      <c r="N43" s="0" t="n">
        <v>-114.126122865</v>
      </c>
      <c r="O43" s="0" t="n">
        <v>-113.968789714189</v>
      </c>
      <c r="P43" s="0" t="s">
        <v>76</v>
      </c>
      <c r="Q43" s="0" t="n">
        <f aca="false">=IF(ISBLANK(BR43),"",BR43)</f>
        <v>4.25059622598998</v>
      </c>
      <c r="R43" s="0" t="n">
        <v>12</v>
      </c>
      <c r="S43" s="0" t="n">
        <v>1</v>
      </c>
      <c r="T43" s="0" t="n">
        <v>2</v>
      </c>
      <c r="V43" s="0" t="n">
        <v>-114.16073435</v>
      </c>
      <c r="W43" s="0" t="n">
        <v>-114.16073435</v>
      </c>
      <c r="X43" s="0" t="n">
        <v>-114.00495883</v>
      </c>
      <c r="Y43" s="0" t="n">
        <v>-114.00623511</v>
      </c>
      <c r="Z43" s="0" t="n">
        <v>-114.16051232</v>
      </c>
      <c r="AA43" s="0" t="n">
        <v>-114.160237465514</v>
      </c>
      <c r="AB43" s="0" t="n">
        <v>0.750593689284324</v>
      </c>
      <c r="AC43" s="0" t="n">
        <v>-113.9710776</v>
      </c>
      <c r="AD43" s="0" t="n">
        <v>-114.21338325</v>
      </c>
      <c r="AE43" s="0" t="n">
        <v>-114.213361082528</v>
      </c>
      <c r="AF43" s="0" t="n">
        <v>0.750014059207678</v>
      </c>
      <c r="AG43" s="0" t="n">
        <v>-114.01640841</v>
      </c>
      <c r="AH43" s="0" t="n">
        <v>-114.35155605</v>
      </c>
      <c r="AI43" s="0" t="n">
        <v>-114.351493844343</v>
      </c>
      <c r="AJ43" s="0" t="n">
        <v>0.750045106099228</v>
      </c>
      <c r="AK43" s="0" t="n">
        <v>-114.00462308</v>
      </c>
      <c r="AL43" s="0" t="n">
        <v>-114.004116669075</v>
      </c>
      <c r="AM43" s="0" t="n">
        <v>0.751009901338982</v>
      </c>
      <c r="AN43" s="0" t="n">
        <v>-114.06388613</v>
      </c>
      <c r="AO43" s="0" t="n">
        <v>-114.063858082515</v>
      </c>
      <c r="AP43" s="0" t="n">
        <v>0.750018790508598</v>
      </c>
      <c r="AQ43" s="0" t="n">
        <v>-114.19670928</v>
      </c>
      <c r="AR43" s="0" t="n">
        <v>-114.196616863678</v>
      </c>
      <c r="AS43" s="0" t="n">
        <v>0.750067267415362</v>
      </c>
      <c r="AT43" s="0" t="n">
        <v>-114.06636757</v>
      </c>
      <c r="AU43" s="0" t="n">
        <v>-114.350419709505</v>
      </c>
      <c r="AV43" s="0" t="n">
        <v>-114.350356695522</v>
      </c>
      <c r="AW43" s="0" t="n">
        <v>0.75004696867407</v>
      </c>
      <c r="AX43" s="0" t="n">
        <v>-114.19525674</v>
      </c>
      <c r="AY43" s="0" t="n">
        <v>-114.195162797256</v>
      </c>
      <c r="AZ43" s="0" t="n">
        <v>0.750070514576565</v>
      </c>
      <c r="BB43" s="0" t="n">
        <f aca="false">IF(OR(ISBLANK(O43),ISBLANK(N43)),"",(O43-N43)*EC43)</f>
        <v>4.28125313601637</v>
      </c>
      <c r="BC43" s="0" t="n">
        <f aca="false">IF(OR(ISBLANK(X43),ISBLANK(V43)),"",(X43-V43)*EC43)</f>
        <v>4.2388678423894</v>
      </c>
      <c r="BD43" s="3" t="n">
        <f aca="false">IF(OR(ISBLANK(X43),ISBLANK(W43)),"",(X43-W43)*EC43)</f>
        <v>4.2388678423894</v>
      </c>
      <c r="BE43" s="3" t="n">
        <f aca="false">IF(OR(ISBLANK(Y43),ISBLANK(V43)),"",(Y43-V43)*EC43)</f>
        <v>4.2041384943514</v>
      </c>
      <c r="BF43" s="3" t="n">
        <f aca="false">IF(OR(ISBLANK(Y43),ISBLANK(W43)),"",(Y43-W43)*EC43)</f>
        <v>4.2041384943514</v>
      </c>
      <c r="BG43" s="3" t="n">
        <f aca="false">IF(OR(ISBLANK(AC43),ISBLANK(Z43)),"",(AC43-Z43)*EC43)</f>
        <v>5.15478133432043</v>
      </c>
      <c r="BH43" s="3" t="n">
        <f aca="false">IF(OR(ISBLANK(AG43),ISBLANK(AD43)),"",(AG43-AD43)*EC43)</f>
        <v>5.35995845198196</v>
      </c>
      <c r="BI43" s="3" t="n">
        <f aca="false">IF(OR(ISBLANK(AK43),ISBLANK(Z43)),"",(AK43-Z43)*EC43)</f>
        <v>4.24196232123334</v>
      </c>
      <c r="BJ43" s="3" t="n">
        <f aca="false">IF(OR(ISBLANK(AL43),ISBLANK(AA43)),"",(AL43-AA43)*EC43)</f>
        <v>4.24826329293284</v>
      </c>
      <c r="BK43" s="3" t="n">
        <f aca="false">IF(OR(ISBLANK(AN43),ISBLANK(AD43)),"",(AN43-AD43)*EC43)</f>
        <v>4.068023874983</v>
      </c>
      <c r="BL43" s="3" t="n">
        <f aca="false">IF(OR(ISBLANK(AO43),ISBLANK(AE43)),"",(AO43-AE43)*EC43)</f>
        <v>4.06818387828766</v>
      </c>
      <c r="BM43" s="3" t="n">
        <f aca="false">IF(OR(ISBLANK(AQ43),ISBLANK(AH43)),"",(AQ43-AH43)*EC43)</f>
        <v>4.21359526741383</v>
      </c>
      <c r="BN43" s="3" t="n">
        <f aca="false">IF(OR(ISBLANK(AR43),ISBLANK(AI43)),"",(AR43-AI43)*EC43)</f>
        <v>4.21441734148758</v>
      </c>
      <c r="BO43" s="3" t="n">
        <f aca="false">IF(OR(ISBLANK(AT43),ISBLANK(AH43)),"",(AT43-AH43)*EC43)</f>
        <v>7.76037388218628</v>
      </c>
      <c r="BP43" s="0" t="n">
        <f aca="false">=IF(OR(ISBLANK(AX43),ISBLANK(AU43)),"",(AX43-AU43)*EC43)</f>
        <v>4.222199494275</v>
      </c>
      <c r="BQ43" s="0" t="n">
        <f aca="false">=IF(OR(ISBLANK(AY43),ISBLANK(AV43)),"",(AY43-AV43)*EC43)</f>
        <v>4.22304110873647</v>
      </c>
      <c r="BR43" s="0" t="n">
        <v>4.25059622598998</v>
      </c>
      <c r="BU43" s="0" t="n">
        <f aca="false">IF(OR(ISBLANK(O43),ISBLANK(N43)),"",(O43-N43)*EC43-M43)</f>
        <v>0.0812531360163664</v>
      </c>
      <c r="BV43" s="0" t="n">
        <f aca="false">IF(OR(ISBLANK(X43),ISBLANK(V43)),"",(X43-V43)*EC43-M43)</f>
        <v>0.0388678423894033</v>
      </c>
      <c r="BW43" s="3" t="n">
        <f aca="false">IF(OR(ISBLANK(X43),ISBLANK(W43)),"",(X43-W43)*EC43-M43)</f>
        <v>0.0388678423894033</v>
      </c>
      <c r="BX43" s="3" t="n">
        <f aca="false">IF(OR(ISBLANK(Y43),ISBLANK(V43)),"",(Y43-V43)*EC43-M43)</f>
        <v>0.00413849435140001</v>
      </c>
      <c r="BY43" s="3" t="n">
        <f aca="false">IF(OR(ISBLANK(Y43),ISBLANK(W43)),"",(Y43-W43)*EC43-M43)</f>
        <v>0.00413849435140001</v>
      </c>
      <c r="BZ43" s="3" t="n">
        <f aca="false">IF(OR(ISBLANK(AC43),ISBLANK(Z43)),"",(AC43-Z43)*EC43-M43)</f>
        <v>0.954781334320429</v>
      </c>
      <c r="CA43" s="3" t="n">
        <f aca="false">IF(OR(ISBLANK(AG43),ISBLANK(AD43)),"",(AG43-AD43)*EC43-M43)</f>
        <v>1.15995845198196</v>
      </c>
      <c r="CB43" s="3" t="n">
        <f aca="false">IF(OR(ISBLANK(AK43),ISBLANK(Z43)),"",(AK43-Z43)*EC43-M43)</f>
        <v>0.041962321233342</v>
      </c>
      <c r="CC43" s="3" t="n">
        <f aca="false">IF(OR(ISBLANK(AL43),ISBLANK(AA43)),"",(AL43-AA43)*EC43-M43)</f>
        <v>0.0482632929328393</v>
      </c>
      <c r="CD43" s="3" t="n">
        <f aca="false">IF(OR(ISBLANK(AN43),ISBLANK(AD43)),"",(AN43-AD43)*EC43-M43)</f>
        <v>-0.131976125017004</v>
      </c>
      <c r="CE43" s="3" t="n">
        <f aca="false">IF(OR(ISBLANK(AO43),ISBLANK(AE43)),"",(AO43-AE43)*EC43-M43)</f>
        <v>-0.131816121712345</v>
      </c>
      <c r="CF43" s="3" t="n">
        <f aca="false">IF(OR(ISBLANK(AQ43),ISBLANK(AH43)),"",(AQ43-AH43)*EC43-M43)</f>
        <v>0.0135952674138311</v>
      </c>
      <c r="CG43" s="3" t="n">
        <f aca="false">IF(OR(ISBLANK(AR43),ISBLANK(AI43)),"",(AR43-AI43)*EC43-M43)</f>
        <v>0.0144173414875759</v>
      </c>
      <c r="CH43" s="3" t="n">
        <f aca="false">IF(OR(ISBLANK(AT43),ISBLANK(AH43)),"",(AT43-AH43)*EC43-M43)</f>
        <v>3.56037388218628</v>
      </c>
      <c r="CI43" s="0" t="n">
        <f aca="false">IF(OR(ISBLANK(AX43),ISBLANK(AU43)),"",(AX43-AU43)*EC43-M43)</f>
        <v>0.0221994942750019</v>
      </c>
      <c r="CJ43" s="0" t="n">
        <f aca="false">IF(OR(ISBLANK(AY43),ISBLANK(AV43)),"",(AY43-AV43)*EC43-M43)</f>
        <v>0.0230411087364741</v>
      </c>
      <c r="CK43" s="0" t="n">
        <f aca="false">IF(ISBLANK(BR43),"",BR43-M43)</f>
        <v>0.0505962259899802</v>
      </c>
      <c r="CN43" s="0" t="n">
        <f aca="false">IF(OR(ISBLANK(O43),ISBLANK(N43)),"",ABS((O43-N43)*EC43-M43))</f>
        <v>0.0812531360163664</v>
      </c>
      <c r="CO43" s="0" t="n">
        <f aca="false">IF(OR(ISBLANK(X43),ISBLANK(V43)),"",ABS((X43-V43)*EC43-M43))</f>
        <v>0.0388678423894033</v>
      </c>
      <c r="CP43" s="3" t="n">
        <f aca="false">IF(OR(ISBLANK(X43),ISBLANK(W43)),"",ABS((X43-W43)*EC43-M43))</f>
        <v>0.0388678423894033</v>
      </c>
      <c r="CQ43" s="3" t="n">
        <f aca="false">IF(OR(ISBLANK(Y43),ISBLANK(V43)),"",ABS((Y43-V43)*EC43-M43))</f>
        <v>0.00413849435140001</v>
      </c>
      <c r="CR43" s="3" t="n">
        <f aca="false">IF(OR(ISBLANK(Y43),ISBLANK(W43)),"",ABS((Y43-W43)*EC43-M43))</f>
        <v>0.00413849435140001</v>
      </c>
      <c r="CS43" s="3" t="n">
        <f aca="false">IF(OR(ISBLANK(AC43),ISBLANK(Z43)),"",ABS((AC43-Z43)*EC43-M43))</f>
        <v>0.954781334320429</v>
      </c>
      <c r="CT43" s="3" t="n">
        <f aca="false">IF(OR(ISBLANK(AG43),ISBLANK(AD43)),"",ABS((AG43-AD43)*EC43-M43))</f>
        <v>1.15995845198196</v>
      </c>
      <c r="CU43" s="3" t="n">
        <f aca="false">IF(OR(ISBLANK(AK43),ISBLANK(Z43)),"",ABS((AK43-Z43)*EC43-M43))</f>
        <v>0.041962321233342</v>
      </c>
      <c r="CV43" s="3" t="n">
        <f aca="false">IF(OR(ISBLANK(AL43),ISBLANK(AA43)),"",ABS((AL43-AA43)*EC43-M43))</f>
        <v>0.0482632929328393</v>
      </c>
      <c r="CW43" s="3" t="n">
        <f aca="false">IF(OR(ISBLANK(AL43),ISBLANK(AA43)),"",ABS((AK43-Z43-AL43+AA43)*EC43))</f>
        <v>0.00630097169949758</v>
      </c>
      <c r="CX43" s="3" t="n">
        <f aca="false">IF(OR(ISBLANK(AN43),ISBLANK(AD43)),"",ABS((AN43-AD43)*EC43-M43))</f>
        <v>0.131976125017004</v>
      </c>
      <c r="CY43" s="3" t="n">
        <f aca="false">IF(OR(ISBLANK(AO43),ISBLANK(AE43)),"",ABS((AO43-AE43)*EC43-M43))</f>
        <v>0.131816121712345</v>
      </c>
      <c r="CZ43" s="3" t="n">
        <f aca="false">IF(OR(ISBLANK(AL43),ISBLANK(AA43)),"",ABS((AO43-AE43-AN43+AD43)*EC43))</f>
        <v>0.000160003304658523</v>
      </c>
      <c r="DA43" s="3" t="n">
        <f aca="false">IF(OR(ISBLANK(AQ43),ISBLANK(AH43)),"",ABS((AQ43-AH43)*EC43-M43))</f>
        <v>0.0135952674138311</v>
      </c>
      <c r="DB43" s="3" t="n">
        <f aca="false">IF(OR(ISBLANK(AR43),ISBLANK(AI43)),"",ABS((AR43-AI43)*EC43-M43))</f>
        <v>0.0144173414875759</v>
      </c>
      <c r="DC43" s="3" t="n">
        <f aca="false">IF(OR(ISBLANK(AR43),ISBLANK(AI43)),"",ABS((AR43-AI43-AQ43+AH43)*EC43))</f>
        <v>0.000822074073745244</v>
      </c>
      <c r="DD43" s="3" t="n">
        <f aca="false">IF(OR(ISBLANK(AT43),ISBLANK(AH43)),"",ABS((AT43-AH43)*EC43-M43))</f>
        <v>3.56037388218628</v>
      </c>
      <c r="DE43" s="0" t="n">
        <f aca="false">IF(OR(ISBLANK(AX43),ISBLANK(AU43)),"",ABS((AX43-AU43)*EC43-M43))</f>
        <v>0.0221994942750019</v>
      </c>
      <c r="DF43" s="0" t="n">
        <f aca="false">IF(OR(ISBLANK(AY43),ISBLANK(AV43)),"",ABS((AY43-AV43)*EC43-M43))</f>
        <v>0.0230411087364741</v>
      </c>
      <c r="DG43" s="3" t="n">
        <f aca="false">IF(OR(ISBLANK(AL43),ISBLANK(AA43)),"",ABS((AY43-AV43-AX43+AU43)*EC43))</f>
        <v>0.000841614461471604</v>
      </c>
      <c r="DH43" s="0" t="n">
        <f aca="false">IF(ISBLANK(BR43),"",ABS(BR43-M43))</f>
        <v>0.0505962259899802</v>
      </c>
      <c r="DK43" s="0" t="n">
        <f aca="false">IF(OR(ISBLANK(O43),ISBLANK(N43)),"",((O43-N43)*EC43-M43)^2)</f>
        <v>0.00660207211249414</v>
      </c>
      <c r="DL43" s="0" t="n">
        <f aca="false">IF(OR(ISBLANK(X43),ISBLANK(V43)),"",ABS((X43-V43)*EC43-M43)^2)</f>
        <v>0.0015107091720075</v>
      </c>
      <c r="DM43" s="3" t="n">
        <f aca="false">IF(OR(ISBLANK(X43),ISBLANK(W43)),"",ABS((X43-W43)*EC43-M43)^2)</f>
        <v>0.0015107091720075</v>
      </c>
      <c r="DN43" s="3" t="n">
        <f aca="false">IF(OR(ISBLANK(Y43),ISBLANK(V43)),"",ABS((Y43-V43)*EC43-M43)^2)</f>
        <v>1.71271354965698E-005</v>
      </c>
      <c r="DO43" s="3" t="n">
        <f aca="false">IF(OR(ISBLANK(Y43),ISBLANK(W43)),"",ABS((Y43-W43)*EC43-M43)^2)</f>
        <v>1.71271354965698E-005</v>
      </c>
      <c r="DP43" s="3" t="n">
        <f aca="false">IF(OR(ISBLANK(AC43),ISBLANK(Z43)),"",ABS((AC43-Z43)*EC43-M43)^2)</f>
        <v>0.911607396366698</v>
      </c>
      <c r="DQ43" s="3" t="n">
        <f aca="false">IF(OR(ISBLANK(AG43),ISBLANK(AD43)),"",ABS((AG43-AD43)*EC43-M43)^2)</f>
        <v>1.34550361032438</v>
      </c>
      <c r="DR43" s="3" t="n">
        <f aca="false">IF(OR(ISBLANK(AK43),ISBLANK(Z43)),"",ABS((AK43-Z43)*EC43-M43)^2)</f>
        <v>0.00176083640329018</v>
      </c>
      <c r="DS43" s="3" t="n">
        <f aca="false">IF(OR(ISBLANK(AL43),ISBLANK(AA43)),"",ABS((AL43-AA43)*EC43-M43)^2)</f>
        <v>0.00232934544472105</v>
      </c>
      <c r="DT43" s="3" t="n">
        <f aca="false">IF(OR(ISBLANK(AN43),ISBLANK(AD43)),"",ABS((AN43-AD43)*EC43-M43)^2)</f>
        <v>0.0174176975745038</v>
      </c>
      <c r="DU43" s="3" t="n">
        <f aca="false">IF(OR(ISBLANK(AO43),ISBLANK(AE43)),"",ABS((AO43-AE43)*EC43-M43)^2)</f>
        <v>0.0173754899432837</v>
      </c>
      <c r="DV43" s="3" t="n">
        <f aca="false">IF(OR(ISBLANK(AQ43),ISBLANK(AH43)),"",ABS((AQ43-AH43)*EC43-M43)^2)</f>
        <v>0.000184831296053578</v>
      </c>
      <c r="DW43" s="3" t="n">
        <f aca="false">IF(OR(ISBLANK(AR43),ISBLANK(AI43)),"",ABS((AR43-AI43)*EC43-M43)^2)</f>
        <v>0.000207859735569377</v>
      </c>
      <c r="DX43" s="3" t="n">
        <f aca="false">IF(OR(ISBLANK(AT43),ISBLANK(AH43)),"",ABS((AT43-AH43)*EC43-M43)^2)</f>
        <v>12.6762621809542</v>
      </c>
      <c r="DY43" s="0" t="n">
        <f aca="false">IF(OR(ISBLANK(AX43),ISBLANK(AU43)),"",((AX43-AU43)*EC43-M43)^2)</f>
        <v>0.000492817546065842</v>
      </c>
      <c r="DZ43" s="0" t="n">
        <f aca="false">IF(ISBLANK(BR43),"",(BR43-M43)^2)</f>
        <v>0.00255997808442914</v>
      </c>
      <c r="EC43" s="0" t="n">
        <v>27.211386245988</v>
      </c>
    </row>
    <row r="44" customFormat="false" ht="12.8" hidden="false" customHeight="false" outlineLevel="0" collapsed="false">
      <c r="A44" s="1"/>
      <c r="B44" s="0" t="n">
        <v>13</v>
      </c>
      <c r="C44" s="0" t="n">
        <v>2</v>
      </c>
      <c r="D44" s="0" t="n">
        <f aca="false">B44-C44</f>
        <v>11</v>
      </c>
      <c r="E44" s="0" t="s">
        <v>71</v>
      </c>
      <c r="F44" s="0" t="n">
        <v>2</v>
      </c>
      <c r="G44" s="0" t="n">
        <v>13</v>
      </c>
      <c r="H44" s="0" t="s">
        <v>152</v>
      </c>
      <c r="I44" s="0" t="n">
        <v>2</v>
      </c>
      <c r="L44" s="0" t="s">
        <v>75</v>
      </c>
      <c r="M44" s="0" t="n">
        <v>6.29</v>
      </c>
      <c r="N44" s="0" t="n">
        <v>-114.126122865</v>
      </c>
      <c r="O44" s="0" t="n">
        <v>-113.894292850057</v>
      </c>
      <c r="P44" s="0" t="s">
        <v>76</v>
      </c>
      <c r="Q44" s="0" t="n">
        <f aca="false">=IF(ISBLANK(BR44),"",BR44)</f>
        <v>6.41765082077261</v>
      </c>
      <c r="R44" s="0" t="n">
        <v>3</v>
      </c>
      <c r="S44" s="0" t="n">
        <v>1</v>
      </c>
      <c r="T44" s="0" t="n">
        <v>3</v>
      </c>
      <c r="V44" s="0" t="n">
        <v>-114.16073435</v>
      </c>
      <c r="W44" s="0" t="n">
        <v>-114.16073435</v>
      </c>
      <c r="X44" s="0" t="n">
        <v>-113.92416626</v>
      </c>
      <c r="Y44" s="0" t="n">
        <v>-113.92822289</v>
      </c>
      <c r="Z44" s="0" t="n">
        <v>-114.16051232</v>
      </c>
      <c r="AA44" s="0" t="n">
        <v>-114.160237465514</v>
      </c>
      <c r="AB44" s="0" t="n">
        <v>0.750593689284324</v>
      </c>
      <c r="AC44" s="0" t="n">
        <v>-113.8908804</v>
      </c>
      <c r="AD44" s="0" t="n">
        <v>-114.21338325</v>
      </c>
      <c r="AE44" s="0" t="n">
        <v>-114.213361082528</v>
      </c>
      <c r="AF44" s="0" t="n">
        <v>0.750014059207678</v>
      </c>
      <c r="AG44" s="0" t="n">
        <v>-113.93075112</v>
      </c>
      <c r="AH44" s="0" t="n">
        <v>-114.35155605</v>
      </c>
      <c r="AI44" s="0" t="n">
        <v>-114.351493844343</v>
      </c>
      <c r="AJ44" s="0" t="n">
        <v>0.750045106099228</v>
      </c>
      <c r="AK44" s="0" t="n">
        <v>-113.92743622</v>
      </c>
      <c r="AL44" s="0" t="n">
        <v>-113.927431549028</v>
      </c>
      <c r="AM44" s="0" t="n">
        <v>0.750008208347911</v>
      </c>
      <c r="AN44" s="0" t="n">
        <v>-113.97756491</v>
      </c>
      <c r="AO44" s="0" t="n">
        <v>-113.977564574521</v>
      </c>
      <c r="AP44" s="0" t="n">
        <v>0.750000173762276</v>
      </c>
      <c r="AQ44" s="0" t="n">
        <v>-114.11887676</v>
      </c>
      <c r="AR44" s="0" t="n">
        <v>-114.118875784323</v>
      </c>
      <c r="AS44" s="0" t="n">
        <v>0.750000696543387</v>
      </c>
      <c r="AT44" s="0" t="n">
        <v>-113.98390532</v>
      </c>
      <c r="AU44" s="0" t="n">
        <v>-114.350419709505</v>
      </c>
      <c r="AV44" s="0" t="n">
        <v>-114.350356695522</v>
      </c>
      <c r="AW44" s="0" t="n">
        <v>0.75004696867407</v>
      </c>
      <c r="AX44" s="0" t="n">
        <v>-114.11762812</v>
      </c>
      <c r="AY44" s="0" t="n">
        <v>-114.117622525091</v>
      </c>
      <c r="AZ44" s="0" t="n">
        <v>0.75000454691436</v>
      </c>
      <c r="BB44" s="0" t="n">
        <f aca="false">IF(OR(ISBLANK(O44),ISBLANK(N44)),"",(O44-N44)*EC44)</f>
        <v>6.30841608002715</v>
      </c>
      <c r="BC44" s="0" t="n">
        <f aca="false">IF(OR(ISBLANK(X44),ISBLANK(V44)),"",(X44-V44)*EC44)</f>
        <v>6.43734567046542</v>
      </c>
      <c r="BD44" s="3" t="n">
        <f aca="false">IF(OR(ISBLANK(X44),ISBLANK(W44)),"",(X44-W44)*EC44)</f>
        <v>6.43734567046542</v>
      </c>
      <c r="BE44" s="3" t="n">
        <f aca="false">IF(OR(ISBLANK(Y44),ISBLANK(V44)),"",(Y44-V44)*EC44)</f>
        <v>6.32695914467853</v>
      </c>
      <c r="BF44" s="3" t="n">
        <f aca="false">IF(OR(ISBLANK(Y44),ISBLANK(W44)),"",(Y44-W44)*EC44)</f>
        <v>6.32695914467853</v>
      </c>
      <c r="BG44" s="3" t="n">
        <f aca="false">IF(OR(ISBLANK(AC44),ISBLANK(Z44)),"",(AC44-Z44)*EC44)</f>
        <v>7.3370583193672</v>
      </c>
      <c r="BH44" s="3" t="n">
        <f aca="false">IF(OR(ISBLANK(AG44),ISBLANK(AD44)),"",(AG44-AD44)*EC44)</f>
        <v>7.69081205495657</v>
      </c>
      <c r="BI44" s="3" t="n">
        <f aca="false">IF(OR(ISBLANK(AK44),ISBLANK(Z44)),"",(AK44-Z44)*EC44)</f>
        <v>6.34232378180828</v>
      </c>
      <c r="BJ44" s="3" t="n">
        <f aca="false">IF(OR(ISBLANK(AL44),ISBLANK(AA44)),"",(AL44-AA44)*EC44)</f>
        <v>6.33497171385179</v>
      </c>
      <c r="BK44" s="3" t="n">
        <f aca="false">IF(OR(ISBLANK(AN44),ISBLANK(AD44)),"",(AN44-AD44)*EC44)</f>
        <v>6.41694393362796</v>
      </c>
      <c r="BL44" s="3" t="n">
        <f aca="false">IF(OR(ISBLANK(AO44),ISBLANK(AE44)),"",(AO44-AE44)*EC44)</f>
        <v>6.41634985483365</v>
      </c>
      <c r="BM44" s="3" t="n">
        <f aca="false">IF(OR(ISBLANK(AQ44),ISBLANK(AH44)),"",(AQ44-AH44)*EC44)</f>
        <v>6.33152603163206</v>
      </c>
      <c r="BN44" s="3" t="n">
        <f aca="false">IF(OR(ISBLANK(AR44),ISBLANK(AI44)),"",(AR44-AI44)*EC44)</f>
        <v>6.32985987899669</v>
      </c>
      <c r="BO44" s="3" t="n">
        <f aca="false">IF(OR(ISBLANK(AT44),ISBLANK(AH44)),"",(AT44-AH44)*EC44)</f>
        <v>10.0042860176493</v>
      </c>
      <c r="BP44" s="0" t="n">
        <f aca="false">=IF(OR(ISBLANK(AX44),ISBLANK(AU44)),"",(AX44-AU44)*EC44)</f>
        <v>6.334581856838</v>
      </c>
      <c r="BQ44" s="0" t="n">
        <f aca="false">=IF(OR(ISBLANK(AY44),ISBLANK(AV44)),"",(AY44-AV44)*EC44)</f>
        <v>6.33301940423758</v>
      </c>
      <c r="BR44" s="0" t="n">
        <v>6.41765082077261</v>
      </c>
      <c r="BU44" s="0" t="n">
        <f aca="false">IF(OR(ISBLANK(O44),ISBLANK(N44)),"",(O44-N44)*EC44-M44)</f>
        <v>0.0184160800271469</v>
      </c>
      <c r="BV44" s="0" t="n">
        <f aca="false">IF(OR(ISBLANK(X44),ISBLANK(V44)),"",(X44-V44)*EC44-M44)</f>
        <v>0.147345670465421</v>
      </c>
      <c r="BW44" s="3" t="n">
        <f aca="false">IF(OR(ISBLANK(X44),ISBLANK(W44)),"",(X44-W44)*EC44-M44)</f>
        <v>0.147345670465421</v>
      </c>
      <c r="BX44" s="3" t="n">
        <f aca="false">IF(OR(ISBLANK(Y44),ISBLANK(V44)),"",(Y44-V44)*EC44-M44)</f>
        <v>0.0369591446785282</v>
      </c>
      <c r="BY44" s="3" t="n">
        <f aca="false">IF(OR(ISBLANK(Y44),ISBLANK(W44)),"",(Y44-W44)*EC44-M44)</f>
        <v>0.0369591446785282</v>
      </c>
      <c r="BZ44" s="3" t="n">
        <f aca="false">IF(OR(ISBLANK(AC44),ISBLANK(Z44)),"",(AC44-Z44)*EC44-M44)</f>
        <v>1.04705831936719</v>
      </c>
      <c r="CA44" s="3" t="n">
        <f aca="false">IF(OR(ISBLANK(AG44),ISBLANK(AD44)),"",(AG44-AD44)*EC44-M44)</f>
        <v>1.40081205495657</v>
      </c>
      <c r="CB44" s="3" t="n">
        <f aca="false">IF(OR(ISBLANK(AK44),ISBLANK(Z44)),"",(AK44-Z44)*EC44-M44)</f>
        <v>0.0523237818082789</v>
      </c>
      <c r="CC44" s="3" t="n">
        <f aca="false">IF(OR(ISBLANK(AL44),ISBLANK(AA44)),"",(AL44-AA44)*EC44-M44)</f>
        <v>0.0449717138517931</v>
      </c>
      <c r="CD44" s="3" t="n">
        <f aca="false">IF(OR(ISBLANK(AN44),ISBLANK(AD44)),"",(AN44-AD44)*EC44-M44)</f>
        <v>0.126943933627958</v>
      </c>
      <c r="CE44" s="3" t="n">
        <f aca="false">IF(OR(ISBLANK(AO44),ISBLANK(AE44)),"",(AO44-AE44)*EC44-M44)</f>
        <v>0.126349854833646</v>
      </c>
      <c r="CF44" s="3" t="n">
        <f aca="false">IF(OR(ISBLANK(AQ44),ISBLANK(AH44)),"",(AQ44-AH44)*EC44-M44)</f>
        <v>0.0415260316320625</v>
      </c>
      <c r="CG44" s="3" t="n">
        <f aca="false">IF(OR(ISBLANK(AR44),ISBLANK(AI44)),"",(AR44-AI44)*EC44-M44)</f>
        <v>0.0398598789966895</v>
      </c>
      <c r="CH44" s="3" t="n">
        <f aca="false">IF(OR(ISBLANK(AT44),ISBLANK(AH44)),"",(AT44-AH44)*EC44-M44)</f>
        <v>3.71428601764929</v>
      </c>
      <c r="CI44" s="0" t="n">
        <f aca="false">IF(OR(ISBLANK(AX44),ISBLANK(AU44)),"",(AX44-AU44)*EC44-M44)</f>
        <v>0.0445818568379961</v>
      </c>
      <c r="CJ44" s="0" t="n">
        <f aca="false">IF(OR(ISBLANK(AY44),ISBLANK(AV44)),"",(AY44-AV44)*EC44-M44)</f>
        <v>0.0430194042375822</v>
      </c>
      <c r="CK44" s="0" t="n">
        <f aca="false">IF(ISBLANK(BR44),"",BR44-M44)</f>
        <v>0.12765082077261</v>
      </c>
      <c r="CN44" s="0" t="n">
        <f aca="false">IF(OR(ISBLANK(O44),ISBLANK(N44)),"",ABS((O44-N44)*EC44-M44))</f>
        <v>0.0184160800271469</v>
      </c>
      <c r="CO44" s="0" t="n">
        <f aca="false">IF(OR(ISBLANK(X44),ISBLANK(V44)),"",ABS((X44-V44)*EC44-M44))</f>
        <v>0.147345670465421</v>
      </c>
      <c r="CP44" s="3" t="n">
        <f aca="false">IF(OR(ISBLANK(X44),ISBLANK(W44)),"",ABS((X44-W44)*EC44-M44))</f>
        <v>0.147345670465421</v>
      </c>
      <c r="CQ44" s="3" t="n">
        <f aca="false">IF(OR(ISBLANK(Y44),ISBLANK(V44)),"",ABS((Y44-V44)*EC44-M44))</f>
        <v>0.0369591446785282</v>
      </c>
      <c r="CR44" s="3" t="n">
        <f aca="false">IF(OR(ISBLANK(Y44),ISBLANK(W44)),"",ABS((Y44-W44)*EC44-M44))</f>
        <v>0.0369591446785282</v>
      </c>
      <c r="CS44" s="3" t="n">
        <f aca="false">IF(OR(ISBLANK(AC44),ISBLANK(Z44)),"",ABS((AC44-Z44)*EC44-M44))</f>
        <v>1.04705831936719</v>
      </c>
      <c r="CT44" s="3" t="n">
        <f aca="false">IF(OR(ISBLANK(AG44),ISBLANK(AD44)),"",ABS((AG44-AD44)*EC44-M44))</f>
        <v>1.40081205495657</v>
      </c>
      <c r="CU44" s="3" t="n">
        <f aca="false">IF(OR(ISBLANK(AK44),ISBLANK(Z44)),"",ABS((AK44-Z44)*EC44-M44))</f>
        <v>0.0523237818082789</v>
      </c>
      <c r="CV44" s="3" t="n">
        <f aca="false">IF(OR(ISBLANK(AL44),ISBLANK(AA44)),"",ABS((AL44-AA44)*EC44-M44))</f>
        <v>0.0449717138517931</v>
      </c>
      <c r="CW44" s="3" t="n">
        <f aca="false">IF(OR(ISBLANK(AL44),ISBLANK(AA44)),"",ABS((AK44-Z44-AL44+AA44)*EC44))</f>
        <v>0.00735206795648614</v>
      </c>
      <c r="CX44" s="3" t="n">
        <f aca="false">IF(OR(ISBLANK(AN44),ISBLANK(AD44)),"",ABS((AN44-AD44)*EC44-M44))</f>
        <v>0.126943933627958</v>
      </c>
      <c r="CY44" s="3" t="n">
        <f aca="false">IF(OR(ISBLANK(AO44),ISBLANK(AE44)),"",ABS((AO44-AE44)*EC44-M44))</f>
        <v>0.126349854833646</v>
      </c>
      <c r="CZ44" s="3" t="n">
        <f aca="false">IF(OR(ISBLANK(AL44),ISBLANK(AA44)),"",ABS((AO44-AE44-AN44+AD44)*EC44))</f>
        <v>0.000594078794311248</v>
      </c>
      <c r="DA44" s="3" t="n">
        <f aca="false">IF(OR(ISBLANK(AQ44),ISBLANK(AH44)),"",ABS((AQ44-AH44)*EC44-M44))</f>
        <v>0.0415260316320625</v>
      </c>
      <c r="DB44" s="3" t="n">
        <f aca="false">IF(OR(ISBLANK(AR44),ISBLANK(AI44)),"",ABS((AR44-AI44)*EC44-M44))</f>
        <v>0.0398598789966895</v>
      </c>
      <c r="DC44" s="3" t="n">
        <f aca="false">IF(OR(ISBLANK(AR44),ISBLANK(AI44)),"",ABS((AR44-AI44-AQ44+AH44)*EC44))</f>
        <v>0.00166615263537302</v>
      </c>
      <c r="DD44" s="3" t="n">
        <f aca="false">IF(OR(ISBLANK(AT44),ISBLANK(AH44)),"",ABS((AT44-AH44)*EC44-M44))</f>
        <v>3.71428601764929</v>
      </c>
      <c r="DE44" s="0" t="n">
        <f aca="false">IF(OR(ISBLANK(AX44),ISBLANK(AU44)),"",ABS((AX44-AU44)*EC44-M44))</f>
        <v>0.0445818568379961</v>
      </c>
      <c r="DF44" s="0" t="n">
        <f aca="false">IF(OR(ISBLANK(AY44),ISBLANK(AV44)),"",ABS((AY44-AV44)*EC44-M44))</f>
        <v>0.0430194042375822</v>
      </c>
      <c r="DG44" s="3" t="n">
        <f aca="false">IF(OR(ISBLANK(AL44),ISBLANK(AA44)),"",ABS((AY44-AV44-AX44+AU44)*EC44))</f>
        <v>0.00156245260041421</v>
      </c>
      <c r="DH44" s="0" t="n">
        <f aca="false">IF(ISBLANK(BR44),"",ABS(BR44-M44))</f>
        <v>0.12765082077261</v>
      </c>
      <c r="DK44" s="0" t="n">
        <f aca="false">IF(OR(ISBLANK(O44),ISBLANK(N44)),"",((O44-N44)*EC44-M44)^2)</f>
        <v>0.000339152003566279</v>
      </c>
      <c r="DL44" s="0" t="n">
        <f aca="false">IF(OR(ISBLANK(X44),ISBLANK(V44)),"",ABS((X44-V44)*EC44-M44)^2)</f>
        <v>0.0217107466049046</v>
      </c>
      <c r="DM44" s="3" t="n">
        <f aca="false">IF(OR(ISBLANK(X44),ISBLANK(W44)),"",ABS((X44-W44)*EC44-M44)^2)</f>
        <v>0.0217107466049046</v>
      </c>
      <c r="DN44" s="3" t="n">
        <f aca="false">IF(OR(ISBLANK(Y44),ISBLANK(V44)),"",ABS((Y44-V44)*EC44-M44)^2)</f>
        <v>0.00136597837536838</v>
      </c>
      <c r="DO44" s="3" t="n">
        <f aca="false">IF(OR(ISBLANK(Y44),ISBLANK(W44)),"",ABS((Y44-W44)*EC44-M44)^2)</f>
        <v>0.00136597837536838</v>
      </c>
      <c r="DP44" s="3" t="n">
        <f aca="false">IF(OR(ISBLANK(AC44),ISBLANK(Z44)),"",ABS((AC44-Z44)*EC44-M44)^2)</f>
        <v>1.09633112415605</v>
      </c>
      <c r="DQ44" s="3" t="n">
        <f aca="false">IF(OR(ISBLANK(AG44),ISBLANK(AD44)),"",ABS((AG44-AD44)*EC44-M44)^2)</f>
        <v>1.96227441331166</v>
      </c>
      <c r="DR44" s="3" t="n">
        <f aca="false">IF(OR(ISBLANK(AK44),ISBLANK(Z44)),"",ABS((AK44-Z44)*EC44-M44)^2)</f>
        <v>0.00273777814272038</v>
      </c>
      <c r="DS44" s="3" t="n">
        <f aca="false">IF(OR(ISBLANK(AL44),ISBLANK(AA44)),"",ABS((AL44-AA44)*EC44-M44)^2)</f>
        <v>0.00202245504676756</v>
      </c>
      <c r="DT44" s="3" t="n">
        <f aca="false">IF(OR(ISBLANK(AN44),ISBLANK(AD44)),"",ABS((AN44-AD44)*EC44-M44)^2)</f>
        <v>0.0161147622849394</v>
      </c>
      <c r="DU44" s="3" t="n">
        <f aca="false">IF(OR(ISBLANK(AO44),ISBLANK(AE44)),"",ABS((AO44-AE44)*EC44-M44)^2)</f>
        <v>0.0159642858164834</v>
      </c>
      <c r="DV44" s="3" t="n">
        <f aca="false">IF(OR(ISBLANK(AQ44),ISBLANK(AH44)),"",ABS((AQ44-AH44)*EC44-M44)^2)</f>
        <v>0.00172441130310705</v>
      </c>
      <c r="DW44" s="3" t="n">
        <f aca="false">IF(OR(ISBLANK(AR44),ISBLANK(AI44)),"",ABS((AR44-AI44)*EC44-M44)^2)</f>
        <v>0.00158880995363073</v>
      </c>
      <c r="DX44" s="3" t="n">
        <f aca="false">IF(OR(ISBLANK(AT44),ISBLANK(AH44)),"",ABS((AT44-AH44)*EC44-M44)^2)</f>
        <v>13.795920620905</v>
      </c>
      <c r="DY44" s="0" t="n">
        <f aca="false">IF(OR(ISBLANK(AX44),ISBLANK(AU44)),"",((AX44-AU44)*EC44-M44)^2)</f>
        <v>0.00198754195912358</v>
      </c>
      <c r="DZ44" s="0" t="n">
        <f aca="false">IF(ISBLANK(BR44),"",(BR44-M44)^2)</f>
        <v>0.016294732043921</v>
      </c>
      <c r="EC44" s="0" t="n">
        <v>27.211386245988</v>
      </c>
    </row>
    <row r="45" customFormat="false" ht="12.8" hidden="false" customHeight="false" outlineLevel="0" collapsed="false">
      <c r="Q45" s="3"/>
      <c r="DC45" s="3"/>
    </row>
    <row r="46" customFormat="false" ht="12.8" hidden="false" customHeight="false" outlineLevel="0" collapsed="false">
      <c r="DC46" s="3"/>
    </row>
    <row r="47" customFormat="false" ht="12.8" hidden="false" customHeight="false" outlineLevel="0" collapsed="false">
      <c r="BB47" s="1" t="str">
        <f aca="false">BB1</f>
        <v>ΔCSF</v>
      </c>
      <c r="BC47" s="1" t="str">
        <f aca="false">BC1</f>
        <v>sCI2/sCI0/HF</v>
      </c>
      <c r="BD47" s="1" t="str">
        <f aca="false">BD1</f>
        <v>sCI2/HF</v>
      </c>
      <c r="BE47" s="1" t="str">
        <f aca="false">BE1</f>
        <v>ΔsCI2/sCI0</v>
      </c>
      <c r="BF47" s="1" t="str">
        <f aca="false">BF1</f>
        <v>ΔsCI2</v>
      </c>
      <c r="BG47" s="1" t="str">
        <f aca="false">BG1</f>
        <v>hCI1/HF</v>
      </c>
      <c r="BH47" s="1" t="str">
        <f aca="false">BH1</f>
        <v>hCI1.5/HF</v>
      </c>
      <c r="BI47" s="1" t="str">
        <f aca="false">BI1</f>
        <v>ΔhCI1</v>
      </c>
      <c r="BJ47" s="1" t="str">
        <f aca="false">BJ1</f>
        <v>ΔhCI1 ns2</v>
      </c>
      <c r="BK47" s="1" t="str">
        <f aca="false">BK1</f>
        <v>ΔhCI1.5</v>
      </c>
      <c r="BL47" s="1" t="str">
        <f aca="false">BL1</f>
        <v>ΔhCI1.5 ns2</v>
      </c>
      <c r="BM47" s="1" t="str">
        <f aca="false">BM1</f>
        <v>ΔhCI2</v>
      </c>
      <c r="BN47" s="1" t="str">
        <f aca="false">BN1</f>
        <v>ΔhCI2 ns2</v>
      </c>
      <c r="BO47" s="1" t="str">
        <f aca="false">BO1</f>
        <v>hCI2</v>
      </c>
      <c r="BP47" s="1" t="str">
        <f aca="false">BP1</f>
        <v>ΔCISD</v>
      </c>
      <c r="BQ47" s="1" t="str">
        <f aca="false">BQ1</f>
        <v>ΔCISD ns2</v>
      </c>
      <c r="BR47" s="1" t="str">
        <f aca="false">BR1</f>
        <v>CIS</v>
      </c>
      <c r="BS47" s="1"/>
      <c r="BT47" s="1" t="s">
        <v>160</v>
      </c>
      <c r="BU47" s="1" t="str">
        <f aca="false">BU1</f>
        <v>ΔCSF</v>
      </c>
      <c r="BV47" s="1" t="str">
        <f aca="false">BV1</f>
        <v>sCI2/sCI0/HF</v>
      </c>
      <c r="BW47" s="1" t="str">
        <f aca="false">BW1</f>
        <v>sCI2/HF</v>
      </c>
      <c r="BX47" s="1" t="str">
        <f aca="false">BX1</f>
        <v>ΔsCI2/sCI0</v>
      </c>
      <c r="BY47" s="1" t="str">
        <f aca="false">BY1</f>
        <v>ΔsCI2</v>
      </c>
      <c r="BZ47" s="1" t="str">
        <f aca="false">BZ1</f>
        <v>hCI1/HF</v>
      </c>
      <c r="CA47" s="1" t="str">
        <f aca="false">CA1</f>
        <v>hCI1.5/HF</v>
      </c>
      <c r="CB47" s="1" t="str">
        <f aca="false">CB1</f>
        <v>ΔhCI1</v>
      </c>
      <c r="CC47" s="1" t="str">
        <f aca="false">CC1</f>
        <v>ΔhCI1 ns2</v>
      </c>
      <c r="CD47" s="1" t="str">
        <f aca="false">CD1</f>
        <v>ΔhCI1.5</v>
      </c>
      <c r="CE47" s="1" t="str">
        <f aca="false">CE1</f>
        <v>ΔhCI1.5 ns2</v>
      </c>
      <c r="CF47" s="1" t="str">
        <f aca="false">CF1</f>
        <v>ΔhCI2</v>
      </c>
      <c r="CG47" s="1" t="str">
        <f aca="false">CG1</f>
        <v>ΔhCI2 ns2</v>
      </c>
      <c r="CH47" s="1" t="str">
        <f aca="false">CH1</f>
        <v>hCI2</v>
      </c>
      <c r="CI47" s="1" t="str">
        <f aca="false">CI1</f>
        <v>ΔCISD</v>
      </c>
      <c r="CJ47" s="1" t="str">
        <f aca="false">CJ1</f>
        <v>ΔCISD ns2</v>
      </c>
      <c r="CK47" s="1" t="str">
        <f aca="false">CK1</f>
        <v>CIS</v>
      </c>
      <c r="CM47" s="1" t="s">
        <v>161</v>
      </c>
      <c r="CN47" s="1" t="str">
        <f aca="false">CN1</f>
        <v>ΔCSF</v>
      </c>
      <c r="CO47" s="1" t="str">
        <f aca="false">CO1</f>
        <v>sCI2/sCI0/HF</v>
      </c>
      <c r="CP47" s="1" t="str">
        <f aca="false">CP1</f>
        <v>sCI2/HF</v>
      </c>
      <c r="CQ47" s="1" t="str">
        <f aca="false">CQ1</f>
        <v>ΔsCI2/sCI0</v>
      </c>
      <c r="CR47" s="1" t="str">
        <f aca="false">CR1</f>
        <v>ΔsCI2</v>
      </c>
      <c r="CS47" s="1" t="str">
        <f aca="false">CS1</f>
        <v>hCI1/HF</v>
      </c>
      <c r="CT47" s="1" t="str">
        <f aca="false">CT1</f>
        <v>hCI1.5/HF</v>
      </c>
      <c r="CU47" s="1" t="str">
        <f aca="false">CU1</f>
        <v>ΔhCI1</v>
      </c>
      <c r="CV47" s="1" t="str">
        <f aca="false">CV1</f>
        <v>ΔhCI1 ns2</v>
      </c>
      <c r="CW47" s="1" t="str">
        <f aca="false">CW1</f>
        <v>ΔhCI1 ns2 – ΔhCI1</v>
      </c>
      <c r="CX47" s="1" t="str">
        <f aca="false">CX1</f>
        <v>ΔhCI1.5</v>
      </c>
      <c r="CY47" s="1" t="str">
        <f aca="false">CY1</f>
        <v>ΔhCI1.5 ns2</v>
      </c>
      <c r="CZ47" s="1" t="str">
        <f aca="false">CZ1</f>
        <v>ΔhCI1.5 ns2 – ΔhCI1.5</v>
      </c>
      <c r="DA47" s="1" t="str">
        <f aca="false">DA1</f>
        <v>ΔhCI2</v>
      </c>
      <c r="DB47" s="1" t="str">
        <f aca="false">DB1</f>
        <v>ΔhCI2 ns2</v>
      </c>
      <c r="DC47" s="1" t="str">
        <f aca="false">DC1</f>
        <v>ΔhCI2 ns2 – ΔhCI2</v>
      </c>
      <c r="DD47" s="1" t="str">
        <f aca="false">DD1</f>
        <v>hCI2</v>
      </c>
      <c r="DE47" s="1" t="str">
        <f aca="false">DE1</f>
        <v>ΔCISD</v>
      </c>
      <c r="DF47" s="1" t="str">
        <f aca="false">DF1</f>
        <v>ΔCISD ns2</v>
      </c>
      <c r="DG47" s="1" t="str">
        <f aca="false">DG1</f>
        <v>ΔCISD ns2 – ΔCISD </v>
      </c>
      <c r="DH47" s="1" t="str">
        <f aca="false">DH1</f>
        <v>CIS</v>
      </c>
      <c r="DJ47" s="1" t="s">
        <v>162</v>
      </c>
      <c r="DK47" s="1" t="str">
        <f aca="false">DK1</f>
        <v>ΔCSF</v>
      </c>
      <c r="DL47" s="1" t="str">
        <f aca="false">DL1</f>
        <v>sCI2/sCI0/HF</v>
      </c>
      <c r="DM47" s="1" t="str">
        <f aca="false">DM1</f>
        <v>sCI2/HF</v>
      </c>
      <c r="DN47" s="1" t="str">
        <f aca="false">DN1</f>
        <v>ΔsCI2/sCI0</v>
      </c>
      <c r="DO47" s="1" t="str">
        <f aca="false">DO1</f>
        <v>ΔsCI2</v>
      </c>
      <c r="DP47" s="1" t="str">
        <f aca="false">DP1</f>
        <v>hCI1/HF</v>
      </c>
      <c r="DQ47" s="1" t="str">
        <f aca="false">DQ1</f>
        <v>hCI1.5/HF</v>
      </c>
      <c r="DR47" s="1" t="str">
        <f aca="false">DR1</f>
        <v>ΔhCI1</v>
      </c>
      <c r="DS47" s="1" t="str">
        <f aca="false">DS1</f>
        <v>ΔhCI1 ns2</v>
      </c>
      <c r="DT47" s="1" t="str">
        <f aca="false">DT1</f>
        <v>ΔhCI1.5</v>
      </c>
      <c r="DU47" s="1" t="str">
        <f aca="false">DU1</f>
        <v>ΔhCI1.5 ns2</v>
      </c>
      <c r="DV47" s="1" t="str">
        <f aca="false">DV1</f>
        <v>ΔhCI2</v>
      </c>
      <c r="DW47" s="1" t="str">
        <f aca="false">DW1</f>
        <v>ΔhCI2 ns2</v>
      </c>
      <c r="DX47" s="1" t="str">
        <f aca="false">DX1</f>
        <v>hCI2</v>
      </c>
      <c r="DY47" s="1" t="str">
        <f aca="false">DY1</f>
        <v>ΔCISD</v>
      </c>
      <c r="DZ47" s="1" t="str">
        <f aca="false">DZ1</f>
        <v>CIS</v>
      </c>
      <c r="EA47" s="1"/>
    </row>
    <row r="48" customFormat="false" ht="12.8" hidden="false" customHeight="false" outlineLevel="0" collapsed="false">
      <c r="BA48" s="1" t="s">
        <v>163</v>
      </c>
      <c r="BB48" s="0" t="n">
        <f aca="false">COUNTIFS(P2:P45,"T",BB2:BB45,"&lt;&gt;")</f>
        <v>42</v>
      </c>
      <c r="BC48" s="0" t="n">
        <f aca="false">COUNTIFS(P2:P45,"T",BC2:BC45,"&lt;&gt;")</f>
        <v>42</v>
      </c>
      <c r="BD48" s="0" t="n">
        <f aca="false">COUNTIFS(P2:P45,"T",BD2:BD45,"&lt;&gt;")</f>
        <v>42</v>
      </c>
      <c r="BE48" s="0" t="n">
        <f aca="false">COUNTIFS(P2:P45,"T",BE2:BE45,"&lt;&gt;")</f>
        <v>42</v>
      </c>
      <c r="BF48" s="0" t="n">
        <f aca="false">COUNTIFS(P2:P45,"T",BF2:BF45,"&lt;&gt;")</f>
        <v>42</v>
      </c>
      <c r="BG48" s="0" t="n">
        <f aca="false">COUNTIFS(P2:P45,"T",BG2:BG45,"&lt;&gt;")</f>
        <v>42</v>
      </c>
      <c r="BH48" s="0" t="n">
        <f aca="false">COUNTIFS(P2:P45,"T",BH2:BH45,"&lt;&gt;")</f>
        <v>42</v>
      </c>
      <c r="BI48" s="0" t="n">
        <f aca="false">COUNTIFS(P2:P45,"T",BI2:BI45,"&lt;&gt;")</f>
        <v>42</v>
      </c>
      <c r="BJ48" s="0" t="n">
        <f aca="false">COUNTIFS(P2:P45,"T",BJ2:BJ45,"&lt;&gt;")</f>
        <v>42</v>
      </c>
      <c r="BK48" s="0" t="n">
        <f aca="false">COUNTIFS(P2:P45,"T",BK2:BK45,"&lt;&gt;")</f>
        <v>42</v>
      </c>
      <c r="BL48" s="0" t="n">
        <f aca="false">COUNTIFS(P2:P45,"T",BL2:BL45,"&lt;&gt;")</f>
        <v>42</v>
      </c>
      <c r="BM48" s="0" t="n">
        <f aca="false">COUNTIFS(P2:P45,"T",BM2:BM45,"&lt;&gt;")</f>
        <v>42</v>
      </c>
      <c r="BN48" s="0" t="n">
        <f aca="false">COUNTIFS(P2:P45,"T",BN2:BN45,"&lt;&gt;")</f>
        <v>42</v>
      </c>
      <c r="BO48" s="0" t="n">
        <f aca="false">COUNTIFS(P2:P45,"T",BO2:BO45,"&lt;&gt;")</f>
        <v>42</v>
      </c>
      <c r="BP48" s="0" t="n">
        <f aca="false">COUNTIFS(P2:P45,"T",BP2:BP45,"&lt;&gt;")</f>
        <v>42</v>
      </c>
      <c r="BQ48" s="0" t="n">
        <f aca="false">COUNTIFS(P2:P45,"T",BQ2:BQ45,"&lt;&gt;")</f>
        <v>42</v>
      </c>
      <c r="BR48" s="0" t="n">
        <f aca="false">COUNTIFS(P2:P45,"T",BR2:BR45,"&lt;&gt;")</f>
        <v>42</v>
      </c>
      <c r="BT48" s="1" t="s">
        <v>163</v>
      </c>
      <c r="BU48" s="0" t="n">
        <f aca="false">AVERAGEIFS(BU2:BU45,P2:P45,"T",BU2:BU45,"&lt;&gt;")</f>
        <v>-0.489659143836445</v>
      </c>
      <c r="BV48" s="0" t="n">
        <f aca="false">AVERAGEIFS(BV2:BV45,P2:P45,"T",BV2:BV45,"&lt;&gt;")</f>
        <v>-0.226625371730812</v>
      </c>
      <c r="BW48" s="0" t="n">
        <f aca="false">AVERAGEIFS(BW2:BW45,P2:P45,"T",BW2:BW45,"&lt;&gt;")</f>
        <v>0.878848927802963</v>
      </c>
      <c r="BX48" s="0" t="n">
        <f aca="false">AVERAGEIFS(BX2:BX45,P2:P45,"T",BX2:BX45,"&lt;&gt;")</f>
        <v>-0.683762789335341</v>
      </c>
      <c r="BY48" s="0" t="n">
        <f aca="false">AVERAGEIFS(BY2:BY45,P2:P45,"T",BY2:BY45,"&lt;&gt;")</f>
        <v>0.421711510198434</v>
      </c>
      <c r="BZ48" s="0" t="n">
        <f aca="false">AVERAGEIFS(BZ2:BZ45,P2:P45,"T",BZ2:BZ45,"&lt;&gt;")</f>
        <v>0.927835176310234</v>
      </c>
      <c r="CA48" s="0" t="n">
        <f aca="false">AVERAGEIFS(CA2:CA45,P2:P45,"T",CA2:CA45,"&lt;&gt;")</f>
        <v>1.58477107009717</v>
      </c>
      <c r="CB48" s="0" t="n">
        <f aca="false">AVERAGEIFS(CB2:CB45,P2:P45,"T",CB2:CB45,"&lt;&gt;")</f>
        <v>-0.93825584736381</v>
      </c>
      <c r="CC48" s="0" t="n">
        <f aca="false">AVERAGEIFS(CC2:CC45,P2:P45,"T",CC2:CC45,"&lt;&gt;")</f>
        <v>-0.777841209426982</v>
      </c>
      <c r="CD48" s="0" t="n">
        <f aca="false">AVERAGEIFS(CD2:CD45,P2:P45,"T",CD2:CD45,"&lt;&gt;")</f>
        <v>-1.74175220916127</v>
      </c>
      <c r="CE48" s="0" t="n">
        <f aca="false">AVERAGEIFS(CE2:CE45,P2:P45,"T",CE2:CE45,"&lt;&gt;")</f>
        <v>-1.74076976638648</v>
      </c>
      <c r="CF48" s="0" t="n">
        <f aca="false">AVERAGEIFS(CF2:CF45,P2:P45,"T",CF2:CF45,"&lt;&gt;")</f>
        <v>-0.119917430151214</v>
      </c>
      <c r="CG48" s="0" t="n">
        <f aca="false">AVERAGEIFS(CG2:CG45,P2:P45,"T",CG2:CG45,"&lt;&gt;")</f>
        <v>-0.108040124752354</v>
      </c>
      <c r="CH48" s="0" t="n">
        <f aca="false">AVERAGEIFS(CH2:CH45,P2:P45,"T",CH2:CH45,"&lt;&gt;")</f>
        <v>3.07312658770734</v>
      </c>
      <c r="CI48" s="0" t="n">
        <f aca="false">AVERAGEIFS(CI2:CI45,P2:P45,"T",CI2:CI45,"&lt;&gt;")</f>
        <v>-0.0602545063061176</v>
      </c>
      <c r="CJ48" s="0" t="n">
        <f aca="false">AVERAGEIFS(CJ2:CJ45,P2:P45,"T",CJ2:CJ45,"&lt;&gt;")</f>
        <v>-0.0488982169563388</v>
      </c>
      <c r="CK48" s="0" t="n">
        <f aca="false">AVERAGEIFS(CK2:CK45,P2:P45,"T",CK2:CK45,"&lt;&gt;")</f>
        <v>0.220538182387427</v>
      </c>
      <c r="CL48" s="1"/>
      <c r="CM48" s="1" t="s">
        <v>163</v>
      </c>
      <c r="CN48" s="0" t="n">
        <f aca="false">AVERAGEIF(P2:P319,"T",CN2:CN319)</f>
        <v>0.63511972862129</v>
      </c>
      <c r="CO48" s="0" t="n">
        <f aca="false">AVERAGEIF(P2:P319,"T",CO2:CO319)</f>
        <v>0.512475212268504</v>
      </c>
      <c r="CP48" s="0" t="n">
        <f aca="false">AVERAGEIF(P2:P319,"T",CP2:CP319)</f>
        <v>1.02083141188613</v>
      </c>
      <c r="CQ48" s="0" t="n">
        <f aca="false">AVERAGEIF(P2:P319,"T",CQ2:CQ319)</f>
        <v>0.748181622356628</v>
      </c>
      <c r="CR48" s="0" t="n">
        <f aca="false">AVERAGEIF(P2:P319,"T",CR2:CR319)</f>
        <v>0.653976135801031</v>
      </c>
      <c r="CS48" s="0" t="n">
        <f aca="false">AVERAGEIF(P2:P319,"T",CS2:CS319)</f>
        <v>0.989651107300039</v>
      </c>
      <c r="CT48" s="0" t="n">
        <f aca="false">AVERAGEIF(P2:P319,"T",CT2:CT319)</f>
        <v>1.58612201544826</v>
      </c>
      <c r="CU48" s="0" t="n">
        <f aca="false">AVERAGEIF(P2:P319,"T",CU2:CU319)</f>
        <v>1.0009960019974</v>
      </c>
      <c r="CV48" s="0" t="n">
        <f aca="false">AVERAGEIF(P2:P319,"T",CV2:CV319)</f>
        <v>0.843296392318916</v>
      </c>
      <c r="CW48" s="0" t="n">
        <f aca="false">AVERAGEIF(P2:P319,"T",CW2:CW319)</f>
        <v>0.185258051341908</v>
      </c>
      <c r="CX48" s="0" t="n">
        <f aca="false">AVERAGEIF(P2:P319,"T",CX2:CX319)</f>
        <v>1.83405721068118</v>
      </c>
      <c r="CY48" s="0" t="n">
        <f aca="false">AVERAGEIF(P2:P319,"T",CY2:CY319)</f>
        <v>1.83322520812382</v>
      </c>
      <c r="CZ48" s="0" t="n">
        <f aca="false">AVERAGEIF(P2:P319,"T",CZ2:CZ319)</f>
        <v>0.0018291934859287</v>
      </c>
      <c r="DA48" s="0" t="n">
        <f aca="false">AVERAGEIF(P2:P319,"T",DA2:DA319)</f>
        <v>0.167809233500254</v>
      </c>
      <c r="DB48" s="0" t="n">
        <f aca="false">AVERAGEIF(P2:P319,"T",DB2:DB319)</f>
        <v>0.160384741356761</v>
      </c>
      <c r="DC48" s="0" t="n">
        <f aca="false">AVERAGEIF(P2:P319,"T",DC2:DC319)</f>
        <v>0.0146042421007408</v>
      </c>
      <c r="DD48" s="0" t="n">
        <f aca="false">AVERAGEIF(P2:P319,"T",DD2:DD319)</f>
        <v>3.08840303245676</v>
      </c>
      <c r="DE48" s="0" t="n">
        <f aca="false">AVERAGEIF(P2:P319,"T",DE2:DE319)</f>
        <v>0.146262795664103</v>
      </c>
      <c r="DF48" s="0" t="n">
        <f aca="false">AVERAGEIF(P2:P319,"T",DF2:DF319)</f>
        <v>0.147323088988809</v>
      </c>
      <c r="DG48" s="0" t="n">
        <f aca="false">AVERAGEIF(P2:P319,"T",DG2:DG319)</f>
        <v>0.0136364913731751</v>
      </c>
      <c r="DH48" s="0" t="n">
        <f aca="false">AVERAGEIF(P2:P319,"T",DH2:DH319)</f>
        <v>0.532556782739925</v>
      </c>
      <c r="DJ48" s="1" t="s">
        <v>163</v>
      </c>
      <c r="DK48" s="0" t="n">
        <f aca="false">SQRT(AVERAGEIF(P2:P319,"T",DK2:DK45))</f>
        <v>0.780275012641347</v>
      </c>
      <c r="DL48" s="0" t="n">
        <f aca="false">SQRT(AVERAGEIF(P2:P319,"T",DL2:DL45))</f>
        <v>0.840586576309947</v>
      </c>
      <c r="DM48" s="0" t="n">
        <f aca="false">SQRT(AVERAGEIF(P2:P319,"T",DM2:DM45))</f>
        <v>1.22926149865303</v>
      </c>
      <c r="DN48" s="0" t="n">
        <f aca="false">SQRT(AVERAGEIF(P2:P319,"T",DN2:DN45))</f>
        <v>0.971133563264806</v>
      </c>
      <c r="DO48" s="0" t="n">
        <f aca="false">SQRT(AVERAGEIF(P2:P319,"T",DO2:DO45))</f>
        <v>0.808037591994172</v>
      </c>
      <c r="DP48" s="0" t="n">
        <f aca="false">SQRT(AVERAGEIF(P2:P319,"T",DP2:DP45))</f>
        <v>1.14966634173976</v>
      </c>
      <c r="DQ48" s="0" t="n">
        <f aca="false">SQRT(AVERAGEIF(P2:P319,"T",DQ2:DQ45))</f>
        <v>1.75182761630026</v>
      </c>
      <c r="DR48" s="0" t="n">
        <f aca="false">SQRT(AVERAGEIF(P2:P319,"T",DR2:DR45))</f>
        <v>1.23999293770898</v>
      </c>
      <c r="DS48" s="0" t="n">
        <f aca="false">SQRT(AVERAGEIF(P2:P319,"T",DS2:DS45))</f>
        <v>1.06372567994853</v>
      </c>
      <c r="DT48" s="0" t="n">
        <f aca="false">SQRT(AVERAGEIF(P2:P319,"T",DT2:DT45))</f>
        <v>2.20537482989571</v>
      </c>
      <c r="DU48" s="0" t="n">
        <f aca="false">SQRT(AVERAGEIF(P2:P319,"T",DU2:DU45))</f>
        <v>2.20409976156188</v>
      </c>
      <c r="DV48" s="0" t="n">
        <f aca="false">SQRT(AVERAGEIF(P2:P319,"T",DV2:DV45))</f>
        <v>0.213571185863345</v>
      </c>
      <c r="DW48" s="0" t="n">
        <f aca="false">SQRT(AVERAGEIF(P2:P319,"T",DW2:DW45))</f>
        <v>0.210082198794267</v>
      </c>
      <c r="DX48" s="0" t="n">
        <f aca="false">SQRT(AVERAGEIF(P2:P319,"T",DX2:DX45))</f>
        <v>3.51551437116444</v>
      </c>
      <c r="DY48" s="0" t="n">
        <f aca="false">SQRT(AVERAGEIF(P2:P319,"T",DY2:DY45))</f>
        <v>0.205224597588285</v>
      </c>
      <c r="DZ48" s="0" t="n">
        <f aca="false">SQRT(AVERAGEIF(P2:P45,"T",DZ2:DZ45))</f>
        <v>0.725752730278416</v>
      </c>
    </row>
    <row r="49" customFormat="false" ht="12.8" hidden="false" customHeight="false" outlineLevel="0" collapsed="false">
      <c r="BA49" s="1" t="s">
        <v>202</v>
      </c>
      <c r="BB49" s="0" t="n">
        <f aca="false">COUNTIFS(P2:P45,"T",BB2:BB45,"&lt;&gt;",I2:I45,"&lt;&gt;2",K2:K45,"&lt;&gt;dou")</f>
        <v>27</v>
      </c>
      <c r="BC49" s="0" t="n">
        <f aca="false">COUNTIFS(P2:P45,"T",BC2:BC45,"&lt;&gt;",I2:I45,"&lt;&gt;2",K2:K45,"&lt;&gt;dou")</f>
        <v>27</v>
      </c>
      <c r="BD49" s="0" t="n">
        <f aca="false">COUNTIFS(P2:P45,"T",BD2:BD45,"&lt;&gt;",I2:I45,"&lt;&gt;2",K2:K45,"&lt;&gt;dou")</f>
        <v>27</v>
      </c>
      <c r="BE49" s="0" t="n">
        <f aca="false">COUNTIFS(P2:P45,"T",BE2:BE45,"&lt;&gt;",I2:I45,"&lt;&gt;2",K2:K45,"&lt;&gt;dou")</f>
        <v>27</v>
      </c>
      <c r="BF49" s="0" t="n">
        <f aca="false">COUNTIFS(P2:P45,"T",BF2:BF45,"&lt;&gt;",I2:I45,"&lt;&gt;2",K2:K45,"&lt;&gt;dou")</f>
        <v>27</v>
      </c>
      <c r="BG49" s="0" t="n">
        <f aca="false">COUNTIFS(P2:P45,"T",BG2:BG45,"&lt;&gt;",I2:I45,"&lt;&gt;2",K2:K45,"&lt;&gt;dou")</f>
        <v>27</v>
      </c>
      <c r="BH49" s="0" t="n">
        <f aca="false">COUNTIFS(P2:P45,"T",BH2:BH45,"&lt;&gt;",I2:I45,"&lt;&gt;2",K2:K45,"&lt;&gt;dou")</f>
        <v>27</v>
      </c>
      <c r="BI49" s="0" t="n">
        <f aca="false">COUNTIFS(P2:P45,"T",BI2:BI45,"&lt;&gt;",I2:I45,"&lt;&gt;2",K2:K45,"&lt;&gt;dou")</f>
        <v>27</v>
      </c>
      <c r="BJ49" s="0" t="n">
        <f aca="false">COUNTIFS(P2:P45,"T",BJ2:BJ45,"&lt;&gt;",I2:I45,"&lt;&gt;2",K2:K45,"&lt;&gt;dou")</f>
        <v>27</v>
      </c>
      <c r="BK49" s="0" t="n">
        <f aca="false">COUNTIFS(P2:P45,"T",BK2:BK45,"&lt;&gt;",I2:I45,"&lt;&gt;2",K2:K45,"&lt;&gt;dou")</f>
        <v>27</v>
      </c>
      <c r="BL49" s="0" t="n">
        <f aca="false">COUNTIFS(P2:P45,"T",BL2:BL45,"&lt;&gt;",I2:I45,"&lt;&gt;2",K2:K45,"&lt;&gt;dou")</f>
        <v>27</v>
      </c>
      <c r="BM49" s="0" t="n">
        <f aca="false">COUNTIFS(P2:P45,"T",BM2:BM45,"&lt;&gt;",I2:I45,"&lt;&gt;2",K2:K45,"&lt;&gt;dou")</f>
        <v>27</v>
      </c>
      <c r="BN49" s="0" t="n">
        <f aca="false">COUNTIFS(P2:P45,"T",BN2:BN45,"&lt;&gt;",I2:I45,"&lt;&gt;2",K2:K45,"&lt;&gt;dou")</f>
        <v>27</v>
      </c>
      <c r="BO49" s="0" t="n">
        <f aca="false">COUNTIFS(P2:P45,"T",BO2:BO45,"&lt;&gt;",I2:I45,"&lt;&gt;2",K2:K45,"&lt;&gt;dou")</f>
        <v>27</v>
      </c>
      <c r="BP49" s="0" t="n">
        <f aca="false">COUNTIFS(P2:P45,"T",BP2:BP45,"&lt;&gt;",I2:I45,"&lt;&gt;2",K2:K45,"&lt;&gt;dou")</f>
        <v>27</v>
      </c>
      <c r="BQ49" s="0" t="n">
        <f aca="false">COUNTIFS(Q2:Q45,"T",BQ2:BQ45,"&lt;&gt;",J2:J45,"&lt;&gt;2",L2:L45,"&lt;&gt;dou")</f>
        <v>0</v>
      </c>
      <c r="BR49" s="0" t="n">
        <f aca="false">COUNTIFS(P2:P45,"T",BR2:BR45,"&lt;&gt;",I2:I45,"&lt;&gt;2",K2:K45,"&lt;&gt;dou")</f>
        <v>27</v>
      </c>
      <c r="BT49" s="1" t="s">
        <v>202</v>
      </c>
      <c r="BU49" s="0" t="n">
        <f aca="false">AVERAGEIFS(BU2:BU45,BU2:BU45,"&lt;&gt;",I2:I45,"&lt;&gt;2",P2:P45,"T",K2:K45,"&lt;&gt;dou")</f>
        <v>-0.717260613402362</v>
      </c>
      <c r="BV49" s="0" t="n">
        <f aca="false">AVERAGEIFS(BV2:BV45,BV2:BV45,"&lt;&gt;",I2:I45,"&lt;&gt;2",P2:P45,"T",K2:K45,"&lt;&gt;dou")</f>
        <v>-0.467697319528634</v>
      </c>
      <c r="BW49" s="0" t="n">
        <f aca="false">AVERAGEIFS(BW2:BW45,BW2:BW45,"&lt;&gt;",I2:I45,"&lt;&gt;2",P2:P45,"T",K2:K45,"&lt;&gt;dou")</f>
        <v>1.25192936863502</v>
      </c>
      <c r="BX49" s="0" t="n">
        <f aca="false">AVERAGEIFS(BX2:BX45,BX2:BX45,"&lt;&gt;",I2:I45,"&lt;&gt;2",P2:P45,"T",K2:K45,"&lt;&gt;dou")</f>
        <v>-0.994757985563272</v>
      </c>
      <c r="BY49" s="0" t="n">
        <f aca="false">AVERAGEIFS(BY2:BY45,BY2:BY45,"&lt;&gt;",I2:I45,"&lt;&gt;2",P2:P45,"T",K2:K45,"&lt;&gt;dou")</f>
        <v>0.724868702600378</v>
      </c>
      <c r="BZ49" s="0" t="n">
        <f aca="false">AVERAGEIFS(BZ2:BZ45,BZ2:BZ45,"&lt;&gt;",I2:I45,"&lt;&gt;2",P2:P45,"T",K2:K45,"&lt;&gt;dou")</f>
        <v>1.04831996948356</v>
      </c>
      <c r="CA49" s="0" t="n">
        <f aca="false">AVERAGEIFS(CA2:CA45,CA2:CA45,"&lt;&gt;",I2:I45,"&lt;&gt;2",P2:P45,"T",K2:K45,"&lt;&gt;dou")</f>
        <v>1.94498484234293</v>
      </c>
      <c r="CB49" s="0" t="n">
        <f aca="false">AVERAGEIFS(CB2:CB45,CB2:CB45,"&lt;&gt;",I2:I45,"&lt;&gt;2",P2:P45,"T",K2:K45,"&lt;&gt;dou")</f>
        <v>-1.39366873443543</v>
      </c>
      <c r="CC49" s="0" t="n">
        <f aca="false">AVERAGEIFS(CC2:CC45,CC2:CC45,"&lt;&gt;",I2:I45,"&lt;&gt;2",P2:P45,"T",K2:K45,"&lt;&gt;dou")</f>
        <v>-1.13706120871838</v>
      </c>
      <c r="CD49" s="0" t="n">
        <f aca="false">AVERAGEIFS(CD2:CD45,CD2:CD45,"&lt;&gt;",I2:I45,"&lt;&gt;2",P2:P45,"T",K2:K45,"&lt;&gt;dou")</f>
        <v>-2.60271418371906</v>
      </c>
      <c r="CE49" s="0" t="n">
        <f aca="false">AVERAGEIFS(CE2:CE45,CE2:CE45,"&lt;&gt;",I2:I45,"&lt;&gt;2",P2:P45,"T",K2:K45,"&lt;&gt;dou")</f>
        <v>-2.60099644809053</v>
      </c>
      <c r="CF49" s="0" t="n">
        <f aca="false">AVERAGEIFS(CF2:CF45,CF2:CF45,"&lt;&gt;",I2:I45,"&lt;&gt;2",P2:P45,"T",K2:K45,"&lt;&gt;dou")</f>
        <v>-0.185846860251512</v>
      </c>
      <c r="CG49" s="0" t="n">
        <f aca="false">AVERAGEIFS(CG2:CG45,CG2:CG45,"&lt;&gt;",I2:I45,"&lt;&gt;2",P2:P45,"T",K2:K45,"&lt;&gt;dou")</f>
        <v>-0.169212489505393</v>
      </c>
      <c r="CH49" s="0" t="n">
        <f aca="false">AVERAGEIFS(CH2:CH45,CH2:CH45,"&lt;&gt;",I2:I45,"&lt;&gt;2",P2:P45,"T",K2:K45,"&lt;&gt;dou")</f>
        <v>3.92656888414626</v>
      </c>
      <c r="CI49" s="0" t="n">
        <f aca="false">AVERAGEIFS(CI2:CI45,CI2:CI45,"&lt;&gt;",I2:I45,"&lt;&gt;2",P2:P45,"T",K2:K45,"&lt;&gt;dou")</f>
        <v>-0.105557619023389</v>
      </c>
      <c r="CJ49" s="0" t="n">
        <f aca="false">AVERAGEIFS(CJ2:CJ45,CJ2:CJ45,"&lt;&gt;",I2:I45,"&lt;&gt;2",P2:P45,"T",K2:K45,"&lt;&gt;dou")</f>
        <v>-0.0931528651341299</v>
      </c>
      <c r="CK49" s="0" t="n">
        <f aca="false">AVERAGEIFS(CK2:CK45,CK2:CK45,"&lt;&gt;",I2:I45,"&lt;&gt;2",P2:P45,"T",K2:K45,"&lt;&gt;dou")</f>
        <v>0.135371111111111</v>
      </c>
      <c r="CM49" s="1" t="s">
        <v>202</v>
      </c>
      <c r="CN49" s="0" t="n">
        <f aca="false">AVERAGEIFS(CN2:CN45,CN2:CN45,"&lt;&gt;",I2:I45,"&lt;&gt;2",P2:P45,"T",K2:K45,"&lt;&gt;dou")</f>
        <v>0.767509898339959</v>
      </c>
      <c r="CO49" s="0" t="n">
        <f aca="false">AVERAGEIFS(CO2:CO45,CO2:CO45,"&lt;&gt;",I2:I45,"&lt;&gt;2",P2:P45,"T",K2:K45,"&lt;&gt;dou")</f>
        <v>0.584500473106228</v>
      </c>
      <c r="CP49" s="0" t="n">
        <f aca="false">AVERAGEIFS(CP2:CP45,CP2:CP45,"&lt;&gt;",I2:I45,"&lt;&gt;2",P2:P45,"T",K2:K45,"&lt;&gt;dou")</f>
        <v>1.37527678362254</v>
      </c>
      <c r="CQ49" s="0" t="n">
        <f aca="false">AVERAGEIFS(CQ2:CQ45,CQ2:CQ45,"&lt;&gt;",I2:I45,"&lt;&gt;2",P2:P45,"T",K2:K45,"&lt;&gt;dou")</f>
        <v>0.994757985563272</v>
      </c>
      <c r="CR49" s="0" t="n">
        <f aca="false">AVERAGEIFS(CR2:CR45,CR2:CR45,"&lt;&gt;",I2:I45,"&lt;&gt;2",P2:P45,"T",K2:K45,"&lt;&gt;dou")</f>
        <v>0.848216117587898</v>
      </c>
      <c r="CS49" s="0" t="n">
        <f aca="false">AVERAGEIFS(CS2:CS45,CS2:CS45,"&lt;&gt;",I2:I45,"&lt;&gt;2",P2:P45,"T",K2:K45,"&lt;&gt;dou")</f>
        <v>1.12576629634547</v>
      </c>
      <c r="CT49" s="0" t="n">
        <f aca="false">AVERAGEIFS(CT2:CT45,CT2:CT45,"&lt;&gt;",I2:I45,"&lt;&gt;2",P2:P45,"T",K2:K45,"&lt;&gt;dou")</f>
        <v>1.94498484234293</v>
      </c>
      <c r="CU49" s="0" t="n">
        <f aca="false">AVERAGEIFS(CU2:CU45,CU2:CU45,"&lt;&gt;",I2:I45,"&lt;&gt;2",P2:P45,"T",K2:K45,"&lt;&gt;dou")</f>
        <v>1.39366873443543</v>
      </c>
      <c r="CV49" s="0" t="n">
        <f aca="false">AVERAGEIFS(CV2:CV45,CV2:CV45,"&lt;&gt;",I2:I45,"&lt;&gt;2",P2:P45,"T",K2:K45,"&lt;&gt;dou")</f>
        <v>1.13706120871838</v>
      </c>
      <c r="CW49" s="0" t="n">
        <f aca="false">AVERAGEIFS(CW2:CW45,CW2:CW45,"&lt;&gt;",I2:I45,"&lt;&gt;2",P2:P45,"T",K2:K45,"&lt;&gt;dou")</f>
        <v>0.25660752571705</v>
      </c>
      <c r="CX49" s="0" t="n">
        <f aca="false">AVERAGEIFS(CX2:CX45,CX2:CX45,"&lt;&gt;",I2:I45,"&lt;&gt;2",P2:P45,"T",K2:K45,"&lt;&gt;dou")</f>
        <v>2.60271418371906</v>
      </c>
      <c r="CY49" s="0" t="n">
        <f aca="false">AVERAGEIFS(CY2:CY45,CY2:CY45,"&lt;&gt;",I2:I45,"&lt;&gt;2",P2:P45,"T",K2:K45,"&lt;&gt;dou")</f>
        <v>2.60099644809053</v>
      </c>
      <c r="CZ49" s="0" t="n">
        <f aca="false">AVERAGEIFS(CZ2:CZ45,CZ2:CZ45,"&lt;&gt;",I2:I45,"&lt;&gt;2",P2:P45,"T",K2:K45,"&lt;&gt;dou")</f>
        <v>0.00199482464830667</v>
      </c>
      <c r="DA49" s="0" t="n">
        <f aca="false">AVERAGEIFS(DA2:DA45,DA2:DA45,"&lt;&gt;",I2:I45,"&lt;&gt;2",P2:P45,"T",K2:K45,"&lt;&gt;dou")</f>
        <v>0.199483869654201</v>
      </c>
      <c r="DB49" s="0" t="n">
        <f aca="false">AVERAGEIFS(DB2:DB45,DB2:DB45,"&lt;&gt;",I2:I45,"&lt;&gt;2",P2:P45,"T",K2:K45,"&lt;&gt;dou")</f>
        <v>0.183236968891635</v>
      </c>
      <c r="DC49" s="0" t="n">
        <f aca="false">AVERAGEIFS(DC2:DC45,DC2:DC45,"&lt;&gt;",I2:I45,"&lt;&gt;2",P2:P45,"T",K2:K45,"&lt;&gt;dou")</f>
        <v>0.0166343707461184</v>
      </c>
      <c r="DD49" s="0" t="n">
        <f aca="false">AVERAGEIFS(DD2:DD45,DD2:DD45,"&lt;&gt;",I2:I45,"&lt;&gt;2",P2:P45,"T",K2:K45,"&lt;&gt;dou")</f>
        <v>3.92656888414626</v>
      </c>
      <c r="DE49" s="0" t="n">
        <f aca="false">AVERAGEIFS(DE2:DE45,DE2:DE45,"&lt;&gt;",I2:I45,"&lt;&gt;2",P2:P45,"T",K2:K45,"&lt;&gt;dou")</f>
        <v>0.1500025599432</v>
      </c>
      <c r="DF49" s="0" t="n">
        <f aca="false">AVERAGEIFS(DF2:DF45,DF2:DF45,"&lt;&gt;",I2:I45,"&lt;&gt;2",P2:P45,"T",K2:K45,"&lt;&gt;dou")</f>
        <v>0.144008707853275</v>
      </c>
      <c r="DG49" s="0" t="n">
        <f aca="false">AVERAGEIFS(DG2:DG45,DG2:DG45,"&lt;&gt;",I2:I45,"&lt;&gt;2",P2:P45,"T",K2:K45,"&lt;&gt;dou")</f>
        <v>0.0124047538892592</v>
      </c>
      <c r="DH49" s="0" t="n">
        <f aca="false">AVERAGEIFS(DH2:DH45,DH2:DH45,"&lt;&gt;",I2:I45,"&lt;&gt;2",P2:P45,"T",K2:K45,"&lt;&gt;dou")</f>
        <v>0.598122962962963</v>
      </c>
      <c r="DJ49" s="1" t="s">
        <v>202</v>
      </c>
      <c r="DK49" s="0" t="n">
        <f aca="false">SQRT(AVERAGEIFS(DK2:DK45,DK2:DK45,"&lt;&gt;",I2:I45,"&lt;&gt;2",P2:P45,"T",K2:K45,"&lt;&gt;dou"))</f>
        <v>0.883138743437792</v>
      </c>
      <c r="DL49" s="0" t="n">
        <f aca="false">SQRT(AVERAGEIFS(DL2:DL45,DL2:DL45,"&lt;&gt;",I2:I45,"&lt;&gt;2",P2:P45,"T",K2:K45,"&lt;&gt;dou"))</f>
        <v>0.940273526241839</v>
      </c>
      <c r="DM49" s="0" t="n">
        <f aca="false">SQRT(AVERAGEIFS(DM2:DM45,DM2:DM45,"&lt;&gt;",I2:I45,"&lt;&gt;2",P2:P45,"T",K2:K45,"&lt;&gt;dou"))</f>
        <v>1.46135406366592</v>
      </c>
      <c r="DN49" s="0" t="n">
        <f aca="false">SQRT(AVERAGEIFS(DN2:DN45,DN2:DN45,"&lt;&gt;",I2:I45,"&lt;&gt;2",P2:P45,"T",K2:K45,"&lt;&gt;dou"))</f>
        <v>1.16958315629636</v>
      </c>
      <c r="DO49" s="0" t="n">
        <f aca="false">SQRT(AVERAGEIFS(DO2:DO45,DO2:DO45,"&lt;&gt;",I2:I45,"&lt;&gt;2",P2:P45,"T",K2:K45,"&lt;&gt;dou"))</f>
        <v>0.957361174658891</v>
      </c>
      <c r="DP49" s="0" t="n">
        <f aca="false">SQRT(AVERAGEIFS(DP2:DP45,DP2:DP45,"&lt;&gt;",I2:I45,"&lt;&gt;2",P2:P45,"T",K2:K45,"&lt;&gt;dou"))</f>
        <v>1.24170535813762</v>
      </c>
      <c r="DQ49" s="0" t="n">
        <f aca="false">SQRT(AVERAGEIFS(DQ2:DQ45,DQ2:DQ45,"&lt;&gt;",I2:I45,"&lt;&gt;2",P2:P45,"T",K2:K45,"&lt;&gt;dou"))</f>
        <v>2.00555962069264</v>
      </c>
      <c r="DR49" s="0" t="n">
        <f aca="false">SQRT(AVERAGEIFS(DR2:DR45,DR2:DR45,"&lt;&gt;",I2:I45,"&lt;&gt;2",P2:P45,"T",K2:K45,"&lt;&gt;dou"))</f>
        <v>1.51053337873224</v>
      </c>
      <c r="DS49" s="0" t="n">
        <f aca="false">SQRT(AVERAGEIFS(DS2:DS45,DS2:DS45,"&lt;&gt;",I2:I45,"&lt;&gt;2",P2:P45,"T",K2:K45,"&lt;&gt;dou"))</f>
        <v>1.27988884870194</v>
      </c>
      <c r="DT49" s="0" t="n">
        <f aca="false">SQRT(AVERAGEIFS(DT2:DT45,DT2:DT45,"&lt;&gt;",I2:I45,"&lt;&gt;2",P2:P45,"T",K2:K45,"&lt;&gt;dou"))</f>
        <v>2.69566240017245</v>
      </c>
      <c r="DU49" s="0" t="n">
        <f aca="false">SQRT(AVERAGEIFS(DU2:DU45,DU2:DU45,"&lt;&gt;",I2:I45,"&lt;&gt;2",P2:P45,"T",K2:K45,"&lt;&gt;dou"))</f>
        <v>2.69391967285463</v>
      </c>
      <c r="DV49" s="0" t="n">
        <f aca="false">SQRT(AVERAGEIFS(DV2:DV45,DV2:DV45,"&lt;&gt;",I2:I45,"&lt;&gt;2",P2:P45,"T",K2:K45,"&lt;&gt;dou"))</f>
        <v>0.234228777398168</v>
      </c>
      <c r="DW49" s="0" t="n">
        <f aca="false">SQRT(AVERAGEIFS(DW2:DW45,DW2:DW45,"&lt;&gt;",I2:I45,"&lt;&gt;2",P2:P45,"T",K2:K45,"&lt;&gt;dou"))</f>
        <v>0.222044160341588</v>
      </c>
      <c r="DX49" s="0" t="n">
        <f aca="false">SQRT(AVERAGEIFS(DX2:DX45,DX2:DX45,"&lt;&gt;",I2:I45,"&lt;&gt;2",P2:P45,"T",K2:K45,"&lt;&gt;dou"))</f>
        <v>4.03306009527274</v>
      </c>
      <c r="DY49" s="0" t="n">
        <f aca="false">SQRT(AVERAGEIFS(DY2:DY45,DY2:DY45,"&lt;&gt;",I2:I45,"&lt;&gt;2",P2:P45,"T",K2:K45,"&lt;&gt;dou"))</f>
        <v>0.187995728303603</v>
      </c>
      <c r="DZ49" s="0" t="n">
        <f aca="false">AVERAGEIFS(DZ2:DZ45,DZ2:DZ45,"&lt;&gt;",I2:I45,"&lt;&gt;2",P2:P45,"T",K2:K45,"&lt;&gt;dou")</f>
        <v>0.577310576288889</v>
      </c>
    </row>
    <row r="50" customFormat="false" ht="12.8" hidden="false" customHeight="false" outlineLevel="0" collapsed="false">
      <c r="BA50" s="1" t="s">
        <v>165</v>
      </c>
      <c r="BB50" s="0" t="n">
        <f aca="false">COUNTIFS(P2:P45,"T",BB2:BB45,"&lt;&gt;",I2:I45,"2")</f>
        <v>15</v>
      </c>
      <c r="BC50" s="0" t="n">
        <f aca="false">COUNTIFS(P2:P45,"T",BC2:BC45,"&lt;&gt;",I2:I45,"2")</f>
        <v>15</v>
      </c>
      <c r="BD50" s="0" t="n">
        <f aca="false">COUNTIFS(P2:P45,"T",BD2:BD45,"&lt;&gt;",I2:I45,"2")</f>
        <v>15</v>
      </c>
      <c r="BE50" s="0" t="n">
        <f aca="false">COUNTIFS(P2:P45,"T",BE2:BE45,"&lt;&gt;",I2:I45,"2")</f>
        <v>15</v>
      </c>
      <c r="BF50" s="0" t="n">
        <f aca="false">COUNTIFS(P2:P45,"T",BF2:BF45,"&lt;&gt;",I2:I45,"2")</f>
        <v>15</v>
      </c>
      <c r="BG50" s="0" t="n">
        <f aca="false">COUNTIFS(P2:P45,"T",BG2:BG45,"&lt;&gt;",I2:I45,"2")</f>
        <v>15</v>
      </c>
      <c r="BH50" s="0" t="n">
        <f aca="false">COUNTIFS(P2:P45,"T",BH2:BH45,"&lt;&gt;",I2:I45,"2")</f>
        <v>15</v>
      </c>
      <c r="BI50" s="0" t="n">
        <f aca="false">COUNTIFS(P2:P45,"T",BI2:BI45,"&lt;&gt;",I2:I45,"2")</f>
        <v>15</v>
      </c>
      <c r="BJ50" s="0" t="n">
        <f aca="false">COUNTIFS(P2:P45,"T",BJ2:BJ45,"&lt;&gt;",I2:I45,"2")</f>
        <v>15</v>
      </c>
      <c r="BK50" s="0" t="n">
        <f aca="false">COUNTIFS(P2:P45,"T",BK2:BK45,"&lt;&gt;",I2:I45,"2")</f>
        <v>15</v>
      </c>
      <c r="BL50" s="0" t="n">
        <f aca="false">COUNTIFS(P2:P45,"T",BL2:BL45,"&lt;&gt;",I2:I45,"2")</f>
        <v>15</v>
      </c>
      <c r="BM50" s="0" t="n">
        <f aca="false">COUNTIFS(P2:P45,"T",BM2:BM45,"&lt;&gt;",I2:I45,"2")</f>
        <v>15</v>
      </c>
      <c r="BN50" s="0" t="n">
        <f aca="false">COUNTIFS(P2:P45,"T",BN2:BN45,"&lt;&gt;",I2:I45,"2")</f>
        <v>15</v>
      </c>
      <c r="BO50" s="0" t="n">
        <f aca="false">COUNTIFS(P2:P45,"T",BO2:BO45,"&lt;&gt;",I2:I45,"2")</f>
        <v>15</v>
      </c>
      <c r="BP50" s="0" t="n">
        <f aca="false">COUNTIFS(P2:P45,"T",BP2:BP45,"&lt;&gt;",I2:I45,"2")</f>
        <v>15</v>
      </c>
      <c r="BQ50" s="0" t="n">
        <f aca="false">COUNTIFS(P2:P45,"T",BQ2:BQ45,"&lt;&gt;",I2:I45,"2")</f>
        <v>15</v>
      </c>
      <c r="BR50" s="0" t="n">
        <f aca="false">COUNTIFS(P2:P45,"T",BR2:BR45,"&lt;&gt;",I2:I45,"2")</f>
        <v>15</v>
      </c>
      <c r="BT50" s="1" t="s">
        <v>165</v>
      </c>
      <c r="BU50" s="0" t="n">
        <f aca="false">AVERAGEIFS(BU2:BU324,P2:P324,"T",I2:I324,"2")</f>
        <v>-0.0799764986177921</v>
      </c>
      <c r="BV50" s="0" t="n">
        <f aca="false">AVERAGEIFS(BV2:BV324,P2:P324,"T",I2:I324,"2")</f>
        <v>0.207304134305268</v>
      </c>
      <c r="BW50" s="0" t="n">
        <f aca="false">AVERAGEIFS(BW2:BW324,P2:P324,"T",I2:I324,"2")</f>
        <v>0.207304134305267</v>
      </c>
      <c r="BX50" s="0" t="n">
        <f aca="false">AVERAGEIFS(BX2:BX324,P2:P324,"T",I2:I324,"2")</f>
        <v>-0.123971436125065</v>
      </c>
      <c r="BY50" s="0" t="n">
        <f aca="false">AVERAGEIFS(BY2:BY324,P2:P324,"T",I2:I324,"2")</f>
        <v>-0.123971436125065</v>
      </c>
      <c r="BZ50" s="0" t="n">
        <f aca="false">AVERAGEIFS(BZ2:BZ324,P2:P324,"T",I2:I324,"2")</f>
        <v>0.710962548598253</v>
      </c>
      <c r="CA50" s="0" t="n">
        <f aca="false">AVERAGEIFS(CA2:CA324,P2:P324,"T",I2:I324,"2")</f>
        <v>0.936386280054808</v>
      </c>
      <c r="CB50" s="0" t="n">
        <f aca="false">AVERAGEIFS(CB2:CB324,P2:P324,"T",I2:I324,"2")</f>
        <v>-0.118512650634891</v>
      </c>
      <c r="CC50" s="0" t="n">
        <f aca="false">AVERAGEIFS(CC2:CC324,P2:P324,"T",I2:I324,"2")</f>
        <v>-0.131245210702462</v>
      </c>
      <c r="CD50" s="0" t="n">
        <f aca="false">AVERAGEIFS(CD2:CD324,P2:P324,"T",I2:I324,"2")</f>
        <v>-0.192020654957262</v>
      </c>
      <c r="CE50" s="0" t="n">
        <f aca="false">AVERAGEIFS(CE2:CE324,P2:P324,"T",I2:I324,"2")</f>
        <v>-0.192361739319182</v>
      </c>
      <c r="CF50" s="0" t="n">
        <f aca="false">AVERAGEIFS(CF2:CF324,P2:P324,"T",I2:I324,"2")</f>
        <v>-0.00124445597067715</v>
      </c>
      <c r="CG50" s="0" t="n">
        <f aca="false">AVERAGEIFS(CG2:CG324,P2:P324,"T",I2:I324,"2")</f>
        <v>0.00207013180311782</v>
      </c>
      <c r="CH50" s="0" t="n">
        <f aca="false">AVERAGEIFS(CH2:CH324,P2:P324,"T",I2:I324,"2")</f>
        <v>1.53693045411728</v>
      </c>
      <c r="CI50" s="0" t="n">
        <f aca="false">AVERAGEIFS(CI2:CI324,P2:P324,"T",I2:I324,"2")</f>
        <v>0.0212910965849715</v>
      </c>
      <c r="CJ50" s="0" t="n">
        <f aca="false">AVERAGEIFS(CJ2:CJ324,P2:P324,"T",I2:I324,"2")</f>
        <v>0.0307601497636852</v>
      </c>
      <c r="CK50" s="0" t="n">
        <f aca="false">AVERAGEIFS(CK2:CK324,P2:P324,"T",I2:I324,"2",BS2:BS324,"&lt;&gt;q")</f>
        <v>0.373838910684795</v>
      </c>
      <c r="CM50" s="1" t="s">
        <v>165</v>
      </c>
      <c r="CN50" s="0" t="n">
        <f aca="false">AVERAGEIFS(CN2:CN324,P2:P324,"T",I2:I324,"2")</f>
        <v>0.396817423127685</v>
      </c>
      <c r="CO50" s="0" t="n">
        <f aca="false">AVERAGEIFS(CO2:CO324,P2:P324,"T",I2:I324,"2")</f>
        <v>0.382829742760602</v>
      </c>
      <c r="CP50" s="0" t="n">
        <f aca="false">AVERAGEIFS(CP2:CP324,P2:P324,"T",I2:I324,"2")</f>
        <v>0.382829742760602</v>
      </c>
      <c r="CQ50" s="0" t="n">
        <f aca="false">AVERAGEIFS(CQ2:CQ324,P2:P324,"T",I2:I324,"2")</f>
        <v>0.30434416858467</v>
      </c>
      <c r="CR50" s="0" t="n">
        <f aca="false">AVERAGEIFS(CR2:CR324,P2:P324,"T",I2:I324,"2")</f>
        <v>0.30434416858467</v>
      </c>
      <c r="CS50" s="0" t="n">
        <f aca="false">AVERAGEIFS(CS2:CS324,P2:P324,"T",I2:I324,"2")</f>
        <v>0.744643767018265</v>
      </c>
      <c r="CT50" s="0" t="n">
        <f aca="false">AVERAGEIFS(CT2:CT324,P2:P324,"T",I2:I324,"2")</f>
        <v>0.940168927037871</v>
      </c>
      <c r="CU50" s="0" t="n">
        <f aca="false">AVERAGEIFS(CU2:CU324,P2:P324,"T",I2:I324,"2")</f>
        <v>0.294185083608954</v>
      </c>
      <c r="CV50" s="0" t="n">
        <f aca="false">AVERAGEIFS(CV2:CV324,P2:P324,"T",I2:I324,"2")</f>
        <v>0.314519722799879</v>
      </c>
      <c r="CW50" s="0" t="n">
        <f aca="false">AVERAGEIFS(CW2:CW324,P2:P324,"T",I2:I324,"2")</f>
        <v>0.0568289974666526</v>
      </c>
      <c r="CX50" s="0" t="n">
        <f aca="false">AVERAGEIFS(CX2:CX324,P2:P324,"T",I2:I324,"2")</f>
        <v>0.450474659213001</v>
      </c>
      <c r="CY50" s="0" t="n">
        <f aca="false">AVERAGEIFS(CY2:CY324,P2:P324,"T",I2:I324,"2")</f>
        <v>0.451236976183749</v>
      </c>
      <c r="CZ50" s="0" t="n">
        <f aca="false">AVERAGEIFS(CZ2:CZ324,P2:P324,"T",I2:I324,"2")</f>
        <v>0.00153105739364836</v>
      </c>
      <c r="DA50" s="0" t="n">
        <f aca="false">AVERAGEIFS(DA2:DA324,P2:P324,"T",I2:I324,"2")</f>
        <v>0.110794888423151</v>
      </c>
      <c r="DB50" s="0" t="n">
        <f aca="false">AVERAGEIFS(DB2:DB324,P2:P324,"T",I2:I324,"2")</f>
        <v>0.119250731793989</v>
      </c>
      <c r="DC50" s="0" t="n">
        <f aca="false">AVERAGEIFS(DC2:DC324,P2:P324,"T",I2:I324,"2")</f>
        <v>0.0109500105390612</v>
      </c>
      <c r="DD50" s="0" t="n">
        <f aca="false">AVERAGEIFS(DD2:DD324,P2:P324,"T",I2:I324,"2")</f>
        <v>1.57970449941564</v>
      </c>
      <c r="DE50" s="0" t="n">
        <f aca="false">AVERAGEIFS(DE2:DE324,P2:P324,"T",I2:I324,"2")</f>
        <v>0.139531219961728</v>
      </c>
      <c r="DF50" s="0" t="n">
        <f aca="false">AVERAGEIFS(DF2:DF324,P2:P324,"T",I2:I324,"2")</f>
        <v>0.153288975032769</v>
      </c>
      <c r="DG50" s="0" t="n">
        <f aca="false">AVERAGEIFS(DG2:DG324,P2:P324,"T",I2:I324,"2")</f>
        <v>0.0158536188442236</v>
      </c>
      <c r="DH50" s="0" t="n">
        <f aca="false">AVERAGEIFS(DH2:DH324,P2:P324,"T",I2:I324,"2",BS2:BS324,"&lt;&gt;q")</f>
        <v>0.414537658338456</v>
      </c>
      <c r="DJ50" s="1" t="s">
        <v>165</v>
      </c>
      <c r="DK50" s="0" t="n">
        <f aca="false">SQRT(AVERAGEIFS(DK2:DK324,P2:P324,"T",I2:I324,"2"))</f>
        <v>0.548489010552887</v>
      </c>
      <c r="DL50" s="0" t="n">
        <f aca="false">SQRT(AVERAGEIFS(DL2:DL324,P2:P324,"T",I2:I324,"2"))</f>
        <v>0.622120945548908</v>
      </c>
      <c r="DM50" s="0" t="n">
        <f aca="false">SQRT(AVERAGEIFS(DM2:DM324,P2:P324,"T",I2:I324,"2"))</f>
        <v>0.622120945548908</v>
      </c>
      <c r="DN50" s="0" t="n">
        <f aca="false">SQRT(AVERAGEIFS(DN2:DN324,P2:P324,"T",I2:I324,"2"))</f>
        <v>0.422393828639127</v>
      </c>
      <c r="DO50" s="0" t="n">
        <f aca="false">SQRT(AVERAGEIFS(DO2:DO324,P2:P324,"T",I2:I324,"2"))</f>
        <v>0.422393828639127</v>
      </c>
      <c r="DP50" s="0" t="n">
        <f aca="false">SQRT(AVERAGEIFS(DP2:DP324,P2:P324,"T",I2:I324,"2"))</f>
        <v>0.962056962425908</v>
      </c>
      <c r="DQ50" s="0" t="n">
        <f aca="false">SQRT(AVERAGEIFS(DQ2:DQ324,P2:P324,"T",I2:I324,"2"))</f>
        <v>1.1631143909243</v>
      </c>
      <c r="DR50" s="0" t="n">
        <f aca="false">SQRT(AVERAGEIFS(DR2:DR324,P2:P324,"T",I2:I324,"2"))</f>
        <v>0.44514155132405</v>
      </c>
      <c r="DS50" s="0" t="n">
        <f aca="false">SQRT(AVERAGEIFS(DS2:DS324,P2:P324,"T",I2:I324,"2"))</f>
        <v>0.468643430608682</v>
      </c>
      <c r="DT50" s="0" t="n">
        <f aca="false">SQRT(AVERAGEIFS(DT2:DT324,P2:P324,"T",I2:I324,"2"))</f>
        <v>0.733775440225957</v>
      </c>
      <c r="DU50" s="0" t="n">
        <f aca="false">SQRT(AVERAGEIFS(DU2:DU324,P2:P324,"T",I2:I324,"2"))</f>
        <v>0.734568143973186</v>
      </c>
      <c r="DV50" s="0" t="n">
        <f aca="false">SQRT(AVERAGEIFS(DV2:DV324,P2:P324,"T",I2:I324,"2"))</f>
        <v>0.170181690308969</v>
      </c>
      <c r="DW50" s="0" t="n">
        <f aca="false">SQRT(AVERAGEIFS(DW2:DW324,P2:P324,"T",I2:I324,"2"))</f>
        <v>0.1866284765126</v>
      </c>
      <c r="DX50" s="0" t="n">
        <f aca="false">SQRT(AVERAGEIFS(DX2:DX324,P2:P324,"T",I2:I324,"2"))</f>
        <v>2.30796943330538</v>
      </c>
      <c r="DY50" s="0" t="n">
        <f aca="false">SQRT(AVERAGEIFS(DY2:DY324,P2:P324,"T",I2:I324,"2"))</f>
        <v>0.233048643690631</v>
      </c>
      <c r="DZ50" s="0" t="n">
        <f aca="false">SQRT(AVERAGEIFS(DZ2:DZ324,P2:P324,"T",I2:I324,"2",BS2:BS324,"&lt;&gt;q"))</f>
        <v>0.66003684298561</v>
      </c>
    </row>
    <row r="51" customFormat="false" ht="12.8" hidden="false" customHeight="false" outlineLevel="0" collapsed="false">
      <c r="Q51" s="0" t="str">
        <f aca="false">=IF(P51="T",BR51,"")</f>
        <v/>
      </c>
      <c r="BB51" s="0" t="str">
        <f aca="false">IF(OR(ISBLANK(O51),ISBLANK(N51)),"",ROUND((O51-N51)*EC51,2))</f>
        <v/>
      </c>
      <c r="BP51" s="0" t="str">
        <f aca="false">=IF(OR(ISBLANK(AX51),ISBLANK(AU51)),"",ROUND((AX51-AU51)*EC51,2))</f>
        <v/>
      </c>
      <c r="CI51" s="0" t="str">
        <f aca="false">IF(OR(ISBLANK(AX51),ISBLANK(AU51)),"",(AX51-AU51)*EC51-M51)</f>
        <v/>
      </c>
      <c r="CN51" s="0" t="str">
        <f aca="false">IF(OR(ISBLANK(O51),ISBLANK(N51)),"",ABS((O51-N51)*EC51-M51))</f>
        <v/>
      </c>
      <c r="DE51" s="0" t="str">
        <f aca="false">IF(OR(ISBLANK(AX51),ISBLANK(AU51)),"",ABS((AX51-AU51)*EC51-M51))</f>
        <v/>
      </c>
      <c r="DH51" s="3" t="str">
        <f aca="false">IF(ISBLANK(BR51),"",ABS(BR51-M51))</f>
        <v/>
      </c>
      <c r="DK51" s="0" t="str">
        <f aca="false">IF(OR(ISBLANK(O51),ISBLANK(N51)),"",((O51-N51)*EC51-M51)^2)</f>
        <v/>
      </c>
      <c r="DY51" s="0" t="str">
        <f aca="false">IF(OR(ISBLANK(AX51),ISBLANK(AU51)),"",((AX51-AU51)*EC51-M51)^2)</f>
        <v/>
      </c>
      <c r="DZ51" s="3" t="str">
        <f aca="false">IF(ISBLANK(BR51),"",(BR51-M51)^2)</f>
        <v/>
      </c>
      <c r="EA51" s="3"/>
    </row>
    <row r="52" customFormat="false" ht="12.8" hidden="false" customHeight="false" outlineLevel="0" collapsed="false">
      <c r="Q52" s="0" t="str">
        <f aca="false">=IF(P52="T",BR52,"")</f>
        <v/>
      </c>
      <c r="BB52" s="0" t="str">
        <f aca="false">IF(OR(ISBLANK(O52),ISBLANK(N52)),"",ROUND((O52-N52)*EC52,2))</f>
        <v/>
      </c>
      <c r="BP52" s="0" t="str">
        <f aca="false">=IF(OR(ISBLANK(AX52),ISBLANK(AU52)),"",ROUND((AX52-AU52)*EC52,2))</f>
        <v/>
      </c>
      <c r="CI52" s="0" t="str">
        <f aca="false">IF(OR(ISBLANK(AX52),ISBLANK(AU52)),"",(AX52-AU52)*EC52-M52)</f>
        <v/>
      </c>
      <c r="CN52" s="0" t="str">
        <f aca="false">IF(OR(ISBLANK(O52),ISBLANK(N52)),"",ABS((O52-N52)*EC52-M52))</f>
        <v/>
      </c>
      <c r="DE52" s="0" t="str">
        <f aca="false">IF(OR(ISBLANK(AX52),ISBLANK(AU52)),"",ABS((AX52-AU52)*EC52-M52))</f>
        <v/>
      </c>
      <c r="DH52" s="3" t="str">
        <f aca="false">IF(ISBLANK(BR52),"",ABS(BR52-M52))</f>
        <v/>
      </c>
      <c r="DK52" s="0" t="str">
        <f aca="false">IF(OR(ISBLANK(O52),ISBLANK(N52)),"",((O52-N52)*EC52-M52)^2)</f>
        <v/>
      </c>
      <c r="DY52" s="0" t="str">
        <f aca="false">IF(OR(ISBLANK(AX52),ISBLANK(AU52)),"",((AX52-AU52)*EC52-M52)^2)</f>
        <v/>
      </c>
      <c r="DZ52" s="3" t="str">
        <f aca="false">IF(ISBLANK(BR52),"",(BR52-M52)^2)</f>
        <v/>
      </c>
      <c r="EA52" s="3"/>
    </row>
    <row r="53" customFormat="false" ht="12.8" hidden="false" customHeight="false" outlineLevel="0" collapsed="false">
      <c r="Q53" s="0" t="str">
        <f aca="false">=IF(P53="T",BR53,"")</f>
        <v/>
      </c>
      <c r="BB53" s="0" t="str">
        <f aca="false">IF(OR(ISBLANK(O53),ISBLANK(N53)),"",ROUND((O53-N53)*EC53,2))</f>
        <v/>
      </c>
      <c r="BP53" s="0" t="str">
        <f aca="false">=IF(OR(ISBLANK(AX53),ISBLANK(AU53)),"",ROUND((AX53-AU53)*EC53,2))</f>
        <v/>
      </c>
      <c r="BT53" s="1" t="s">
        <v>166</v>
      </c>
      <c r="BU53" s="1" t="str">
        <f aca="false">BU1</f>
        <v>ΔCSF</v>
      </c>
      <c r="BV53" s="1" t="str">
        <f aca="false">BV1</f>
        <v>sCI2/sCI0/HF</v>
      </c>
      <c r="BW53" s="1" t="str">
        <f aca="false">BW1</f>
        <v>sCI2/HF</v>
      </c>
      <c r="BX53" s="1" t="str">
        <f aca="false">BX1</f>
        <v>ΔsCI2/sCI0</v>
      </c>
      <c r="BY53" s="1" t="str">
        <f aca="false">BY1</f>
        <v>ΔsCI2</v>
      </c>
      <c r="BZ53" s="1" t="str">
        <f aca="false">BZ1</f>
        <v>hCI1/HF</v>
      </c>
      <c r="CA53" s="1" t="str">
        <f aca="false">CA1</f>
        <v>hCI1.5/HF</v>
      </c>
      <c r="CB53" s="1" t="str">
        <f aca="false">CB1</f>
        <v>ΔhCI1</v>
      </c>
      <c r="CC53" s="1" t="str">
        <f aca="false">CC1</f>
        <v>ΔhCI1 ns2</v>
      </c>
      <c r="CD53" s="1" t="str">
        <f aca="false">CD1</f>
        <v>ΔhCI1.5</v>
      </c>
      <c r="CE53" s="1" t="str">
        <f aca="false">CE1</f>
        <v>ΔhCI1.5 ns2</v>
      </c>
      <c r="CF53" s="1" t="str">
        <f aca="false">CF1</f>
        <v>ΔhCI2</v>
      </c>
      <c r="CG53" s="1" t="str">
        <f aca="false">CG1</f>
        <v>ΔhCI2 ns2</v>
      </c>
      <c r="CH53" s="1" t="str">
        <f aca="false">CH1</f>
        <v>hCI2</v>
      </c>
      <c r="CI53" s="1" t="str">
        <f aca="false">CI1</f>
        <v>ΔCISD</v>
      </c>
      <c r="CJ53" s="1" t="str">
        <f aca="false">CJ1</f>
        <v>ΔCISD ns2</v>
      </c>
      <c r="CK53" s="1" t="str">
        <f aca="false">CK1</f>
        <v>CIS</v>
      </c>
      <c r="DE53" s="0" t="str">
        <f aca="false">IF(OR(ISBLANK(AX53),ISBLANK(AU53)),"",ABS((AX53-AU53)*EC53-M53))</f>
        <v/>
      </c>
      <c r="DH53" s="3" t="str">
        <f aca="false">IF(ISBLANK(BR53),"",ABS(BR53-M53))</f>
        <v/>
      </c>
      <c r="DK53" s="0" t="str">
        <f aca="false">IF(OR(ISBLANK(O53),ISBLANK(N53)),"",((O53-N53)*EC53-M53)^2)</f>
        <v/>
      </c>
      <c r="DY53" s="0" t="str">
        <f aca="false">IF(OR(ISBLANK(AX53),ISBLANK(AU53)),"",((AX53-AU53)*EC53-M53)^2)</f>
        <v/>
      </c>
      <c r="DZ53" s="3" t="str">
        <f aca="false">IF(ISBLANK(BR53),"",(BR53-M53)^2)</f>
        <v/>
      </c>
      <c r="EA53" s="3"/>
    </row>
    <row r="54" customFormat="false" ht="12.8" hidden="false" customHeight="false" outlineLevel="0" collapsed="false">
      <c r="BT54" s="1" t="s">
        <v>163</v>
      </c>
      <c r="BU54" s="10" t="n">
        <f aca="false">_xlfn.STDEV.P(BU2:BU44)</f>
        <v>0.607505570517518</v>
      </c>
      <c r="BV54" s="10" t="n">
        <f aca="false">_xlfn.STDEV.P(BV2:BV44)</f>
        <v>0.809460766906185</v>
      </c>
      <c r="BW54" s="10" t="n">
        <f aca="false">_xlfn.STDEV.P(BW2:BW44)</f>
        <v>0.859481468194785</v>
      </c>
      <c r="BX54" s="10" t="n">
        <f aca="false">_xlfn.STDEV.P(BX2:BX44)</f>
        <v>0.689614998111085</v>
      </c>
      <c r="BY54" s="10" t="n">
        <f aca="false">_xlfn.STDEV.P(BY2:BY44)</f>
        <v>0.689263485353676</v>
      </c>
      <c r="BZ54" s="10" t="n">
        <f aca="false">_xlfn.STDEV.P(BZ2:BZ44)</f>
        <v>0.678862712873989</v>
      </c>
      <c r="CA54" s="10" t="n">
        <f aca="false">_xlfn.STDEV.P(CA2:CA44)</f>
        <v>0.746592695259812</v>
      </c>
      <c r="CB54" s="10" t="n">
        <f aca="false">_xlfn.STDEV.P(CB2:CB44)</f>
        <v>0.810714777499314</v>
      </c>
      <c r="CC54" s="10" t="n">
        <f aca="false">_xlfn.STDEV.P(CC2:CC44)</f>
        <v>0.725586228575996</v>
      </c>
      <c r="CD54" s="10" t="n">
        <f aca="false">_xlfn.STDEV.P(CD2:CD44)</f>
        <v>1.35276656604877</v>
      </c>
      <c r="CE54" s="10" t="n">
        <f aca="false">_xlfn.STDEV.P(CE2:CE44)</f>
        <v>1.35195280219092</v>
      </c>
      <c r="CF54" s="10" t="n">
        <f aca="false">_xlfn.STDEV.P(CF2:CF44)</f>
        <v>0.176727081617403</v>
      </c>
      <c r="CG54" s="10" t="n">
        <f aca="false">_xlfn.STDEV.P(CG2:CG44)</f>
        <v>0.180171756093262</v>
      </c>
      <c r="CH54" s="10" t="n">
        <f aca="false">_xlfn.STDEV.P(CH2:CH44)</f>
        <v>1.70725928604589</v>
      </c>
      <c r="CI54" s="10" t="n">
        <f aca="false">_xlfn.STDEV.P(CI2:CI44)</f>
        <v>0.196179840771369</v>
      </c>
      <c r="CJ54" s="10" t="n">
        <f aca="false">_xlfn.STDEV.P(CJ2:CJ44)</f>
        <v>0.213251281966055</v>
      </c>
      <c r="CK54" s="10" t="n">
        <f aca="false">_xlfn.STDEV.P(CK2:CK44)</f>
        <v>0.691433247404133</v>
      </c>
      <c r="DH54" s="3"/>
      <c r="DZ54" s="3"/>
      <c r="EA54" s="3"/>
    </row>
    <row r="55" customFormat="false" ht="12.8" hidden="false" customHeight="false" outlineLevel="0" collapsed="false">
      <c r="Q55" s="0" t="str">
        <f aca="false">=IF(P55="T",BR55,"")</f>
        <v/>
      </c>
      <c r="BB55" s="0" t="str">
        <f aca="false">IF(OR(ISBLANK(O55),ISBLANK(N55)),"",ROUND((O55-N55)*EC55,2))</f>
        <v/>
      </c>
      <c r="BP55" s="0" t="str">
        <f aca="false">=IF(OR(ISBLANK(AX55),ISBLANK(AU55)),"",ROUND((AX55-AU55)*EC55,2))</f>
        <v/>
      </c>
      <c r="BT55" s="1" t="s">
        <v>202</v>
      </c>
      <c r="BU55" s="0" t="n">
        <f aca="false">_xlfn.STDEV.P(BU2:BU28)</f>
        <v>0.515239024747301</v>
      </c>
      <c r="BV55" s="0" t="n">
        <f aca="false">_xlfn.STDEV.P(BV2:BV28)</f>
        <v>0.815704310064005</v>
      </c>
      <c r="BW55" s="0" t="n">
        <f aca="false">_xlfn.STDEV.P(BW2:BW28)</f>
        <v>0.753809362731745</v>
      </c>
      <c r="BX55" s="0" t="n">
        <f aca="false">_xlfn.STDEV.P(BX2:BX28)</f>
        <v>0.615127067889444</v>
      </c>
      <c r="BY55" s="0" t="n">
        <f aca="false">_xlfn.STDEV.P(BY2:BY28)</f>
        <v>0.62538450791069</v>
      </c>
      <c r="BZ55" s="0" t="n">
        <f aca="false">_xlfn.STDEV.P(BZ2:BZ28)</f>
        <v>0.665475347409402</v>
      </c>
      <c r="CA55" s="0" t="n">
        <f aca="false">_xlfn.STDEV.P(CA2:CA28)</f>
        <v>0.489186421734167</v>
      </c>
      <c r="CB55" s="0" t="n">
        <f aca="false">_xlfn.STDEV.P(CB2:CB28)</f>
        <v>0.582579219438332</v>
      </c>
      <c r="CC55" s="0" t="n">
        <f aca="false">_xlfn.STDEV.P(CC2:CC28)</f>
        <v>0.587543421935322</v>
      </c>
      <c r="CD55" s="0" t="n">
        <f aca="false">_xlfn.STDEV.P(CD2:CD28)</f>
        <v>0.701765383565731</v>
      </c>
      <c r="CE55" s="0" t="n">
        <f aca="false">_xlfn.STDEV.P(CE2:CE28)</f>
        <v>0.701441858469834</v>
      </c>
      <c r="CF55" s="0" t="n">
        <f aca="false">_xlfn.STDEV.P(CF2:CF28)</f>
        <v>0.142562494002089</v>
      </c>
      <c r="CG55" s="0" t="n">
        <f aca="false">_xlfn.STDEV.P(CG2:CG28)</f>
        <v>0.143773233034484</v>
      </c>
      <c r="CH55" s="0" t="n">
        <f aca="false">_xlfn.STDEV.P(CH2:CH28)</f>
        <v>0.920668523484818</v>
      </c>
      <c r="CI55" s="0" t="n">
        <f aca="false">_xlfn.STDEV.P(CI2:CI28)</f>
        <v>0.155563436984772</v>
      </c>
      <c r="CJ55" s="0" t="n">
        <f aca="false">_xlfn.STDEV.P(CJ2:CJ28)</f>
        <v>0.158871443939572</v>
      </c>
      <c r="CK55" s="0" t="n">
        <f aca="false">_xlfn.STDEV.P(CK2:CK28)</f>
        <v>0.74765315391927</v>
      </c>
      <c r="DE55" s="0" t="str">
        <f aca="false">IF(OR(ISBLANK(AX55),ISBLANK(AU55)),"",ABS((AX55-AU55)*EC55-M55))</f>
        <v/>
      </c>
      <c r="DH55" s="3" t="str">
        <f aca="false">IF(ISBLANK(BR55),"",ABS(BR55-M55))</f>
        <v/>
      </c>
      <c r="DK55" s="0" t="str">
        <f aca="false">IF(OR(ISBLANK(O55),ISBLANK(N55)),"",((O55-N55)*EC55-M55)^2)</f>
        <v/>
      </c>
      <c r="DY55" s="0" t="str">
        <f aca="false">IF(OR(ISBLANK(AX55),ISBLANK(AU55)),"",((AX55-AU55)*EC55-M55)^2)</f>
        <v/>
      </c>
      <c r="DZ55" s="3" t="str">
        <f aca="false">IF(ISBLANK(BR55),"",(BR55-M55)^2)</f>
        <v/>
      </c>
      <c r="EA55" s="3"/>
    </row>
    <row r="56" customFormat="false" ht="12.8" hidden="false" customHeight="false" outlineLevel="0" collapsed="false">
      <c r="Q56" s="0" t="str">
        <f aca="false">=IF(P56="T",BR56,"")</f>
        <v/>
      </c>
      <c r="BB56" s="0" t="str">
        <f aca="false">IF(OR(ISBLANK(O56),ISBLANK(N56)),"",ROUND((O56-N56)*EC56,2))</f>
        <v/>
      </c>
      <c r="BP56" s="0" t="str">
        <f aca="false">=IF(OR(ISBLANK(AX56),ISBLANK(AU56)),"",ROUND((AX56-AU56)*EC56,2))</f>
        <v/>
      </c>
      <c r="BT56" s="1" t="s">
        <v>165</v>
      </c>
      <c r="BU56" s="0" t="n">
        <f aca="false">_xlfn.STDEV.P(BU30:BU44)</f>
        <v>0.542626901624056</v>
      </c>
      <c r="BV56" s="0" t="n">
        <f aca="false">_xlfn.STDEV.P(BV30:BV44)</f>
        <v>0.586565824772132</v>
      </c>
      <c r="BW56" s="0" t="n">
        <f aca="false">_xlfn.STDEV.P(BW30:BW44)</f>
        <v>0.586565824772132</v>
      </c>
      <c r="BX56" s="0" t="n">
        <f aca="false">_xlfn.STDEV.P(BX30:BX44)</f>
        <v>0.403791566897463</v>
      </c>
      <c r="BY56" s="0" t="n">
        <f aca="false">_xlfn.STDEV.P(BY30:BY44)</f>
        <v>0.403791566897463</v>
      </c>
      <c r="BZ56" s="0" t="n">
        <f aca="false">_xlfn.STDEV.P(BZ30:BZ44)</f>
        <v>0.648140303825369</v>
      </c>
      <c r="CA56" s="0" t="n">
        <f aca="false">_xlfn.STDEV.P(CA30:CA44)</f>
        <v>0.689938997955846</v>
      </c>
      <c r="CB56" s="0" t="n">
        <f aca="false">_xlfn.STDEV.P(CB30:CB44)</f>
        <v>0.429075462307826</v>
      </c>
      <c r="CC56" s="0" t="n">
        <f aca="false">_xlfn.STDEV.P(CC30:CC44)</f>
        <v>0.449890386339096</v>
      </c>
      <c r="CD56" s="0" t="n">
        <f aca="false">_xlfn.STDEV.P(CD30:CD44)</f>
        <v>0.708205100764307</v>
      </c>
      <c r="CE56" s="0" t="n">
        <f aca="false">_xlfn.STDEV.P(CE30:CE44)</f>
        <v>0.7089339316088</v>
      </c>
      <c r="CF56" s="0" t="n">
        <f aca="false">_xlfn.STDEV.P(CF30:CF44)</f>
        <v>0.170177140197369</v>
      </c>
      <c r="CG56" s="0" t="n">
        <f aca="false">_xlfn.STDEV.P(CG30:CG44)</f>
        <v>0.186616994938113</v>
      </c>
      <c r="CH56" s="0" t="n">
        <f aca="false">_xlfn.STDEV.P(CH30:CH44)</f>
        <v>1.72179199797154</v>
      </c>
      <c r="CI56" s="0" t="n">
        <f aca="false">_xlfn.STDEV.P(CI30:CI44)</f>
        <v>0.232074038901924</v>
      </c>
      <c r="CJ56" s="0" t="n">
        <f aca="false">_xlfn.STDEV.P(CJ30:CJ44)</f>
        <v>0.268384338752003</v>
      </c>
      <c r="CK56" s="0" t="n">
        <f aca="false">_xlfn.STDEV.P(CK30:CK44)</f>
        <v>0.543960571141344</v>
      </c>
      <c r="DE56" s="0" t="str">
        <f aca="false">IF(OR(ISBLANK(AX56),ISBLANK(AU56)),"",ABS((AX56-AU56)*EC56-M56))</f>
        <v/>
      </c>
      <c r="DH56" s="3" t="str">
        <f aca="false">IF(ISBLANK(BR56),"",ABS(BR56-M56))</f>
        <v/>
      </c>
      <c r="DK56" s="0" t="str">
        <f aca="false">IF(OR(ISBLANK(O56),ISBLANK(N56)),"",((O56-N56)*EC56-M56)^2)</f>
        <v/>
      </c>
      <c r="DY56" s="0" t="str">
        <f aca="false">IF(OR(ISBLANK(AX56),ISBLANK(AU56)),"",((AX56-AU56)*EC56-M56)^2)</f>
        <v/>
      </c>
      <c r="DZ56" s="3" t="str">
        <f aca="false">IF(ISBLANK(BR56),"",(BR56-M56)^2)</f>
        <v/>
      </c>
      <c r="EA56" s="3"/>
    </row>
    <row r="57" customFormat="false" ht="12.8" hidden="false" customHeight="false" outlineLevel="0" collapsed="false">
      <c r="Q57" s="0" t="str">
        <f aca="false">=IF(P57="T",BR57,"")</f>
        <v/>
      </c>
      <c r="BB57" s="0" t="str">
        <f aca="false">IF(OR(ISBLANK(O57),ISBLANK(N57)),"",ROUND((O57-N57)*EC57,2))</f>
        <v/>
      </c>
      <c r="BP57" s="0" t="str">
        <f aca="false">=IF(OR(ISBLANK(AX57),ISBLANK(AU57)),"",ROUND((AX57-AU57)*EC57,2))</f>
        <v/>
      </c>
      <c r="CI57" s="0" t="str">
        <f aca="false">IF(OR(ISBLANK(AX57),ISBLANK(AU57)),"",ROUND((AX57-AU57)*EC57-M57,3))</f>
        <v/>
      </c>
      <c r="DE57" s="0" t="str">
        <f aca="false">IF(OR(ISBLANK(AX57),ISBLANK(AU57)),"",ABS((AX57-AU57)*EC57-M57))</f>
        <v/>
      </c>
      <c r="DH57" s="3" t="str">
        <f aca="false">IF(ISBLANK(BR57),"",ABS(BR57-M57))</f>
        <v/>
      </c>
      <c r="DK57" s="0" t="str">
        <f aca="false">IF(OR(ISBLANK(O57),ISBLANK(N57)),"",((O57-N57)*EC57-M57)^2)</f>
        <v/>
      </c>
      <c r="DY57" s="0" t="str">
        <f aca="false">IF(OR(ISBLANK(AX57),ISBLANK(AU57)),"",((AX57-AU57)*EC57-M57)^2)</f>
        <v/>
      </c>
    </row>
    <row r="58" customFormat="false" ht="12.8" hidden="false" customHeight="false" outlineLevel="0" collapsed="false">
      <c r="Q58" s="0" t="str">
        <f aca="false">=IF(P58="T",BR58,"")</f>
        <v/>
      </c>
      <c r="BB58" s="0" t="str">
        <f aca="false">IF(OR(ISBLANK(O58),ISBLANK(N58)),"",ROUND((O58-N58)*EC58,2))</f>
        <v/>
      </c>
      <c r="BP58" s="0" t="str">
        <f aca="false">=IF(OR(ISBLANK(AX58),ISBLANK(AU58)),"",ROUND((AX58-AU58)*EC58,2))</f>
        <v/>
      </c>
      <c r="CI58" s="0" t="str">
        <f aca="false">IF(OR(ISBLANK(AX58),ISBLANK(AU58)),"",ROUND((AX58-AU58)*EC58-M58,3))</f>
        <v/>
      </c>
      <c r="DE58" s="0" t="str">
        <f aca="false">IF(OR(ISBLANK(AX58),ISBLANK(AU58)),"",ABS((AX58-AU58)*EC58-M58))</f>
        <v/>
      </c>
      <c r="DH58" s="3" t="str">
        <f aca="false">IF(ISBLANK(BR58),"",ABS(BR58-M58))</f>
        <v/>
      </c>
      <c r="DK58" s="0" t="str">
        <f aca="false">IF(OR(ISBLANK(O58),ISBLANK(N58)),"",((O58-N58)*EC58-M58)^2)</f>
        <v/>
      </c>
      <c r="DY58" s="0" t="str">
        <f aca="false">IF(OR(ISBLANK(AX58),ISBLANK(AU58)),"",((AX58-AU58)*EC58-M58)^2)</f>
        <v/>
      </c>
    </row>
    <row r="59" customFormat="false" ht="12.8" hidden="false" customHeight="false" outlineLevel="0" collapsed="false">
      <c r="Q59" s="0" t="str">
        <f aca="false">=IF(P59="T",BR59,"")</f>
        <v/>
      </c>
      <c r="BB59" s="0" t="str">
        <f aca="false">IF(OR(ISBLANK(O59),ISBLANK(N59)),"",ROUND((O59-N59)*EC59,2))</f>
        <v/>
      </c>
      <c r="BP59" s="0" t="str">
        <f aca="false">=IF(OR(ISBLANK(AX59),ISBLANK(AU59)),"",ROUND((AX59-AU59)*EC59,2))</f>
        <v/>
      </c>
      <c r="CI59" s="0" t="str">
        <f aca="false">IF(OR(ISBLANK(AX59),ISBLANK(AU59)),"",ROUND((AX59-AU59)*EC59-M59,3))</f>
        <v/>
      </c>
      <c r="DE59" s="0" t="str">
        <f aca="false">IF(OR(ISBLANK(AX59),ISBLANK(AU59)),"",ABS((AX59-AU59)*EC59-M59))</f>
        <v/>
      </c>
      <c r="DH59" s="3" t="str">
        <f aca="false">IF(ISBLANK(BR59),"",ABS(BR59-M59))</f>
        <v/>
      </c>
      <c r="DK59" s="0" t="str">
        <f aca="false">IF(OR(ISBLANK(O59),ISBLANK(N59)),"",((O59-N59)*EC59-M59)^2)</f>
        <v/>
      </c>
      <c r="DY59" s="0" t="str">
        <f aca="false">IF(OR(ISBLANK(AX59),ISBLANK(AU59)),"",((AX59-AU59)*EC59-M59)^2)</f>
        <v/>
      </c>
    </row>
    <row r="60" customFormat="false" ht="12.8" hidden="false" customHeight="false" outlineLevel="0" collapsed="false">
      <c r="Q60" s="0" t="str">
        <f aca="false">=IF(P60="T",BR60,"")</f>
        <v/>
      </c>
      <c r="BB60" s="0" t="str">
        <f aca="false">IF(OR(ISBLANK(O60),ISBLANK(N60)),"",ROUND((O60-N60)*EC60,2))</f>
        <v/>
      </c>
      <c r="BP60" s="0" t="str">
        <f aca="false">=IF(OR(ISBLANK(AX60),ISBLANK(AU60)),"",ROUND((AX60-AU60)*EC60,2))</f>
        <v/>
      </c>
      <c r="CI60" s="0" t="str">
        <f aca="false">IF(OR(ISBLANK(AX60),ISBLANK(AU60)),"",ROUND((AX60-AU60)*EC60-M60,3))</f>
        <v/>
      </c>
      <c r="DE60" s="0" t="str">
        <f aca="false">IF(OR(ISBLANK(AX60),ISBLANK(AU60)),"",ABS((AX60-AU60)*EC60-M60))</f>
        <v/>
      </c>
      <c r="DH60" s="3" t="str">
        <f aca="false">IF(ISBLANK(BR60),"",ABS(BR60-M60))</f>
        <v/>
      </c>
      <c r="DK60" s="0" t="str">
        <f aca="false">IF(OR(ISBLANK(O60),ISBLANK(N60)),"",((O60-N60)*EC60-M60)^2)</f>
        <v/>
      </c>
      <c r="DY60" s="0" t="str">
        <f aca="false">IF(OR(ISBLANK(AX60),ISBLANK(AU60)),"",((AX60-AU60)*EC60-M60)^2)</f>
        <v/>
      </c>
    </row>
    <row r="61" customFormat="false" ht="12.8" hidden="false" customHeight="false" outlineLevel="0" collapsed="false">
      <c r="Q61" s="0" t="str">
        <f aca="false">=IF(P61="T",BR61,"")</f>
        <v/>
      </c>
      <c r="BB61" s="0" t="str">
        <f aca="false">IF(OR(ISBLANK(O61),ISBLANK(N61)),"",ROUND((O61-N61)*EC61,2))</f>
        <v/>
      </c>
      <c r="BP61" s="0" t="str">
        <f aca="false">=IF(OR(ISBLANK(AX61),ISBLANK(AU61)),"",ROUND((AX61-AU61)*EC61,2))</f>
        <v/>
      </c>
      <c r="CI61" s="0" t="str">
        <f aca="false">IF(OR(ISBLANK(AX61),ISBLANK(AU61)),"",ROUND((AX61-AU61)*EC61-M61,3))</f>
        <v/>
      </c>
      <c r="DE61" s="0" t="str">
        <f aca="false">IF(OR(ISBLANK(AX61),ISBLANK(AU61)),"",ABS((AX61-AU61)*EC61-M61))</f>
        <v/>
      </c>
      <c r="DH61" s="3" t="str">
        <f aca="false">IF(ISBLANK(BR61),"",ABS(BR61-M61))</f>
        <v/>
      </c>
      <c r="DY61" s="0" t="str">
        <f aca="false">IF(OR(ISBLANK(AX61),ISBLANK(AU61)),"",((AX61-AU61)*EC61-M61)^2)</f>
        <v/>
      </c>
    </row>
    <row r="62" customFormat="false" ht="12.8" hidden="false" customHeight="false" outlineLevel="0" collapsed="false">
      <c r="Q62" s="0" t="str">
        <f aca="false">=IF(P62="T",BR62,"")</f>
        <v/>
      </c>
      <c r="BB62" s="0" t="str">
        <f aca="false">IF(OR(ISBLANK(O62),ISBLANK(N62)),"",ROUND((O62-N62)*EC62,2))</f>
        <v/>
      </c>
      <c r="BP62" s="0" t="str">
        <f aca="false">=IF(OR(ISBLANK(AX62),ISBLANK(AU62)),"",ROUND((AX62-AU62)*EC62,2))</f>
        <v/>
      </c>
      <c r="CI62" s="0" t="str">
        <f aca="false">IF(OR(ISBLANK(AX62),ISBLANK(AU62)),"",ROUND((AX62-AU62)*EC62-M62,3))</f>
        <v/>
      </c>
      <c r="DE62" s="0" t="str">
        <f aca="false">IF(OR(ISBLANK(AX62),ISBLANK(AU62)),"",ABS((AX62-AU62)*EC62-M62))</f>
        <v/>
      </c>
      <c r="DH62" s="3" t="str">
        <f aca="false">IF(ISBLANK(BR62),"",ABS(BR62-M62))</f>
        <v/>
      </c>
      <c r="DY62" s="0" t="str">
        <f aca="false">IF(OR(ISBLANK(AX62),ISBLANK(AU62)),"",((AX62-AU62)*EC62-M62)^2)</f>
        <v/>
      </c>
    </row>
    <row r="63" customFormat="false" ht="12.8" hidden="false" customHeight="false" outlineLevel="0" collapsed="false">
      <c r="Q63" s="0" t="str">
        <f aca="false">=IF(P63="T",BR63,"")</f>
        <v/>
      </c>
      <c r="BB63" s="0" t="str">
        <f aca="false">IF(OR(ISBLANK(O63),ISBLANK(N63)),"",ROUND((O63-N63)*EC63,2))</f>
        <v/>
      </c>
      <c r="BP63" s="0" t="str">
        <f aca="false">=IF(OR(ISBLANK(AX63),ISBLANK(AU63)),"",ROUND((AX63-AU63)*EC63,2))</f>
        <v/>
      </c>
      <c r="CI63" s="0" t="str">
        <f aca="false">IF(OR(ISBLANK(AX63),ISBLANK(AU63)),"",ROUND((AX63-AU63)*EC63-M63,3))</f>
        <v/>
      </c>
      <c r="DE63" s="0" t="str">
        <f aca="false">IF(OR(ISBLANK(AX63),ISBLANK(AU63)),"",ABS((AX63-AU63)*EC63-M63))</f>
        <v/>
      </c>
      <c r="DH63" s="3" t="str">
        <f aca="false">IF(ISBLANK(BR63),"",ABS(BR63-M63))</f>
        <v/>
      </c>
      <c r="DY63" s="0" t="str">
        <f aca="false">IF(OR(ISBLANK(AX63),ISBLANK(AU63)),"",((AX63-AU63)*EC63-M63)^2)</f>
        <v/>
      </c>
    </row>
    <row r="64" customFormat="false" ht="12.8" hidden="false" customHeight="false" outlineLevel="0" collapsed="false">
      <c r="Q64" s="0" t="str">
        <f aca="false">=IF(P64="T",BR64,"")</f>
        <v/>
      </c>
      <c r="BB64" s="0" t="str">
        <f aca="false">IF(OR(ISBLANK(O64),ISBLANK(N64)),"",ROUND((O64-N64)*EC64,2))</f>
        <v/>
      </c>
      <c r="BP64" s="0" t="str">
        <f aca="false">=IF(OR(ISBLANK(AX64),ISBLANK(AU64)),"",ROUND((AX64-AU64)*EC64,2))</f>
        <v/>
      </c>
      <c r="CI64" s="0" t="str">
        <f aca="false">IF(OR(ISBLANK(AX64),ISBLANK(AU64)),"",ROUND((AX64-AU64)*EC64-M64,3))</f>
        <v/>
      </c>
      <c r="DE64" s="0" t="str">
        <f aca="false">IF(OR(ISBLANK(AX64),ISBLANK(AU64)),"",ABS((AX64-AU64)*EC64-M64))</f>
        <v/>
      </c>
      <c r="DH64" s="3" t="str">
        <f aca="false">IF(ISBLANK(BR64),"",ABS(BR64-M64))</f>
        <v/>
      </c>
      <c r="DY64" s="0" t="str">
        <f aca="false">IF(OR(ISBLANK(AX64),ISBLANK(AU64)),"",((AX64-AU64)*EC64-M64)^2)</f>
        <v/>
      </c>
    </row>
    <row r="65" customFormat="false" ht="12.8" hidden="false" customHeight="false" outlineLevel="0" collapsed="false">
      <c r="Q65" s="0" t="str">
        <f aca="false">=IF(P65="T",BR65,"")</f>
        <v/>
      </c>
      <c r="BB65" s="0" t="str">
        <f aca="false">IF(OR(ISBLANK(O65),ISBLANK(N65)),"",ROUND((O65-N65)*EC65,2))</f>
        <v/>
      </c>
      <c r="BP65" s="0" t="str">
        <f aca="false">=IF(OR(ISBLANK(AX65),ISBLANK(AU65)),"",ROUND((AX65-AU65)*EC65,2))</f>
        <v/>
      </c>
      <c r="CI65" s="0" t="str">
        <f aca="false">IF(OR(ISBLANK(AX65),ISBLANK(AU65)),"",ROUND((AX65-AU65)*EC65-M65,3))</f>
        <v/>
      </c>
      <c r="DE65" s="0" t="str">
        <f aca="false">IF(OR(ISBLANK(AX65),ISBLANK(AU65)),"",ABS((AX65-AU65)*EC65-M65))</f>
        <v/>
      </c>
      <c r="DH65" s="3" t="str">
        <f aca="false">IF(ISBLANK(BR65),"",ABS(BR65-M65))</f>
        <v/>
      </c>
      <c r="DY65" s="0" t="str">
        <f aca="false">IF(OR(ISBLANK(AX65),ISBLANK(AU65)),"",((AX65-AU65)*EC65-M65)^2)</f>
        <v/>
      </c>
    </row>
    <row r="66" customFormat="false" ht="12.8" hidden="false" customHeight="false" outlineLevel="0" collapsed="false">
      <c r="Q66" s="0" t="str">
        <f aca="false">=IF(P66="T",BR66,"")</f>
        <v/>
      </c>
      <c r="BB66" s="0" t="str">
        <f aca="false">IF(OR(ISBLANK(O66),ISBLANK(N66)),"",ROUND((O66-N66)*EC66,2))</f>
        <v/>
      </c>
      <c r="BP66" s="0" t="str">
        <f aca="false">=IF(OR(ISBLANK(AX66),ISBLANK(AU66)),"",ROUND((AX66-AU66)*EC66,2))</f>
        <v/>
      </c>
      <c r="CI66" s="0" t="str">
        <f aca="false">IF(OR(ISBLANK(AX66),ISBLANK(AU66)),"",ROUND((AX66-AU66)*EC66-M66,3))</f>
        <v/>
      </c>
      <c r="DE66" s="0" t="str">
        <f aca="false">IF(OR(ISBLANK(AX66),ISBLANK(AU66)),"",ABS((AX66-AU66)*EC66-M66))</f>
        <v/>
      </c>
      <c r="DH66" s="3" t="str">
        <f aca="false">IF(ISBLANK(BR66),"",ABS(BR66-M66))</f>
        <v/>
      </c>
      <c r="DY66" s="0" t="str">
        <f aca="false">IF(OR(ISBLANK(AX66),ISBLANK(AU66)),"",((AX66-AU66)*EC66-M66)^2)</f>
        <v/>
      </c>
    </row>
    <row r="67" customFormat="false" ht="12.8" hidden="false" customHeight="false" outlineLevel="0" collapsed="false">
      <c r="Q67" s="0" t="str">
        <f aca="false">=IF(P67="T",BR67,"")</f>
        <v/>
      </c>
      <c r="BB67" s="0" t="str">
        <f aca="false">IF(OR(ISBLANK(O67),ISBLANK(N67)),"",ROUND((O67-N67)*EC67,2))</f>
        <v/>
      </c>
      <c r="BP67" s="0" t="str">
        <f aca="false">=IF(OR(ISBLANK(AX67),ISBLANK(AU67)),"",ROUND((AX67-AU67)*EC67,2))</f>
        <v/>
      </c>
      <c r="CI67" s="0" t="str">
        <f aca="false">IF(OR(ISBLANK(AX67),ISBLANK(AU67)),"",ROUND((AX67-AU67)*EC67-M67,3))</f>
        <v/>
      </c>
      <c r="DE67" s="0" t="str">
        <f aca="false">IF(OR(ISBLANK(AX67),ISBLANK(AU67)),"",ABS((AX67-AU67)*EC67-M67))</f>
        <v/>
      </c>
      <c r="DH67" s="3" t="str">
        <f aca="false">IF(ISBLANK(BR67),"",ABS(BR67-M67))</f>
        <v/>
      </c>
      <c r="DY67" s="0" t="str">
        <f aca="false">IF(OR(ISBLANK(AX67),ISBLANK(AU67)),"",((AX67-AU67)*EC67-M67)^2)</f>
        <v/>
      </c>
    </row>
    <row r="68" customFormat="false" ht="12.8" hidden="false" customHeight="false" outlineLevel="0" collapsed="false">
      <c r="Q68" s="0" t="str">
        <f aca="false">=IF(P68="T",BR68,"")</f>
        <v/>
      </c>
      <c r="BB68" s="0" t="str">
        <f aca="false">IF(OR(ISBLANK(O68),ISBLANK(N68)),"",ROUND((O68-N68)*EC68,2))</f>
        <v/>
      </c>
      <c r="BP68" s="0" t="str">
        <f aca="false">=IF(OR(ISBLANK(AX68),ISBLANK(AU68)),"",ROUND((AX68-AU68)*EC68,2))</f>
        <v/>
      </c>
      <c r="CI68" s="0" t="str">
        <f aca="false">IF(OR(ISBLANK(AX68),ISBLANK(AU68)),"",ROUND((AX68-AU68)*EC68-M68,3))</f>
        <v/>
      </c>
      <c r="DE68" s="0" t="str">
        <f aca="false">IF(OR(ISBLANK(AX68),ISBLANK(AU68)),"",ABS((AX68-AU68)*EC68-M68))</f>
        <v/>
      </c>
      <c r="DH68" s="3" t="str">
        <f aca="false">IF(ISBLANK(BR68),"",ABS(BR68-M68))</f>
        <v/>
      </c>
      <c r="DY68" s="0" t="str">
        <f aca="false">IF(OR(ISBLANK(AX68),ISBLANK(AU68)),"",((AX68-AU68)*EC68-M68)^2)</f>
        <v/>
      </c>
    </row>
    <row r="69" customFormat="false" ht="12.8" hidden="false" customHeight="false" outlineLevel="0" collapsed="false">
      <c r="Q69" s="0" t="str">
        <f aca="false">=IF(P69="T",BR69,"")</f>
        <v/>
      </c>
      <c r="BB69" s="0" t="str">
        <f aca="false">IF(OR(ISBLANK(O69),ISBLANK(N69)),"",ROUND((O69-N69)*EC69,2))</f>
        <v/>
      </c>
      <c r="BP69" s="0" t="str">
        <f aca="false">=IF(OR(ISBLANK(AX69),ISBLANK(AU69)),"",ROUND((AX69-AU69)*EC69,2))</f>
        <v/>
      </c>
      <c r="CI69" s="0" t="str">
        <f aca="false">IF(OR(ISBLANK(AX69),ISBLANK(AU69)),"",ROUND((AX69-AU69)*EC69-M69,3))</f>
        <v/>
      </c>
      <c r="DE69" s="0" t="str">
        <f aca="false">IF(OR(ISBLANK(AX69),ISBLANK(AU69)),"",ABS((AX69-AU69)*EC69-M69))</f>
        <v/>
      </c>
      <c r="DH69" s="3" t="str">
        <f aca="false">IF(ISBLANK(BR69),"",ABS(BR69-M69))</f>
        <v/>
      </c>
      <c r="DY69" s="0" t="str">
        <f aca="false">IF(OR(ISBLANK(AX69),ISBLANK(AU69)),"",((AX69-AU69)*EC69-M69)^2)</f>
        <v/>
      </c>
    </row>
    <row r="70" customFormat="false" ht="12.8" hidden="false" customHeight="false" outlineLevel="0" collapsed="false">
      <c r="Q70" s="0" t="str">
        <f aca="false">=IF(P70="T",BR70,"")</f>
        <v/>
      </c>
      <c r="BB70" s="0" t="str">
        <f aca="false">IF(OR(ISBLANK(O70),ISBLANK(N70)),"",ROUND((O70-N70)*EC70,2))</f>
        <v/>
      </c>
      <c r="BP70" s="0" t="str">
        <f aca="false">=IF(OR(ISBLANK(AX70),ISBLANK(AU70)),"",ROUND((AX70-AU70)*EC70,2))</f>
        <v/>
      </c>
      <c r="CI70" s="0" t="str">
        <f aca="false">IF(OR(ISBLANK(AX70),ISBLANK(AU70)),"",ROUND((AX70-AU70)*EC70-M70,3))</f>
        <v/>
      </c>
      <c r="DE70" s="0" t="str">
        <f aca="false">IF(OR(ISBLANK(AX70),ISBLANK(AU70)),"",ABS((AX70-AU70)*EC70-M70))</f>
        <v/>
      </c>
      <c r="DH70" s="3" t="str">
        <f aca="false">IF(ISBLANK(BR70),"",ABS(BR70-M70))</f>
        <v/>
      </c>
      <c r="DY70" s="0" t="str">
        <f aca="false">IF(OR(ISBLANK(AX70),ISBLANK(AU70)),"",((AX70-AU70)*EC70-M70)^2)</f>
        <v/>
      </c>
    </row>
    <row r="71" customFormat="false" ht="12.8" hidden="false" customHeight="false" outlineLevel="0" collapsed="false">
      <c r="Q71" s="0" t="str">
        <f aca="false">=IF(P71="T",BR71,"")</f>
        <v/>
      </c>
      <c r="BB71" s="0" t="str">
        <f aca="false">IF(OR(ISBLANK(O71),ISBLANK(N71)),"",ROUND((O71-N71)*EC71,2))</f>
        <v/>
      </c>
      <c r="BP71" s="0" t="str">
        <f aca="false">=IF(OR(ISBLANK(AX71),ISBLANK(AU71)),"",ROUND((AX71-AU71)*EC71,2))</f>
        <v/>
      </c>
      <c r="CI71" s="0" t="str">
        <f aca="false">IF(OR(ISBLANK(AX71),ISBLANK(AU71)),"",ROUND((AX71-AU71)*EC71-M71,3))</f>
        <v/>
      </c>
      <c r="DE71" s="0" t="str">
        <f aca="false">IF(OR(ISBLANK(AX71),ISBLANK(AU71)),"",ABS((AX71-AU71)*EC71-M71))</f>
        <v/>
      </c>
      <c r="DH71" s="3" t="str">
        <f aca="false">IF(ISBLANK(BR71),"",ABS(BR71-M71))</f>
        <v/>
      </c>
      <c r="DY71" s="0" t="str">
        <f aca="false">IF(OR(ISBLANK(AX71),ISBLANK(AU71)),"",((AX71-AU71)*EC71-M71)^2)</f>
        <v/>
      </c>
    </row>
    <row r="72" customFormat="false" ht="12.8" hidden="false" customHeight="false" outlineLevel="0" collapsed="false">
      <c r="Q72" s="0" t="str">
        <f aca="false">=IF(P72="T",BR72,"")</f>
        <v/>
      </c>
      <c r="BB72" s="0" t="str">
        <f aca="false">IF(OR(ISBLANK(O72),ISBLANK(N72)),"",ROUND((O72-N72)*EC72,2))</f>
        <v/>
      </c>
      <c r="BP72" s="0" t="str">
        <f aca="false">=IF(OR(ISBLANK(AX72),ISBLANK(AU72)),"",ROUND((AX72-AU72)*EC72,2))</f>
        <v/>
      </c>
      <c r="CI72" s="0" t="str">
        <f aca="false">IF(OR(ISBLANK(AX72),ISBLANK(AU72)),"",ROUND((AX72-AU72)*EC72-M72,3))</f>
        <v/>
      </c>
      <c r="DE72" s="0" t="str">
        <f aca="false">IF(OR(ISBLANK(AX72),ISBLANK(AU72)),"",ABS((AX72-AU72)*EC72-M72))</f>
        <v/>
      </c>
      <c r="DH72" s="3" t="str">
        <f aca="false">IF(ISBLANK(BR72),"",ABS(BR72-M72))</f>
        <v/>
      </c>
      <c r="DY72" s="0" t="str">
        <f aca="false">IF(OR(ISBLANK(AX72),ISBLANK(AU72)),"",((AX72-AU72)*EC72-M72)^2)</f>
        <v/>
      </c>
    </row>
    <row r="73" customFormat="false" ht="12.8" hidden="false" customHeight="false" outlineLevel="0" collapsed="false">
      <c r="Q73" s="0" t="str">
        <f aca="false">=IF(P73="T",BR73,"")</f>
        <v/>
      </c>
      <c r="BB73" s="0" t="str">
        <f aca="false">IF(OR(ISBLANK(O73),ISBLANK(N73)),"",ROUND((O73-N73)*EC73,2))</f>
        <v/>
      </c>
      <c r="BP73" s="0" t="str">
        <f aca="false">=IF(OR(ISBLANK(AX73),ISBLANK(AU73)),"",ROUND((AX73-AU73)*EC73,2))</f>
        <v/>
      </c>
      <c r="CI73" s="0" t="str">
        <f aca="false">IF(OR(ISBLANK(AX73),ISBLANK(AU73)),"",ROUND((AX73-AU73)*EC73-M73,3))</f>
        <v/>
      </c>
      <c r="DE73" s="0" t="str">
        <f aca="false">IF(OR(ISBLANK(AX73),ISBLANK(AU73)),"",ABS((AX73-AU73)*EC73-M73))</f>
        <v/>
      </c>
      <c r="DH73" s="3" t="str">
        <f aca="false">IF(ISBLANK(BR73),"",ABS(BR73-M73))</f>
        <v/>
      </c>
      <c r="DY73" s="0" t="str">
        <f aca="false">IF(OR(ISBLANK(AX73),ISBLANK(AU73)),"",((AX73-AU73)*EC73-M73)^2)</f>
        <v/>
      </c>
    </row>
    <row r="74" customFormat="false" ht="12.8" hidden="false" customHeight="false" outlineLevel="0" collapsed="false">
      <c r="Q74" s="0" t="str">
        <f aca="false">=IF(P74="T",BR74,"")</f>
        <v/>
      </c>
      <c r="BB74" s="0" t="str">
        <f aca="false">IF(OR(ISBLANK(O74),ISBLANK(N74)),"",ROUND((O74-N74)*EC74,2))</f>
        <v/>
      </c>
      <c r="BP74" s="0" t="str">
        <f aca="false">=IF(OR(ISBLANK(AX74),ISBLANK(AU74)),"",ROUND((AX74-AU74)*EC74,2))</f>
        <v/>
      </c>
      <c r="CI74" s="0" t="str">
        <f aca="false">IF(OR(ISBLANK(AX74),ISBLANK(AU74)),"",ROUND((AX74-AU74)*EC74-M74,3))</f>
        <v/>
      </c>
      <c r="DE74" s="0" t="str">
        <f aca="false">IF(OR(ISBLANK(AX74),ISBLANK(AU74)),"",ABS((AX74-AU74)*EC74-M74))</f>
        <v/>
      </c>
      <c r="DH74" s="3" t="str">
        <f aca="false">IF(ISBLANK(BR74),"",ABS(BR74-M74))</f>
        <v/>
      </c>
      <c r="DY74" s="0" t="str">
        <f aca="false">IF(OR(ISBLANK(AX74),ISBLANK(AU74)),"",((AX74-AU74)*EC74-M74)^2)</f>
        <v/>
      </c>
    </row>
    <row r="75" customFormat="false" ht="12.8" hidden="false" customHeight="false" outlineLevel="0" collapsed="false">
      <c r="Q75" s="0" t="str">
        <f aca="false">=IF(P75="T",BR75,"")</f>
        <v/>
      </c>
      <c r="BB75" s="0" t="str">
        <f aca="false">IF(OR(ISBLANK(O75),ISBLANK(N75)),"",ROUND((O75-N75)*EC75,2))</f>
        <v/>
      </c>
      <c r="BP75" s="0" t="str">
        <f aca="false">=IF(OR(ISBLANK(AX75),ISBLANK(AU75)),"",ROUND((AX75-AU75)*EC75,2))</f>
        <v/>
      </c>
      <c r="CI75" s="0" t="str">
        <f aca="false">IF(OR(ISBLANK(AX75),ISBLANK(AU75)),"",ROUND((AX75-AU75)*EC75-M75,3))</f>
        <v/>
      </c>
      <c r="DE75" s="0" t="str">
        <f aca="false">IF(OR(ISBLANK(AX75),ISBLANK(AU75)),"",ABS((AX75-AU75)*EC75-M75))</f>
        <v/>
      </c>
      <c r="DH75" s="3" t="str">
        <f aca="false">IF(ISBLANK(BR75),"",ABS(BR75-M75))</f>
        <v/>
      </c>
      <c r="DY75" s="0" t="str">
        <f aca="false">IF(OR(ISBLANK(AX75),ISBLANK(AU75)),"",((AX75-AU75)*EC75-M75)^2)</f>
        <v/>
      </c>
    </row>
    <row r="76" customFormat="false" ht="12.8" hidden="false" customHeight="false" outlineLevel="0" collapsed="false">
      <c r="Q76" s="0" t="str">
        <f aca="false">=IF(P76="T",BR76,"")</f>
        <v/>
      </c>
      <c r="BB76" s="0" t="str">
        <f aca="false">IF(OR(ISBLANK(O76),ISBLANK(N76)),"",ROUND((O76-N76)*EC76,2))</f>
        <v/>
      </c>
      <c r="BP76" s="0" t="str">
        <f aca="false">=IF(OR(ISBLANK(AX76),ISBLANK(AU76)),"",ROUND((AX76-AU76)*EC76,2))</f>
        <v/>
      </c>
      <c r="CI76" s="0" t="str">
        <f aca="false">IF(OR(ISBLANK(AX76),ISBLANK(AU76)),"",ROUND((AX76-AU76)*EC76-M76,3))</f>
        <v/>
      </c>
      <c r="DE76" s="0" t="str">
        <f aca="false">IF(OR(ISBLANK(AX76),ISBLANK(AU76)),"",ABS((AX76-AU76)*EC76-M76))</f>
        <v/>
      </c>
      <c r="DH76" s="3" t="str">
        <f aca="false">IF(ISBLANK(BR76),"",ABS(BR76-M76))</f>
        <v/>
      </c>
      <c r="DY76" s="0" t="str">
        <f aca="false">IF(OR(ISBLANK(AX76),ISBLANK(AU76)),"",((AX76-AU76)*EC76-M76)^2)</f>
        <v/>
      </c>
    </row>
    <row r="77" customFormat="false" ht="12.8" hidden="false" customHeight="false" outlineLevel="0" collapsed="false">
      <c r="Q77" s="0" t="str">
        <f aca="false">=IF(P77="T",BR77,"")</f>
        <v/>
      </c>
      <c r="BB77" s="0" t="str">
        <f aca="false">IF(OR(ISBLANK(O77),ISBLANK(N77)),"",ROUND((O77-N77)*EC77,2))</f>
        <v/>
      </c>
      <c r="BP77" s="0" t="str">
        <f aca="false">=IF(OR(ISBLANK(AX77),ISBLANK(AU77)),"",ROUND((AX77-AU77)*EC77,2))</f>
        <v/>
      </c>
      <c r="CI77" s="0" t="str">
        <f aca="false">IF(OR(ISBLANK(AX77),ISBLANK(AU77)),"",ROUND((AX77-AU77)*EC77-M77,3))</f>
        <v/>
      </c>
      <c r="DE77" s="0" t="str">
        <f aca="false">IF(OR(ISBLANK(AX77),ISBLANK(AU77)),"",ABS((AX77-AU77)*EC77-M77))</f>
        <v/>
      </c>
      <c r="DH77" s="3" t="str">
        <f aca="false">IF(ISBLANK(BR77),"",ABS(BR77-M77))</f>
        <v/>
      </c>
      <c r="DY77" s="0" t="str">
        <f aca="false">IF(OR(ISBLANK(AX77),ISBLANK(AU77)),"",((AX77-AU77)*EC77-M77)^2)</f>
        <v/>
      </c>
    </row>
    <row r="78" customFormat="false" ht="12.8" hidden="false" customHeight="false" outlineLevel="0" collapsed="false">
      <c r="Q78" s="0" t="str">
        <f aca="false">=IF(P78="T",BR78,"")</f>
        <v/>
      </c>
      <c r="BB78" s="0" t="str">
        <f aca="false">IF(OR(ISBLANK(O78),ISBLANK(N78)),"",ROUND((O78-N78)*EC78,2))</f>
        <v/>
      </c>
      <c r="BP78" s="0" t="str">
        <f aca="false">=IF(OR(ISBLANK(AX78),ISBLANK(AU78)),"",ROUND((AX78-AU78)*EC78,2))</f>
        <v/>
      </c>
      <c r="CI78" s="0" t="str">
        <f aca="false">IF(OR(ISBLANK(AX78),ISBLANK(AU78)),"",ROUND((AX78-AU78)*EC78-M78,3))</f>
        <v/>
      </c>
      <c r="DE78" s="0" t="str">
        <f aca="false">IF(OR(ISBLANK(AX78),ISBLANK(AU78)),"",ABS((AX78-AU78)*EC78-M78))</f>
        <v/>
      </c>
      <c r="DH78" s="3" t="str">
        <f aca="false">IF(ISBLANK(BR78),"",ABS(BR78-M78))</f>
        <v/>
      </c>
      <c r="DY78" s="0" t="str">
        <f aca="false">IF(OR(ISBLANK(AX78),ISBLANK(AU78)),"",((AX78-AU78)*EC78-M78)^2)</f>
        <v/>
      </c>
    </row>
    <row r="79" customFormat="false" ht="12.8" hidden="false" customHeight="false" outlineLevel="0" collapsed="false">
      <c r="Q79" s="0" t="str">
        <f aca="false">=IF(P79="T",BR79,"")</f>
        <v/>
      </c>
      <c r="BB79" s="0" t="str">
        <f aca="false">IF(OR(ISBLANK(O79),ISBLANK(N79)),"",ROUND((O79-N79)*EC79,2))</f>
        <v/>
      </c>
      <c r="BP79" s="0" t="str">
        <f aca="false">=IF(OR(ISBLANK(AX79),ISBLANK(AU79)),"",ROUND((AX79-AU79)*EC79,2))</f>
        <v/>
      </c>
      <c r="CI79" s="0" t="str">
        <f aca="false">IF(OR(ISBLANK(AX79),ISBLANK(AU79)),"",ROUND((AX79-AU79)*EC79-M79,3))</f>
        <v/>
      </c>
      <c r="DE79" s="0" t="str">
        <f aca="false">IF(OR(ISBLANK(AX79),ISBLANK(AU79)),"",ABS((AX79-AU79)*EC79-M79))</f>
        <v/>
      </c>
      <c r="DH79" s="3" t="str">
        <f aca="false">IF(ISBLANK(BR79),"",ABS(BR79-M79))</f>
        <v/>
      </c>
      <c r="DY79" s="0" t="str">
        <f aca="false">IF(OR(ISBLANK(AX79),ISBLANK(AU79)),"",((AX79-AU79)*EC79-M79)^2)</f>
        <v/>
      </c>
    </row>
    <row r="80" customFormat="false" ht="12.8" hidden="false" customHeight="false" outlineLevel="0" collapsed="false">
      <c r="Q80" s="0" t="str">
        <f aca="false">=IF(P80="T",BR80,"")</f>
        <v/>
      </c>
      <c r="BB80" s="0" t="str">
        <f aca="false">IF(OR(ISBLANK(O80),ISBLANK(N80)),"",ROUND((O80-N80)*EC80,2))</f>
        <v/>
      </c>
      <c r="BP80" s="0" t="str">
        <f aca="false">=IF(OR(ISBLANK(AX80),ISBLANK(AU80)),"",ROUND((AX80-AU80)*EC80,2))</f>
        <v/>
      </c>
      <c r="CI80" s="0" t="str">
        <f aca="false">IF(OR(ISBLANK(AX80),ISBLANK(AU80)),"",ROUND((AX80-AU80)*EC80-M80,3))</f>
        <v/>
      </c>
      <c r="DE80" s="0" t="str">
        <f aca="false">IF(OR(ISBLANK(AX80),ISBLANK(AU80)),"",ABS((AX80-AU80)*EC80-M80))</f>
        <v/>
      </c>
      <c r="DH80" s="3" t="str">
        <f aca="false">IF(ISBLANK(BR80),"",ABS(BR80-M80))</f>
        <v/>
      </c>
      <c r="DY80" s="0" t="str">
        <f aca="false">IF(OR(ISBLANK(AX80),ISBLANK(AU80)),"",((AX80-AU80)*EC80-M80)^2)</f>
        <v/>
      </c>
    </row>
    <row r="81" customFormat="false" ht="12.8" hidden="false" customHeight="false" outlineLevel="0" collapsed="false">
      <c r="BB81" s="0" t="str">
        <f aca="false">IF(OR(ISBLANK(O81),ISBLANK(N81)),"",ROUND((O81-N81)*EC81,2))</f>
        <v/>
      </c>
      <c r="BP81" s="0" t="str">
        <f aca="false">=IF(OR(ISBLANK(AX81),ISBLANK(AU81)),"",ROUND((AX81-AU81)*EC81,2))</f>
        <v/>
      </c>
      <c r="CI81" s="0" t="str">
        <f aca="false">IF(OR(ISBLANK(AX81),ISBLANK(AU81)),"",ROUND((AX81-AU81)*EC81-M81,3))</f>
        <v/>
      </c>
      <c r="DE81" s="0" t="str">
        <f aca="false">IF(OR(ISBLANK(AX81),ISBLANK(AU81)),"",ABS((AX81-AU81)*EC81-M81))</f>
        <v/>
      </c>
      <c r="DH81" s="3" t="str">
        <f aca="false">IF(ISBLANK(BR81),"",ABS(BR81-M81))</f>
        <v/>
      </c>
      <c r="DY81" s="0" t="str">
        <f aca="false">IF(OR(ISBLANK(AX81),ISBLANK(AU81)),"",((AX81-AU81)*EC81-M81)^2)</f>
        <v/>
      </c>
    </row>
    <row r="82" customFormat="false" ht="12.8" hidden="false" customHeight="false" outlineLevel="0" collapsed="false">
      <c r="BB82" s="0" t="str">
        <f aca="false">IF(OR(ISBLANK(O82),ISBLANK(N82)),"",ROUND((O82-N82)*EC82,2))</f>
        <v/>
      </c>
      <c r="BP82" s="0" t="str">
        <f aca="false">=IF(OR(ISBLANK(AX82),ISBLANK(AU82)),"",ROUND((AX82-AU82)*EC82,2))</f>
        <v/>
      </c>
      <c r="CI82" s="0" t="str">
        <f aca="false">IF(OR(ISBLANK(AX82),ISBLANK(AU82)),"",ROUND((AX82-AU82)*EC82-M82,3))</f>
        <v/>
      </c>
      <c r="DE82" s="0" t="str">
        <f aca="false">IF(OR(ISBLANK(AX82),ISBLANK(AU82)),"",ABS((AX82-AU82)*EC82-M82))</f>
        <v/>
      </c>
      <c r="DH82" s="3" t="str">
        <f aca="false">IF(ISBLANK(BR82),"",ABS(BR82-M82))</f>
        <v/>
      </c>
      <c r="DY82" s="0" t="str">
        <f aca="false">IF(OR(ISBLANK(AX82),ISBLANK(AU82)),"",((AX82-AU82)*EC82-M82)^2)</f>
        <v/>
      </c>
    </row>
    <row r="83" customFormat="false" ht="12.8" hidden="false" customHeight="false" outlineLevel="0" collapsed="false">
      <c r="BB83" s="0" t="str">
        <f aca="false">IF(OR(ISBLANK(O83),ISBLANK(N83)),"",ROUND((O83-N83)*EC83,2))</f>
        <v/>
      </c>
      <c r="BP83" s="0" t="str">
        <f aca="false">=IF(OR(ISBLANK(AX83),ISBLANK(AU83)),"",ROUND((AX83-AU83)*EC83,2))</f>
        <v/>
      </c>
      <c r="CI83" s="0" t="str">
        <f aca="false">IF(OR(ISBLANK(AX83),ISBLANK(AU83)),"",ROUND((AX83-AU83)*EC83-M83,3))</f>
        <v/>
      </c>
      <c r="DE83" s="0" t="str">
        <f aca="false">IF(OR(ISBLANK(AX83),ISBLANK(AU83)),"",ABS((AX83-AU83)*EC83-M83))</f>
        <v/>
      </c>
      <c r="DH83" s="3" t="str">
        <f aca="false">IF(ISBLANK(BR83),"",ABS(BR83-M83))</f>
        <v/>
      </c>
      <c r="DY83" s="0" t="str">
        <f aca="false">IF(OR(ISBLANK(AX83),ISBLANK(AU83)),"",((AX83-AU83)*EC83-M83)^2)</f>
        <v/>
      </c>
    </row>
    <row r="84" customFormat="false" ht="12.8" hidden="false" customHeight="false" outlineLevel="0" collapsed="false">
      <c r="BB84" s="0" t="str">
        <f aca="false">IF(OR(ISBLANK(O84),ISBLANK(N84)),"",ROUND((O84-N84)*EC84,2))</f>
        <v/>
      </c>
      <c r="BP84" s="0" t="str">
        <f aca="false">=IF(OR(ISBLANK(AX84),ISBLANK(AU84)),"",ROUND((AX84-AU84)*EC84,2))</f>
        <v/>
      </c>
      <c r="CI84" s="0" t="str">
        <f aca="false">IF(OR(ISBLANK(AX84),ISBLANK(AU84)),"",ROUND((AX84-AU84)*EC84-M84,3))</f>
        <v/>
      </c>
      <c r="DE84" s="0" t="str">
        <f aca="false">IF(OR(ISBLANK(AX84),ISBLANK(AU84)),"",ABS((AX84-AU84)*EC84-M84))</f>
        <v/>
      </c>
      <c r="DH84" s="3" t="str">
        <f aca="false">IF(ISBLANK(BR84),"",ABS(BR84-M84))</f>
        <v/>
      </c>
      <c r="DY84" s="0" t="str">
        <f aca="false">IF(OR(ISBLANK(AX84),ISBLANK(AU84)),"",((AX84-AU84)*EC84-M84)^2)</f>
        <v/>
      </c>
    </row>
    <row r="85" customFormat="false" ht="12.8" hidden="false" customHeight="false" outlineLevel="0" collapsed="false">
      <c r="BB85" s="0" t="str">
        <f aca="false">IF(OR(ISBLANK(O85),ISBLANK(N85)),"",ROUND((O85-N85)*EC85,2))</f>
        <v/>
      </c>
      <c r="BP85" s="0" t="str">
        <f aca="false">=IF(OR(ISBLANK(AX85),ISBLANK(AU85)),"",ROUND((AX85-AU85)*EC85,2))</f>
        <v/>
      </c>
      <c r="CI85" s="0" t="str">
        <f aca="false">IF(OR(ISBLANK(AX85),ISBLANK(AU85)),"",ROUND((AX85-AU85)*EC85-M85,3))</f>
        <v/>
      </c>
      <c r="DE85" s="0" t="str">
        <f aca="false">IF(OR(ISBLANK(AX85),ISBLANK(AU85)),"",ABS((AX85-AU85)*EC85-M85))</f>
        <v/>
      </c>
      <c r="DH85" s="3" t="str">
        <f aca="false">IF(ISBLANK(BR85),"",ABS(BR85-M85))</f>
        <v/>
      </c>
      <c r="DY85" s="0" t="str">
        <f aca="false">IF(OR(ISBLANK(AX85),ISBLANK(AU85)),"",((AX85-AU85)*EC85-M85)^2)</f>
        <v/>
      </c>
    </row>
    <row r="86" customFormat="false" ht="12.8" hidden="false" customHeight="false" outlineLevel="0" collapsed="false">
      <c r="BB86" s="0" t="str">
        <f aca="false">IF(OR(ISBLANK(O86),ISBLANK(N86)),"",ROUND((O86-N86)*EC86,2))</f>
        <v/>
      </c>
      <c r="BP86" s="0" t="str">
        <f aca="false">=IF(OR(ISBLANK(AX86),ISBLANK(AU86)),"",ROUND((AX86-AU86)*EC86,2))</f>
        <v/>
      </c>
      <c r="CI86" s="0" t="str">
        <f aca="false">IF(OR(ISBLANK(AX86),ISBLANK(AU86)),"",ROUND((AX86-AU86)*EC86-M86,3))</f>
        <v/>
      </c>
      <c r="DE86" s="0" t="str">
        <f aca="false">IF(OR(ISBLANK(AX86),ISBLANK(AU86)),"",ABS((AX86-AU86)*EC86-M86))</f>
        <v/>
      </c>
      <c r="DH86" s="3" t="str">
        <f aca="false">IF(ISBLANK(BR86),"",ABS(BR86-M86))</f>
        <v/>
      </c>
      <c r="DY86" s="0" t="str">
        <f aca="false">IF(OR(ISBLANK(AX86),ISBLANK(AU86)),"",((AX86-AU86)*EC86-M86)^2)</f>
        <v/>
      </c>
    </row>
    <row r="87" customFormat="false" ht="12.8" hidden="false" customHeight="false" outlineLevel="0" collapsed="false">
      <c r="BB87" s="0" t="str">
        <f aca="false">IF(OR(ISBLANK(O87),ISBLANK(N87)),"",ROUND((O87-N87)*EC87,2))</f>
        <v/>
      </c>
      <c r="BP87" s="0" t="str">
        <f aca="false">=IF(OR(ISBLANK(AX87),ISBLANK(AU87)),"",ROUND((AX87-AU87)*EC87,2))</f>
        <v/>
      </c>
      <c r="CI87" s="0" t="str">
        <f aca="false">IF(OR(ISBLANK(AX87),ISBLANK(AU87)),"",ROUND((AX87-AU87)*EC87-M87,3))</f>
        <v/>
      </c>
      <c r="DE87" s="0" t="str">
        <f aca="false">IF(OR(ISBLANK(AX87),ISBLANK(AU87)),"",ABS((AX87-AU87)*EC87-M87))</f>
        <v/>
      </c>
      <c r="DH87" s="3" t="str">
        <f aca="false">IF(ISBLANK(BR87),"",ABS(BR87-M87))</f>
        <v/>
      </c>
      <c r="DY87" s="0" t="str">
        <f aca="false">IF(OR(ISBLANK(AX87),ISBLANK(AU87)),"",((AX87-AU87)*EC87-M87)^2)</f>
        <v/>
      </c>
    </row>
    <row r="88" customFormat="false" ht="12.8" hidden="false" customHeight="false" outlineLevel="0" collapsed="false">
      <c r="BB88" s="0" t="str">
        <f aca="false">IF(OR(ISBLANK(O88),ISBLANK(N88)),"",ROUND((O88-N88)*EC88,2))</f>
        <v/>
      </c>
      <c r="BP88" s="0" t="str">
        <f aca="false">=IF(OR(ISBLANK(AX88),ISBLANK(AU88)),"",ROUND((AX88-AU88)*EC88,2))</f>
        <v/>
      </c>
      <c r="CI88" s="0" t="str">
        <f aca="false">IF(OR(ISBLANK(AX88),ISBLANK(AU88)),"",ROUND((AX88-AU88)*EC88-M88,3))</f>
        <v/>
      </c>
      <c r="DE88" s="0" t="str">
        <f aca="false">IF(OR(ISBLANK(AX88),ISBLANK(AU88)),"",ABS((AX88-AU88)*EC88-M88))</f>
        <v/>
      </c>
      <c r="DH88" s="3" t="str">
        <f aca="false">IF(ISBLANK(BR88),"",ABS(BR88-M88))</f>
        <v/>
      </c>
      <c r="DY88" s="0" t="str">
        <f aca="false">IF(OR(ISBLANK(AX88),ISBLANK(AU88)),"",((AX88-AU88)*EC88-M88)^2)</f>
        <v/>
      </c>
    </row>
    <row r="89" customFormat="false" ht="12.8" hidden="false" customHeight="false" outlineLevel="0" collapsed="false">
      <c r="BB89" s="0" t="str">
        <f aca="false">IF(OR(ISBLANK(O89),ISBLANK(N89)),"",ROUND((O89-N89)*EC89,2))</f>
        <v/>
      </c>
      <c r="BP89" s="0" t="str">
        <f aca="false">=IF(OR(ISBLANK(AX89),ISBLANK(AU89)),"",ROUND((AX89-AU89)*EC89,2))</f>
        <v/>
      </c>
      <c r="CI89" s="0" t="str">
        <f aca="false">IF(OR(ISBLANK(AX89),ISBLANK(AU89)),"",ROUND((AX89-AU89)*EC89-M89,3))</f>
        <v/>
      </c>
      <c r="DE89" s="0" t="str">
        <f aca="false">IF(OR(ISBLANK(AX89),ISBLANK(AU89)),"",ABS((AX89-AU89)*EC89-M89))</f>
        <v/>
      </c>
      <c r="DH89" s="3" t="str">
        <f aca="false">IF(ISBLANK(BR89),"",ABS(BR89-M89))</f>
        <v/>
      </c>
      <c r="DY89" s="0" t="str">
        <f aca="false">IF(OR(ISBLANK(AX89),ISBLANK(AU89)),"",((AX89-AU89)*EC89-M89)^2)</f>
        <v/>
      </c>
    </row>
    <row r="90" customFormat="false" ht="12.8" hidden="false" customHeight="false" outlineLevel="0" collapsed="false">
      <c r="BB90" s="0" t="str">
        <f aca="false">IF(OR(ISBLANK(O90),ISBLANK(N90)),"",ROUND((O90-N90)*EC90,2))</f>
        <v/>
      </c>
      <c r="BP90" s="0" t="str">
        <f aca="false">=IF(OR(ISBLANK(AX90),ISBLANK(AU90)),"",ROUND((AX90-AU90)*EC90,2))</f>
        <v/>
      </c>
      <c r="CI90" s="0" t="str">
        <f aca="false">IF(OR(ISBLANK(AX90),ISBLANK(AU90)),"",ROUND((AX90-AU90)*EC90-M90,3))</f>
        <v/>
      </c>
      <c r="DE90" s="0" t="str">
        <f aca="false">IF(OR(ISBLANK(AX90),ISBLANK(AU90)),"",ABS((AX90-AU90)*EC90-M90))</f>
        <v/>
      </c>
      <c r="DH90" s="3" t="str">
        <f aca="false">IF(ISBLANK(BR90),"",ABS(BR90-M90))</f>
        <v/>
      </c>
      <c r="DY90" s="0" t="str">
        <f aca="false">IF(OR(ISBLANK(AX90),ISBLANK(AU90)),"",((AX90-AU90)*EC90-M90)^2)</f>
        <v/>
      </c>
    </row>
    <row r="91" customFormat="false" ht="12.8" hidden="false" customHeight="false" outlineLevel="0" collapsed="false">
      <c r="BB91" s="0" t="str">
        <f aca="false">IF(OR(ISBLANK(O91),ISBLANK(N91)),"",ROUND((O91-N91)*EC91,2))</f>
        <v/>
      </c>
      <c r="BP91" s="0" t="str">
        <f aca="false">=IF(OR(ISBLANK(AX91),ISBLANK(AU91)),"",ROUND((AX91-AU91)*EC91,2))</f>
        <v/>
      </c>
      <c r="CI91" s="0" t="str">
        <f aca="false">IF(OR(ISBLANK(AX91),ISBLANK(AU91)),"",ROUND((AX91-AU91)*EC91-M91,3))</f>
        <v/>
      </c>
      <c r="DE91" s="0" t="str">
        <f aca="false">IF(OR(ISBLANK(AX91),ISBLANK(AU91)),"",ABS((AX91-AU91)*EC91-M91))</f>
        <v/>
      </c>
      <c r="DH91" s="3" t="str">
        <f aca="false">IF(ISBLANK(BR91),"",ABS(BR91-M91))</f>
        <v/>
      </c>
      <c r="DY91" s="0" t="str">
        <f aca="false">IF(OR(ISBLANK(AX91),ISBLANK(AU91)),"",((AX91-AU91)*EC91-M91)^2)</f>
        <v/>
      </c>
    </row>
    <row r="92" customFormat="false" ht="12.8" hidden="false" customHeight="false" outlineLevel="0" collapsed="false">
      <c r="BB92" s="0" t="str">
        <f aca="false">IF(OR(ISBLANK(O92),ISBLANK(N92)),"",ROUND((O92-N92)*EC92,2))</f>
        <v/>
      </c>
      <c r="BP92" s="0" t="str">
        <f aca="false">=IF(OR(ISBLANK(AX92),ISBLANK(AU92)),"",ROUND((AX92-AU92)*EC92,2))</f>
        <v/>
      </c>
      <c r="CI92" s="0" t="str">
        <f aca="false">IF(OR(ISBLANK(AX92),ISBLANK(AU92)),"",ROUND((AX92-AU92)*EC92-M92,3))</f>
        <v/>
      </c>
      <c r="DE92" s="0" t="str">
        <f aca="false">IF(OR(ISBLANK(AX92),ISBLANK(AU92)),"",ABS((AX92-AU92)*EC92-M92))</f>
        <v/>
      </c>
      <c r="DH92" s="3" t="str">
        <f aca="false">IF(ISBLANK(BR92),"",ABS(BR92-M92))</f>
        <v/>
      </c>
      <c r="DY92" s="0" t="str">
        <f aca="false">IF(OR(ISBLANK(AX92),ISBLANK(AU92)),"",((AX92-AU92)*EC92-M92)^2)</f>
        <v/>
      </c>
    </row>
    <row r="93" customFormat="false" ht="12.8" hidden="false" customHeight="false" outlineLevel="0" collapsed="false">
      <c r="BB93" s="0" t="str">
        <f aca="false">IF(OR(ISBLANK(O93),ISBLANK(N93)),"",ROUND((O93-N93)*EC93,2))</f>
        <v/>
      </c>
      <c r="BP93" s="0" t="str">
        <f aca="false">=IF(OR(ISBLANK(AX93),ISBLANK(AU93)),"",ROUND((AX93-AU93)*EC93,2))</f>
        <v/>
      </c>
      <c r="CI93" s="0" t="str">
        <f aca="false">IF(OR(ISBLANK(AX93),ISBLANK(AU93)),"",ROUND((AX93-AU93)*EC93-M93,3))</f>
        <v/>
      </c>
      <c r="DE93" s="0" t="str">
        <f aca="false">IF(OR(ISBLANK(AX93),ISBLANK(AU93)),"",ABS((AX93-AU93)*EC93-M93))</f>
        <v/>
      </c>
      <c r="DH93" s="3" t="str">
        <f aca="false">IF(ISBLANK(BR93),"",ABS(BR93-M93))</f>
        <v/>
      </c>
      <c r="DY93" s="0" t="str">
        <f aca="false">IF(OR(ISBLANK(AX93),ISBLANK(AU93)),"",((AX93-AU93)*EC93-M93)^2)</f>
        <v/>
      </c>
    </row>
    <row r="94" customFormat="false" ht="12.8" hidden="false" customHeight="false" outlineLevel="0" collapsed="false">
      <c r="BB94" s="0" t="str">
        <f aca="false">IF(OR(ISBLANK(O94),ISBLANK(N94)),"",ROUND((O94-N94)*EC94,2))</f>
        <v/>
      </c>
      <c r="BP94" s="0" t="str">
        <f aca="false">=IF(OR(ISBLANK(AX94),ISBLANK(AU94)),"",ROUND((AX94-AU94)*EC94,2))</f>
        <v/>
      </c>
      <c r="CI94" s="0" t="str">
        <f aca="false">IF(OR(ISBLANK(AX94),ISBLANK(AU94)),"",ROUND((AX94-AU94)*EC94-M94,3))</f>
        <v/>
      </c>
      <c r="DE94" s="0" t="str">
        <f aca="false">IF(OR(ISBLANK(AX94),ISBLANK(AU94)),"",ABS((AX94-AU94)*EC94-M94))</f>
        <v/>
      </c>
      <c r="DH94" s="3" t="str">
        <f aca="false">IF(ISBLANK(BR94),"",ABS(BR94-M94))</f>
        <v/>
      </c>
      <c r="DY94" s="0" t="str">
        <f aca="false">IF(OR(ISBLANK(AX94),ISBLANK(AU94)),"",((AX94-AU94)*EC94-M94)^2)</f>
        <v/>
      </c>
    </row>
    <row r="95" customFormat="false" ht="12.8" hidden="false" customHeight="false" outlineLevel="0" collapsed="false">
      <c r="BB95" s="0" t="str">
        <f aca="false">IF(OR(ISBLANK(O95),ISBLANK(N95)),"",ROUND((O95-N95)*EC95,2))</f>
        <v/>
      </c>
      <c r="BP95" s="0" t="str">
        <f aca="false">=IF(OR(ISBLANK(AX95),ISBLANK(AU95)),"",ROUND((AX95-AU95)*EC95,2))</f>
        <v/>
      </c>
      <c r="CI95" s="0" t="str">
        <f aca="false">IF(OR(ISBLANK(AX95),ISBLANK(AU95)),"",ROUND((AX95-AU95)*EC95-M95,3))</f>
        <v/>
      </c>
      <c r="DE95" s="0" t="str">
        <f aca="false">IF(OR(ISBLANK(AX95),ISBLANK(AU95)),"",ABS((AX95-AU95)*EC95-M95))</f>
        <v/>
      </c>
      <c r="DH95" s="3" t="str">
        <f aca="false">IF(ISBLANK(BR95),"",ABS(BR95-M95))</f>
        <v/>
      </c>
      <c r="DY95" s="0" t="str">
        <f aca="false">IF(OR(ISBLANK(AX95),ISBLANK(AU95)),"",((AX95-AU95)*EC95-M95)^2)</f>
        <v/>
      </c>
    </row>
    <row r="96" customFormat="false" ht="12.8" hidden="false" customHeight="false" outlineLevel="0" collapsed="false">
      <c r="BB96" s="0" t="str">
        <f aca="false">IF(OR(ISBLANK(O96),ISBLANK(N96)),"",ROUND((O96-N96)*EC96,2))</f>
        <v/>
      </c>
      <c r="BP96" s="0" t="str">
        <f aca="false">=IF(OR(ISBLANK(AX96),ISBLANK(AU96)),"",ROUND((AX96-AU96)*EC96,2))</f>
        <v/>
      </c>
      <c r="CI96" s="0" t="str">
        <f aca="false">IF(OR(ISBLANK(AX96),ISBLANK(AU96)),"",ROUND((AX96-AU96)*EC96-M96,3))</f>
        <v/>
      </c>
      <c r="DE96" s="0" t="str">
        <f aca="false">IF(OR(ISBLANK(AX96),ISBLANK(AU96)),"",ABS((AX96-AU96)*EC96-M96))</f>
        <v/>
      </c>
      <c r="DH96" s="3" t="str">
        <f aca="false">IF(ISBLANK(BR96),"",ABS(BR96-M96))</f>
        <v/>
      </c>
      <c r="DY96" s="0" t="str">
        <f aca="false">IF(OR(ISBLANK(AX96),ISBLANK(AU96)),"",((AX96-AU96)*EC96-M96)^2)</f>
        <v/>
      </c>
    </row>
    <row r="97" customFormat="false" ht="12.8" hidden="false" customHeight="false" outlineLevel="0" collapsed="false">
      <c r="BB97" s="0" t="str">
        <f aca="false">IF(OR(ISBLANK(O97),ISBLANK(N97)),"",ROUND((O97-N97)*EC97,2))</f>
        <v/>
      </c>
      <c r="BP97" s="0" t="str">
        <f aca="false">=IF(OR(ISBLANK(AX97),ISBLANK(AU97)),"",ROUND((AX97-AU97)*EC97,2))</f>
        <v/>
      </c>
      <c r="CI97" s="0" t="str">
        <f aca="false">IF(OR(ISBLANK(AX97),ISBLANK(AU97)),"",ROUND((AX97-AU97)*EC97-M97,3))</f>
        <v/>
      </c>
      <c r="DE97" s="0" t="str">
        <f aca="false">IF(OR(ISBLANK(AX97),ISBLANK(AU97)),"",ABS((AX97-AU97)*EC97-M97))</f>
        <v/>
      </c>
      <c r="DH97" s="3" t="str">
        <f aca="false">IF(ISBLANK(BR97),"",ABS(BR97-M97))</f>
        <v/>
      </c>
      <c r="DY97" s="0" t="str">
        <f aca="false">IF(OR(ISBLANK(AX97),ISBLANK(AU97)),"",((AX97-AU97)*EC97-M97)^2)</f>
        <v/>
      </c>
    </row>
    <row r="98" customFormat="false" ht="12.8" hidden="false" customHeight="false" outlineLevel="0" collapsed="false">
      <c r="BB98" s="0" t="str">
        <f aca="false">IF(OR(ISBLANK(O98),ISBLANK(N98)),"",ROUND((O98-N98)*EC98,2))</f>
        <v/>
      </c>
      <c r="BP98" s="0" t="str">
        <f aca="false">=IF(OR(ISBLANK(AX98),ISBLANK(AU98)),"",ROUND((AX98-AU98)*EC98,2))</f>
        <v/>
      </c>
      <c r="CI98" s="0" t="str">
        <f aca="false">IF(OR(ISBLANK(AX98),ISBLANK(AU98)),"",ROUND((AX98-AU98)*EC98-M98,3))</f>
        <v/>
      </c>
      <c r="DE98" s="0" t="str">
        <f aca="false">IF(OR(ISBLANK(AX98),ISBLANK(AU98)),"",ABS((AX98-AU98)*EC98-M98))</f>
        <v/>
      </c>
      <c r="DH98" s="3" t="str">
        <f aca="false">IF(ISBLANK(BR98),"",ABS(BR98-M98))</f>
        <v/>
      </c>
      <c r="DY98" s="0" t="str">
        <f aca="false">IF(OR(ISBLANK(AX98),ISBLANK(AU98)),"",((AX98-AU98)*EC98-M98)^2)</f>
        <v/>
      </c>
    </row>
    <row r="99" customFormat="false" ht="12.8" hidden="false" customHeight="false" outlineLevel="0" collapsed="false">
      <c r="BB99" s="0" t="str">
        <f aca="false">IF(OR(ISBLANK(O99),ISBLANK(N99)),"",ROUND((O99-N99)*EC99,2))</f>
        <v/>
      </c>
      <c r="BP99" s="0" t="str">
        <f aca="false">=IF(OR(ISBLANK(AX99),ISBLANK(AU99)),"",ROUND((AX99-AU99)*EC99,2))</f>
        <v/>
      </c>
      <c r="CI99" s="0" t="str">
        <f aca="false">IF(OR(ISBLANK(AX99),ISBLANK(AU99)),"",ROUND((AX99-AU99)*EC99-M99,3))</f>
        <v/>
      </c>
      <c r="DE99" s="0" t="str">
        <f aca="false">IF(OR(ISBLANK(AX99),ISBLANK(AU99)),"",ABS((AX99-AU99)*EC99-M99))</f>
        <v/>
      </c>
      <c r="DH99" s="3" t="str">
        <f aca="false">IF(ISBLANK(BR99),"",ABS(BR99-M99))</f>
        <v/>
      </c>
      <c r="DY99" s="0" t="str">
        <f aca="false">IF(OR(ISBLANK(AX99),ISBLANK(AU99)),"",((AX99-AU99)*EC99-M99)^2)</f>
        <v/>
      </c>
    </row>
    <row r="100" customFormat="false" ht="12.8" hidden="false" customHeight="false" outlineLevel="0" collapsed="false">
      <c r="BB100" s="0" t="str">
        <f aca="false">IF(OR(ISBLANK(O100),ISBLANK(N100)),"",ROUND((O100-N100)*EC100,2))</f>
        <v/>
      </c>
      <c r="BP100" s="0" t="str">
        <f aca="false">=IF(OR(ISBLANK(AX100),ISBLANK(AU100)),"",ROUND((AX100-AU100)*EC100,2))</f>
        <v/>
      </c>
      <c r="CI100" s="0" t="str">
        <f aca="false">IF(OR(ISBLANK(AX100),ISBLANK(AU100)),"",ROUND((AX100-AU100)*EC100-M100,3))</f>
        <v/>
      </c>
      <c r="DE100" s="0" t="str">
        <f aca="false">IF(OR(ISBLANK(AX100),ISBLANK(AU100)),"",ABS((AX100-AU100)*EC100-M100))</f>
        <v/>
      </c>
      <c r="DH100" s="3" t="str">
        <f aca="false">IF(ISBLANK(BR100),"",ABS(BR100-M100))</f>
        <v/>
      </c>
      <c r="DY100" s="0" t="str">
        <f aca="false">IF(OR(ISBLANK(AX100),ISBLANK(AU100)),"",((AX100-AU100)*EC100-M100)^2)</f>
        <v/>
      </c>
    </row>
    <row r="101" customFormat="false" ht="12.8" hidden="false" customHeight="false" outlineLevel="0" collapsed="false">
      <c r="BB101" s="0" t="str">
        <f aca="false">IF(OR(ISBLANK(O101),ISBLANK(N101)),"",ROUND((O101-N101)*EC101,2))</f>
        <v/>
      </c>
      <c r="BP101" s="0" t="str">
        <f aca="false">=IF(OR(ISBLANK(AX101),ISBLANK(AU101)),"",ROUND((AX101-AU101)*EC101,2))</f>
        <v/>
      </c>
      <c r="CI101" s="0" t="str">
        <f aca="false">IF(OR(ISBLANK(AX101),ISBLANK(AU101)),"",ROUND((AX101-AU101)*EC101-M101,3))</f>
        <v/>
      </c>
      <c r="DE101" s="0" t="str">
        <f aca="false">IF(OR(ISBLANK(AX101),ISBLANK(AU101)),"",ABS((AX101-AU101)*EC101-M101))</f>
        <v/>
      </c>
      <c r="DH101" s="3" t="str">
        <f aca="false">IF(ISBLANK(BR101),"",ABS(BR101-M101))</f>
        <v/>
      </c>
      <c r="DY101" s="0" t="str">
        <f aca="false">IF(OR(ISBLANK(AX101),ISBLANK(AU101)),"",((AX101-AU101)*EC101-M101)^2)</f>
        <v/>
      </c>
    </row>
    <row r="102" customFormat="false" ht="12.8" hidden="false" customHeight="false" outlineLevel="0" collapsed="false">
      <c r="BB102" s="0" t="str">
        <f aca="false">IF(OR(ISBLANK(O102),ISBLANK(N102)),"",ROUND((O102-N102)*EC102,2))</f>
        <v/>
      </c>
      <c r="BP102" s="0" t="str">
        <f aca="false">=IF(OR(ISBLANK(AX102),ISBLANK(AU102)),"",ROUND((AX102-AU102)*EC102,2))</f>
        <v/>
      </c>
      <c r="CI102" s="0" t="str">
        <f aca="false">IF(OR(ISBLANK(AX102),ISBLANK(AU102)),"",ROUND((AX102-AU102)*EC102-M102,3))</f>
        <v/>
      </c>
      <c r="DE102" s="0" t="str">
        <f aca="false">IF(OR(ISBLANK(AX102),ISBLANK(AU102)),"",ABS((AX102-AU102)*EC102-M102))</f>
        <v/>
      </c>
      <c r="DH102" s="3" t="str">
        <f aca="false">IF(ISBLANK(BR102),"",ABS(BR102-M102))</f>
        <v/>
      </c>
      <c r="DY102" s="0" t="str">
        <f aca="false">IF(OR(ISBLANK(AX102),ISBLANK(AU102)),"",((AX102-AU102)*EC102-M102)^2)</f>
        <v/>
      </c>
    </row>
    <row r="103" customFormat="false" ht="12.8" hidden="false" customHeight="false" outlineLevel="0" collapsed="false">
      <c r="BB103" s="0" t="str">
        <f aca="false">IF(OR(ISBLANK(O103),ISBLANK(N103)),"",ROUND((O103-N103)*EC103,2))</f>
        <v/>
      </c>
      <c r="BP103" s="0" t="str">
        <f aca="false">=IF(OR(ISBLANK(AX103),ISBLANK(AU103)),"",ROUND((AX103-AU103)*EC103,2))</f>
        <v/>
      </c>
      <c r="CI103" s="0" t="str">
        <f aca="false">IF(OR(ISBLANK(AX103),ISBLANK(AU103)),"",ROUND((AX103-AU103)*EC103-M103,3))</f>
        <v/>
      </c>
      <c r="DE103" s="0" t="str">
        <f aca="false">IF(OR(ISBLANK(AX103),ISBLANK(AU103)),"",ABS((AX103-AU103)*EC103-M103))</f>
        <v/>
      </c>
      <c r="DH103" s="3" t="str">
        <f aca="false">IF(ISBLANK(BR103),"",ABS(BR103-M103))</f>
        <v/>
      </c>
      <c r="DY103" s="0" t="str">
        <f aca="false">IF(OR(ISBLANK(AX103),ISBLANK(AU103)),"",((AX103-AU103)*EC103-M103)^2)</f>
        <v/>
      </c>
    </row>
    <row r="104" customFormat="false" ht="12.8" hidden="false" customHeight="false" outlineLevel="0" collapsed="false">
      <c r="BB104" s="0" t="str">
        <f aca="false">IF(OR(ISBLANK(O104),ISBLANK(N104)),"",ROUND((O104-N104)*EC104,2))</f>
        <v/>
      </c>
      <c r="BP104" s="0" t="str">
        <f aca="false">=IF(OR(ISBLANK(AX104),ISBLANK(AU104)),"",ROUND((AX104-AU104)*EC104,2))</f>
        <v/>
      </c>
      <c r="CI104" s="0" t="str">
        <f aca="false">IF(OR(ISBLANK(AX104),ISBLANK(AU104)),"",ROUND((AX104-AU104)*EC104-M104,3))</f>
        <v/>
      </c>
      <c r="DE104" s="0" t="str">
        <f aca="false">IF(OR(ISBLANK(AX104),ISBLANK(AU104)),"",ABS((AX104-AU104)*EC104-M104))</f>
        <v/>
      </c>
      <c r="DH104" s="3" t="str">
        <f aca="false">IF(ISBLANK(BR104),"",ABS(BR104-M104))</f>
        <v/>
      </c>
      <c r="DY104" s="0" t="str">
        <f aca="false">IF(OR(ISBLANK(AX104),ISBLANK(AU104)),"",((AX104-AU104)*EC104-M104)^2)</f>
        <v/>
      </c>
    </row>
    <row r="105" customFormat="false" ht="12.8" hidden="false" customHeight="false" outlineLevel="0" collapsed="false">
      <c r="BB105" s="0" t="str">
        <f aca="false">IF(OR(ISBLANK(O105),ISBLANK(N105)),"",ROUND((O105-N105)*EC105,2))</f>
        <v/>
      </c>
      <c r="BP105" s="0" t="str">
        <f aca="false">=IF(OR(ISBLANK(AX105),ISBLANK(AU105)),"",ROUND((AX105-AU105)*EC105,2))</f>
        <v/>
      </c>
      <c r="CI105" s="0" t="str">
        <f aca="false">IF(OR(ISBLANK(AX105),ISBLANK(AU105)),"",ROUND((AX105-AU105)*EC105-M105,3))</f>
        <v/>
      </c>
      <c r="DE105" s="0" t="str">
        <f aca="false">IF(OR(ISBLANK(AX105),ISBLANK(AU105)),"",ABS((AX105-AU105)*EC105-M105))</f>
        <v/>
      </c>
      <c r="DH105" s="3" t="str">
        <f aca="false">IF(ISBLANK(BR105),"",ABS(BR105-M105))</f>
        <v/>
      </c>
      <c r="DY105" s="0" t="str">
        <f aca="false">IF(OR(ISBLANK(AX105),ISBLANK(AU105)),"",((AX105-AU105)*EC105-M105)^2)</f>
        <v/>
      </c>
    </row>
    <row r="106" customFormat="false" ht="12.8" hidden="false" customHeight="false" outlineLevel="0" collapsed="false">
      <c r="BB106" s="0" t="str">
        <f aca="false">IF(OR(ISBLANK(O106),ISBLANK(N106)),"",ROUND((O106-N106)*EC106,2))</f>
        <v/>
      </c>
      <c r="BP106" s="0" t="str">
        <f aca="false">=IF(OR(ISBLANK(AX106),ISBLANK(AU106)),"",ROUND((AX106-AU106)*EC106,2))</f>
        <v/>
      </c>
      <c r="CI106" s="0" t="str">
        <f aca="false">IF(OR(ISBLANK(AX106),ISBLANK(AU106)),"",ROUND((AX106-AU106)*EC106-M106,3))</f>
        <v/>
      </c>
      <c r="DE106" s="0" t="str">
        <f aca="false">IF(OR(ISBLANK(AX106),ISBLANK(AU106)),"",ABS((AX106-AU106)*EC106-M106))</f>
        <v/>
      </c>
      <c r="DH106" s="3" t="str">
        <f aca="false">IF(ISBLANK(BR106),"",ABS(BR106-M106))</f>
        <v/>
      </c>
      <c r="DY106" s="0" t="str">
        <f aca="false">IF(OR(ISBLANK(AX106),ISBLANK(AU106)),"",((AX106-AU106)*EC106-M106)^2)</f>
        <v/>
      </c>
    </row>
    <row r="107" customFormat="false" ht="12.8" hidden="false" customHeight="false" outlineLevel="0" collapsed="false">
      <c r="BB107" s="0" t="str">
        <f aca="false">IF(OR(ISBLANK(O107),ISBLANK(N107)),"",ROUND((O107-N107)*EC107,2))</f>
        <v/>
      </c>
      <c r="BP107" s="0" t="str">
        <f aca="false">=IF(OR(ISBLANK(AX107),ISBLANK(AU107)),"",ROUND((AX107-AU107)*EC107,2))</f>
        <v/>
      </c>
      <c r="CI107" s="0" t="str">
        <f aca="false">IF(OR(ISBLANK(AX107),ISBLANK(AU107)),"",ROUND((AX107-AU107)*EC107-M107,3))</f>
        <v/>
      </c>
      <c r="DE107" s="0" t="str">
        <f aca="false">IF(OR(ISBLANK(AX107),ISBLANK(AU107)),"",ABS((AX107-AU107)*EC107-M107))</f>
        <v/>
      </c>
      <c r="DH107" s="3" t="str">
        <f aca="false">IF(ISBLANK(BR107),"",ABS(BR107-M107))</f>
        <v/>
      </c>
      <c r="DY107" s="0" t="str">
        <f aca="false">IF(OR(ISBLANK(AX107),ISBLANK(AU107)),"",((AX107-AU107)*EC107-M107)^2)</f>
        <v/>
      </c>
    </row>
    <row r="108" customFormat="false" ht="12.8" hidden="false" customHeight="false" outlineLevel="0" collapsed="false">
      <c r="BB108" s="0" t="str">
        <f aca="false">IF(OR(ISBLANK(O108),ISBLANK(N108)),"",ROUND((O108-N108)*EC108,2))</f>
        <v/>
      </c>
      <c r="BP108" s="0" t="str">
        <f aca="false">=IF(OR(ISBLANK(AX108),ISBLANK(AU108)),"",ROUND((AX108-AU108)*EC108,2))</f>
        <v/>
      </c>
      <c r="CI108" s="0" t="str">
        <f aca="false">IF(OR(ISBLANK(AX108),ISBLANK(AU108)),"",ROUND((AX108-AU108)*EC108-M108,3))</f>
        <v/>
      </c>
      <c r="DE108" s="0" t="str">
        <f aca="false">IF(OR(ISBLANK(AX108),ISBLANK(AU108)),"",ABS((AX108-AU108)*EC108-M108))</f>
        <v/>
      </c>
      <c r="DH108" s="3" t="str">
        <f aca="false">IF(ISBLANK(BR108),"",ABS(BR108-M108))</f>
        <v/>
      </c>
      <c r="DY108" s="0" t="str">
        <f aca="false">IF(OR(ISBLANK(AX108),ISBLANK(AU108)),"",((AX108-AU108)*EC108-M108)^2)</f>
        <v/>
      </c>
    </row>
    <row r="109" customFormat="false" ht="12.8" hidden="false" customHeight="false" outlineLevel="0" collapsed="false">
      <c r="BB109" s="0" t="str">
        <f aca="false">IF(OR(ISBLANK(O109),ISBLANK(N109)),"",ROUND((O109-N109)*EC109,2))</f>
        <v/>
      </c>
      <c r="BP109" s="0" t="str">
        <f aca="false">=IF(OR(ISBLANK(AX109),ISBLANK(AU109)),"",ROUND((AX109-AU109)*EC109,2))</f>
        <v/>
      </c>
      <c r="CI109" s="0" t="str">
        <f aca="false">IF(OR(ISBLANK(AX109),ISBLANK(AU109)),"",ROUND((AX109-AU109)*EC109-M109,3))</f>
        <v/>
      </c>
      <c r="DE109" s="0" t="str">
        <f aca="false">IF(OR(ISBLANK(AX109),ISBLANK(AU109)),"",ABS((AX109-AU109)*EC109-M109))</f>
        <v/>
      </c>
      <c r="DH109" s="3" t="str">
        <f aca="false">IF(ISBLANK(BR109),"",ABS(BR109-M109))</f>
        <v/>
      </c>
      <c r="DY109" s="0" t="str">
        <f aca="false">IF(OR(ISBLANK(AX109),ISBLANK(AU109)),"",((AX109-AU109)*EC109-M109)^2)</f>
        <v/>
      </c>
    </row>
    <row r="110" customFormat="false" ht="12.8" hidden="false" customHeight="false" outlineLevel="0" collapsed="false">
      <c r="BB110" s="0" t="str">
        <f aca="false">IF(OR(ISBLANK(O110),ISBLANK(N110)),"",ROUND((O110-N110)*EC110,2))</f>
        <v/>
      </c>
      <c r="BP110" s="0" t="str">
        <f aca="false">=IF(OR(ISBLANK(AX110),ISBLANK(AU110)),"",ROUND((AX110-AU110)*EC110,2))</f>
        <v/>
      </c>
      <c r="CI110" s="0" t="str">
        <f aca="false">IF(OR(ISBLANK(AX110),ISBLANK(AU110)),"",ROUND((AX110-AU110)*EC110-M110,3))</f>
        <v/>
      </c>
      <c r="DE110" s="0" t="str">
        <f aca="false">IF(OR(ISBLANK(AX110),ISBLANK(AU110)),"",ABS((AX110-AU110)*EC110-M110))</f>
        <v/>
      </c>
      <c r="DH110" s="3" t="str">
        <f aca="false">IF(ISBLANK(BR110),"",ABS(BR110-M110))</f>
        <v/>
      </c>
      <c r="DY110" s="0" t="str">
        <f aca="false">IF(OR(ISBLANK(AX110),ISBLANK(AU110)),"",((AX110-AU110)*EC110-M110)^2)</f>
        <v/>
      </c>
    </row>
    <row r="111" customFormat="false" ht="12.8" hidden="false" customHeight="false" outlineLevel="0" collapsed="false">
      <c r="BB111" s="0" t="str">
        <f aca="false">IF(OR(ISBLANK(O111),ISBLANK(N111)),"",ROUND((O111-N111)*EC111,2))</f>
        <v/>
      </c>
      <c r="BP111" s="0" t="str">
        <f aca="false">=IF(OR(ISBLANK(AX111),ISBLANK(AU111)),"",ROUND((AX111-AU111)*EC111,2))</f>
        <v/>
      </c>
      <c r="CI111" s="0" t="str">
        <f aca="false">IF(OR(ISBLANK(AX111),ISBLANK(AU111)),"",ROUND((AX111-AU111)*EC111-M111,3))</f>
        <v/>
      </c>
      <c r="DE111" s="0" t="str">
        <f aca="false">IF(OR(ISBLANK(AX111),ISBLANK(AU111)),"",ABS((AX111-AU111)*EC111-M111))</f>
        <v/>
      </c>
      <c r="DH111" s="3" t="str">
        <f aca="false">IF(ISBLANK(BR111),"",ABS(BR111-M111))</f>
        <v/>
      </c>
      <c r="DY111" s="0" t="str">
        <f aca="false">IF(OR(ISBLANK(AX111),ISBLANK(AU111)),"",((AX111-AU111)*EC111-M111)^2)</f>
        <v/>
      </c>
    </row>
    <row r="112" customFormat="false" ht="12.8" hidden="false" customHeight="false" outlineLevel="0" collapsed="false">
      <c r="BB112" s="0" t="str">
        <f aca="false">IF(OR(ISBLANK(O112),ISBLANK(N112)),"",ROUND((O112-N112)*EC112,2))</f>
        <v/>
      </c>
      <c r="BP112" s="0" t="str">
        <f aca="false">=IF(OR(ISBLANK(AX112),ISBLANK(AU112)),"",ROUND((AX112-AU112)*EC112,2))</f>
        <v/>
      </c>
      <c r="CI112" s="0" t="str">
        <f aca="false">IF(OR(ISBLANK(AX112),ISBLANK(AU112)),"",ROUND((AX112-AU112)*EC112-M112,3))</f>
        <v/>
      </c>
      <c r="DE112" s="0" t="str">
        <f aca="false">IF(OR(ISBLANK(AX112),ISBLANK(AU112)),"",ABS((AX112-AU112)*EC112-M112))</f>
        <v/>
      </c>
      <c r="DH112" s="3" t="str">
        <f aca="false">IF(ISBLANK(BR112),"",ABS(BR112-M112))</f>
        <v/>
      </c>
      <c r="DY112" s="0" t="str">
        <f aca="false">IF(OR(ISBLANK(AX112),ISBLANK(AU112)),"",((AX112-AU112)*EC112-M112)^2)</f>
        <v/>
      </c>
    </row>
    <row r="113" customFormat="false" ht="12.8" hidden="false" customHeight="false" outlineLevel="0" collapsed="false">
      <c r="BB113" s="0" t="str">
        <f aca="false">IF(OR(ISBLANK(O113),ISBLANK(N113)),"",ROUND((O113-N113)*EC113,2))</f>
        <v/>
      </c>
      <c r="BP113" s="0" t="str">
        <f aca="false">=IF(OR(ISBLANK(AX113),ISBLANK(AU113)),"",ROUND((AX113-AU113)*EC113,2))</f>
        <v/>
      </c>
      <c r="CI113" s="0" t="str">
        <f aca="false">IF(OR(ISBLANK(AX113),ISBLANK(AU113)),"",ROUND((AX113-AU113)*EC113-M113,3))</f>
        <v/>
      </c>
      <c r="DE113" s="0" t="str">
        <f aca="false">IF(OR(ISBLANK(AX113),ISBLANK(AU113)),"",ABS((AX113-AU113)*EC113-M113))</f>
        <v/>
      </c>
      <c r="DH113" s="3" t="str">
        <f aca="false">IF(ISBLANK(BR113),"",ABS(BR113-M113))</f>
        <v/>
      </c>
      <c r="DY113" s="0" t="str">
        <f aca="false">IF(OR(ISBLANK(AX113),ISBLANK(AU113)),"",((AX113-AU113)*EC113-M113)^2)</f>
        <v/>
      </c>
    </row>
    <row r="114" customFormat="false" ht="12.8" hidden="false" customHeight="false" outlineLevel="0" collapsed="false">
      <c r="BB114" s="0" t="str">
        <f aca="false">IF(OR(ISBLANK(O114),ISBLANK(N114)),"",ROUND((O114-N114)*EC114,2))</f>
        <v/>
      </c>
      <c r="BP114" s="0" t="str">
        <f aca="false">=IF(OR(ISBLANK(AX114),ISBLANK(AU114)),"",ROUND((AX114-AU114)*EC114,2))</f>
        <v/>
      </c>
      <c r="CI114" s="0" t="str">
        <f aca="false">IF(OR(ISBLANK(AX114),ISBLANK(AU114)),"",ROUND((AX114-AU114)*EC114-M114,3))</f>
        <v/>
      </c>
      <c r="DE114" s="0" t="str">
        <f aca="false">IF(OR(ISBLANK(AX114),ISBLANK(AU114)),"",ABS((AX114-AU114)*EC114-M114))</f>
        <v/>
      </c>
      <c r="DY114" s="0" t="str">
        <f aca="false">IF(OR(ISBLANK(AX114),ISBLANK(AU114)),"",((AX114-AU114)*EC114-M114)^2)</f>
        <v/>
      </c>
    </row>
    <row r="115" customFormat="false" ht="12.8" hidden="false" customHeight="false" outlineLevel="0" collapsed="false">
      <c r="BB115" s="0" t="str">
        <f aca="false">IF(OR(ISBLANK(O115),ISBLANK(N115)),"",ROUND((O115-N115)*EC115,2))</f>
        <v/>
      </c>
      <c r="BP115" s="0" t="str">
        <f aca="false">=IF(OR(ISBLANK(AX115),ISBLANK(AU115)),"",ROUND((AX115-AU115)*EC115,2))</f>
        <v/>
      </c>
      <c r="CI115" s="0" t="str">
        <f aca="false">IF(OR(ISBLANK(AX115),ISBLANK(AU115)),"",ROUND((AX115-AU115)*EC115-M115,3))</f>
        <v/>
      </c>
      <c r="DE115" s="0" t="str">
        <f aca="false">IF(OR(ISBLANK(AX115),ISBLANK(AU115)),"",ABS((AX115-AU115)*EC115-M115))</f>
        <v/>
      </c>
      <c r="DY115" s="0" t="str">
        <f aca="false">IF(OR(ISBLANK(AX115),ISBLANK(AU115)),"",((AX115-AU115)*EC115-M115)^2)</f>
        <v/>
      </c>
    </row>
    <row r="116" customFormat="false" ht="12.8" hidden="false" customHeight="false" outlineLevel="0" collapsed="false">
      <c r="BB116" s="0" t="str">
        <f aca="false">IF(OR(ISBLANK(O116),ISBLANK(N116)),"",ROUND((O116-N116)*EC116,2))</f>
        <v/>
      </c>
      <c r="BP116" s="0" t="str">
        <f aca="false">=IF(OR(ISBLANK(AX116),ISBLANK(AU116)),"",ROUND((AX116-AU116)*EC116,2))</f>
        <v/>
      </c>
      <c r="CI116" s="0" t="str">
        <f aca="false">IF(OR(ISBLANK(AX116),ISBLANK(AU116)),"",ROUND((AX116-AU116)*EC116-M116,3))</f>
        <v/>
      </c>
      <c r="DE116" s="0" t="str">
        <f aca="false">IF(OR(ISBLANK(AX116),ISBLANK(AU116)),"",ABS((AX116-AU116)*EC116-M116))</f>
        <v/>
      </c>
      <c r="DY116" s="0" t="str">
        <f aca="false">IF(OR(ISBLANK(AX116),ISBLANK(AU116)),"",((AX116-AU116)*EC116-M116)^2)</f>
        <v/>
      </c>
    </row>
    <row r="117" customFormat="false" ht="12.8" hidden="false" customHeight="false" outlineLevel="0" collapsed="false">
      <c r="BB117" s="0" t="str">
        <f aca="false">IF(OR(ISBLANK(O117),ISBLANK(N117)),"",ROUND((O117-N117)*EC117,2))</f>
        <v/>
      </c>
      <c r="BP117" s="0" t="str">
        <f aca="false">=IF(OR(ISBLANK(AX117),ISBLANK(AU117)),"",ROUND((AX117-AU117)*EC117,2))</f>
        <v/>
      </c>
      <c r="CI117" s="0" t="str">
        <f aca="false">IF(OR(ISBLANK(AX117),ISBLANK(AU117)),"",ROUND((AX117-AU117)*EC117-M117,3))</f>
        <v/>
      </c>
      <c r="DE117" s="0" t="str">
        <f aca="false">IF(OR(ISBLANK(AX117),ISBLANK(AU117)),"",ABS((AX117-AU117)*EC117-M117))</f>
        <v/>
      </c>
      <c r="DY117" s="0" t="str">
        <f aca="false">IF(OR(ISBLANK(AX117),ISBLANK(AU117)),"",((AX117-AU117)*EC117-M117)^2)</f>
        <v/>
      </c>
    </row>
    <row r="118" customFormat="false" ht="12.8" hidden="false" customHeight="false" outlineLevel="0" collapsed="false">
      <c r="BB118" s="0" t="str">
        <f aca="false">IF(OR(ISBLANK(O118),ISBLANK(N118)),"",ROUND((O118-N118)*EC118,2))</f>
        <v/>
      </c>
      <c r="BP118" s="0" t="str">
        <f aca="false">=IF(OR(ISBLANK(AX118),ISBLANK(AU118)),"",ROUND((AX118-AU118)*EC118,2))</f>
        <v/>
      </c>
      <c r="CI118" s="0" t="str">
        <f aca="false">IF(OR(ISBLANK(AX118),ISBLANK(AU118)),"",ROUND((AX118-AU118)*EC118-M118,3))</f>
        <v/>
      </c>
      <c r="DE118" s="0" t="str">
        <f aca="false">IF(OR(ISBLANK(AX118),ISBLANK(AU118)),"",ABS((AX118-AU118)*EC118-M118))</f>
        <v/>
      </c>
      <c r="DY118" s="0" t="str">
        <f aca="false">IF(OR(ISBLANK(AX118),ISBLANK(AU118)),"",((AX118-AU118)*EC118-M118)^2)</f>
        <v/>
      </c>
    </row>
    <row r="119" customFormat="false" ht="12.8" hidden="false" customHeight="false" outlineLevel="0" collapsed="false">
      <c r="BB119" s="0" t="str">
        <f aca="false">IF(OR(ISBLANK(O119),ISBLANK(N119)),"",ROUND((O119-N119)*EC119,2))</f>
        <v/>
      </c>
      <c r="BP119" s="0" t="str">
        <f aca="false">=IF(OR(ISBLANK(AX119),ISBLANK(AU119)),"",ROUND((AX119-AU119)*EC119,2))</f>
        <v/>
      </c>
      <c r="CI119" s="0" t="str">
        <f aca="false">IF(OR(ISBLANK(AX119),ISBLANK(AU119)),"",ROUND((AX119-AU119)*EC119-M119,3))</f>
        <v/>
      </c>
      <c r="DE119" s="0" t="str">
        <f aca="false">IF(OR(ISBLANK(AX119),ISBLANK(AU119)),"",ABS((AX119-AU119)*EC119-M119))</f>
        <v/>
      </c>
      <c r="DY119" s="0" t="str">
        <f aca="false">IF(OR(ISBLANK(AX119),ISBLANK(AU119)),"",((AX119-AU119)*EC119-M119)^2)</f>
        <v/>
      </c>
    </row>
    <row r="120" customFormat="false" ht="12.8" hidden="false" customHeight="false" outlineLevel="0" collapsed="false">
      <c r="BB120" s="0" t="str">
        <f aca="false">IF(OR(ISBLANK(O120),ISBLANK(N120)),"",ROUND((O120-N120)*EC120,2))</f>
        <v/>
      </c>
      <c r="BP120" s="0" t="str">
        <f aca="false">=IF(OR(ISBLANK(AX120),ISBLANK(AU120)),"",ROUND((AX120-AU120)*EC120,2))</f>
        <v/>
      </c>
      <c r="CI120" s="0" t="str">
        <f aca="false">IF(OR(ISBLANK(AX120),ISBLANK(AU120)),"",ROUND((AX120-AU120)*EC120-M120,3))</f>
        <v/>
      </c>
      <c r="DE120" s="0" t="str">
        <f aca="false">IF(OR(ISBLANK(AX120),ISBLANK(AU120)),"",ABS((AX120-AU120)*EC120-M120))</f>
        <v/>
      </c>
      <c r="DY120" s="0" t="str">
        <f aca="false">IF(OR(ISBLANK(AX120),ISBLANK(AU120)),"",((AX120-AU120)*EC120-M120)^2)</f>
        <v/>
      </c>
    </row>
    <row r="121" customFormat="false" ht="12.8" hidden="false" customHeight="false" outlineLevel="0" collapsed="false">
      <c r="BB121" s="0" t="str">
        <f aca="false">IF(OR(ISBLANK(O121),ISBLANK(N121)),"",ROUND((O121-N121)*EC121,2))</f>
        <v/>
      </c>
      <c r="BP121" s="0" t="str">
        <f aca="false">=IF(OR(ISBLANK(AX121),ISBLANK(AU121)),"",ROUND((AX121-AU121)*EC121,2))</f>
        <v/>
      </c>
      <c r="CI121" s="0" t="str">
        <f aca="false">IF(OR(ISBLANK(AX121),ISBLANK(AU121)),"",ROUND((AX121-AU121)*EC121-M121,3))</f>
        <v/>
      </c>
      <c r="DE121" s="0" t="str">
        <f aca="false">IF(OR(ISBLANK(AX121),ISBLANK(AU121)),"",ABS((AX121-AU121)*EC121-M121))</f>
        <v/>
      </c>
      <c r="DY121" s="0" t="str">
        <f aca="false">IF(OR(ISBLANK(AX121),ISBLANK(AU121)),"",((AX121-AU121)*EC121-M121)^2)</f>
        <v/>
      </c>
    </row>
    <row r="122" customFormat="false" ht="12.8" hidden="false" customHeight="false" outlineLevel="0" collapsed="false">
      <c r="BB122" s="0" t="str">
        <f aca="false">IF(OR(ISBLANK(O122),ISBLANK(N122)),"",ROUND((O122-N122)*EC122,2))</f>
        <v/>
      </c>
      <c r="BP122" s="0" t="str">
        <f aca="false">=IF(OR(ISBLANK(AX122),ISBLANK(AU122)),"",ROUND((AX122-AU122)*EC122,2))</f>
        <v/>
      </c>
      <c r="CI122" s="0" t="str">
        <f aca="false">IF(OR(ISBLANK(AX122),ISBLANK(AU122)),"",ROUND((AX122-AU122)*EC122-M122,3))</f>
        <v/>
      </c>
      <c r="DE122" s="0" t="str">
        <f aca="false">IF(OR(ISBLANK(AX122),ISBLANK(AU122)),"",ABS((AX122-AU122)*EC122-M122))</f>
        <v/>
      </c>
      <c r="DY122" s="0" t="str">
        <f aca="false">IF(OR(ISBLANK(AX122),ISBLANK(AU122)),"",((AX122-AU122)*EC122-M122)^2)</f>
        <v/>
      </c>
    </row>
    <row r="123" customFormat="false" ht="12.8" hidden="false" customHeight="false" outlineLevel="0" collapsed="false">
      <c r="BB123" s="0" t="str">
        <f aca="false">IF(OR(ISBLANK(O123),ISBLANK(N123)),"",ROUND((O123-N123)*EC123,2))</f>
        <v/>
      </c>
      <c r="BP123" s="0" t="str">
        <f aca="false">=IF(OR(ISBLANK(AX123),ISBLANK(AU123)),"",ROUND((AX123-AU123)*EC123,2))</f>
        <v/>
      </c>
      <c r="CI123" s="0" t="str">
        <f aca="false">IF(OR(ISBLANK(AX123),ISBLANK(AU123)),"",ROUND((AX123-AU123)*EC123-M123,3))</f>
        <v/>
      </c>
      <c r="DE123" s="0" t="str">
        <f aca="false">IF(OR(ISBLANK(AX123),ISBLANK(AU123)),"",ABS((AX123-AU123)*EC123-M123))</f>
        <v/>
      </c>
      <c r="DY123" s="0" t="str">
        <f aca="false">IF(OR(ISBLANK(AX123),ISBLANK(AU123)),"",((AX123-AU123)*EC123-M123)^2)</f>
        <v/>
      </c>
    </row>
    <row r="124" customFormat="false" ht="12.8" hidden="false" customHeight="false" outlineLevel="0" collapsed="false">
      <c r="BB124" s="0" t="str">
        <f aca="false">IF(OR(ISBLANK(O124),ISBLANK(N124)),"",ROUND((O124-N124)*EC124,2))</f>
        <v/>
      </c>
      <c r="BP124" s="0" t="str">
        <f aca="false">=IF(OR(ISBLANK(AX124),ISBLANK(AU124)),"",ROUND((AX124-AU124)*EC124,2))</f>
        <v/>
      </c>
      <c r="CI124" s="0" t="str">
        <f aca="false">IF(OR(ISBLANK(AX124),ISBLANK(AU124)),"",ROUND((AX124-AU124)*EC124-M124,3))</f>
        <v/>
      </c>
      <c r="DE124" s="0" t="str">
        <f aca="false">IF(OR(ISBLANK(AX124),ISBLANK(AU124)),"",ABS((AX124-AU124)*EC124-M124))</f>
        <v/>
      </c>
      <c r="DY124" s="0" t="str">
        <f aca="false">IF(OR(ISBLANK(AX124),ISBLANK(AU124)),"",((AX124-AU124)*EC124-M124)^2)</f>
        <v/>
      </c>
    </row>
    <row r="125" customFormat="false" ht="12.8" hidden="false" customHeight="false" outlineLevel="0" collapsed="false">
      <c r="BB125" s="0" t="str">
        <f aca="false">IF(OR(ISBLANK(O125),ISBLANK(N125)),"",ROUND((O125-N125)*EC125,2))</f>
        <v/>
      </c>
      <c r="BP125" s="0" t="str">
        <f aca="false">=IF(OR(ISBLANK(AX125),ISBLANK(AU125)),"",ROUND((AX125-AU125)*EC125,2))</f>
        <v/>
      </c>
      <c r="CI125" s="0" t="str">
        <f aca="false">IF(OR(ISBLANK(AX125),ISBLANK(AU125)),"",ROUND((AX125-AU125)*EC125-M125,3))</f>
        <v/>
      </c>
      <c r="DE125" s="0" t="str">
        <f aca="false">IF(OR(ISBLANK(AX125),ISBLANK(AU125)),"",ABS((AX125-AU125)*EC125-M125))</f>
        <v/>
      </c>
      <c r="DY125" s="0" t="str">
        <f aca="false">IF(OR(ISBLANK(AX125),ISBLANK(AU125)),"",((AX125-AU125)*EC125-M125)^2)</f>
        <v/>
      </c>
    </row>
    <row r="126" customFormat="false" ht="12.8" hidden="false" customHeight="false" outlineLevel="0" collapsed="false">
      <c r="BB126" s="0" t="str">
        <f aca="false">IF(OR(ISBLANK(O126),ISBLANK(N126)),"",ROUND((O126-N126)*EC126,2))</f>
        <v/>
      </c>
      <c r="BP126" s="0" t="str">
        <f aca="false">=IF(OR(ISBLANK(AX126),ISBLANK(AU126)),"",ROUND((AX126-AU126)*EC126,2))</f>
        <v/>
      </c>
      <c r="CI126" s="0" t="str">
        <f aca="false">IF(OR(ISBLANK(AX126),ISBLANK(AU126)),"",ROUND((AX126-AU126)*EC126-M126,3))</f>
        <v/>
      </c>
      <c r="DE126" s="0" t="str">
        <f aca="false">IF(OR(ISBLANK(AX126),ISBLANK(AU126)),"",ABS((AX126-AU126)*EC126-M126))</f>
        <v/>
      </c>
      <c r="DY126" s="0" t="str">
        <f aca="false">IF(OR(ISBLANK(AX126),ISBLANK(AU126)),"",((AX126-AU126)*EC126-M126)^2)</f>
        <v/>
      </c>
    </row>
    <row r="127" customFormat="false" ht="12.8" hidden="false" customHeight="false" outlineLevel="0" collapsed="false">
      <c r="BB127" s="0" t="str">
        <f aca="false">IF(OR(ISBLANK(O127),ISBLANK(N127)),"",ROUND((O127-N127)*EC127,2))</f>
        <v/>
      </c>
      <c r="BP127" s="0" t="str">
        <f aca="false">=IF(OR(ISBLANK(AX127),ISBLANK(AU127)),"",ROUND((AX127-AU127)*EC127,2))</f>
        <v/>
      </c>
      <c r="CI127" s="0" t="str">
        <f aca="false">IF(OR(ISBLANK(AX127),ISBLANK(AU127)),"",ROUND((AX127-AU127)*EC127-M127,3))</f>
        <v/>
      </c>
      <c r="DE127" s="0" t="str">
        <f aca="false">IF(OR(ISBLANK(AX127),ISBLANK(AU127)),"",ABS((AX127-AU127)*EC127-M127))</f>
        <v/>
      </c>
      <c r="DY127" s="0" t="str">
        <f aca="false">IF(OR(ISBLANK(AX127),ISBLANK(AU127)),"",((AX127-AU127)*EC127-M127)^2)</f>
        <v/>
      </c>
    </row>
    <row r="128" customFormat="false" ht="12.8" hidden="false" customHeight="false" outlineLevel="0" collapsed="false">
      <c r="BB128" s="0" t="str">
        <f aca="false">IF(OR(ISBLANK(O128),ISBLANK(N128)),"",ROUND((O128-N128)*EC128,2))</f>
        <v/>
      </c>
      <c r="BP128" s="0" t="str">
        <f aca="false">=IF(OR(ISBLANK(AX128),ISBLANK(AU128)),"",ROUND((AX128-AU128)*EC128,2))</f>
        <v/>
      </c>
      <c r="CI128" s="0" t="str">
        <f aca="false">IF(OR(ISBLANK(AX128),ISBLANK(AU128)),"",ROUND((AX128-AU128)*EC128-M128,3))</f>
        <v/>
      </c>
      <c r="DE128" s="0" t="str">
        <f aca="false">IF(OR(ISBLANK(AX128),ISBLANK(AU128)),"",ABS((AX128-AU128)*EC128-M128))</f>
        <v/>
      </c>
      <c r="DY128" s="0" t="str">
        <f aca="false">IF(OR(ISBLANK(AX128),ISBLANK(AU128)),"",((AX128-AU128)*EC128-M128)^2)</f>
        <v/>
      </c>
    </row>
    <row r="129" customFormat="false" ht="12.8" hidden="false" customHeight="false" outlineLevel="0" collapsed="false">
      <c r="BB129" s="0" t="str">
        <f aca="false">IF(OR(ISBLANK(O129),ISBLANK(N129)),"",ROUND((O129-N129)*EC129,2))</f>
        <v/>
      </c>
      <c r="BP129" s="0" t="str">
        <f aca="false">=IF(OR(ISBLANK(AX129),ISBLANK(AU129)),"",ROUND((AX129-AU129)*EC129,2))</f>
        <v/>
      </c>
      <c r="CI129" s="0" t="str">
        <f aca="false">IF(OR(ISBLANK(AX129),ISBLANK(AU129)),"",ROUND((AX129-AU129)*EC129-M129,3))</f>
        <v/>
      </c>
      <c r="DE129" s="0" t="str">
        <f aca="false">IF(OR(ISBLANK(AX129),ISBLANK(AU129)),"",ABS((AX129-AU129)*EC129-M129))</f>
        <v/>
      </c>
      <c r="DY129" s="0" t="str">
        <f aca="false">IF(OR(ISBLANK(AX129),ISBLANK(AU129)),"",((AX129-AU129)*EC129-M129)^2)</f>
        <v/>
      </c>
    </row>
    <row r="130" customFormat="false" ht="12.8" hidden="false" customHeight="false" outlineLevel="0" collapsed="false">
      <c r="BB130" s="0" t="str">
        <f aca="false">IF(OR(ISBLANK(O130),ISBLANK(N130)),"",ROUND((O130-N130)*EC130,2))</f>
        <v/>
      </c>
      <c r="BP130" s="0" t="str">
        <f aca="false">=IF(OR(ISBLANK(AX130),ISBLANK(AU130)),"",ROUND((AX130-AU130)*EC130,2))</f>
        <v/>
      </c>
      <c r="CI130" s="0" t="str">
        <f aca="false">IF(OR(ISBLANK(AX130),ISBLANK(AU130)),"",ROUND((AX130-AU130)*EC130-M130,3))</f>
        <v/>
      </c>
      <c r="DE130" s="0" t="str">
        <f aca="false">IF(OR(ISBLANK(AX130),ISBLANK(AU130)),"",ABS((AX130-AU130)*EC130-M130))</f>
        <v/>
      </c>
      <c r="DY130" s="0" t="str">
        <f aca="false">IF(OR(ISBLANK(AX130),ISBLANK(AU130)),"",((AX130-AU130)*EC130-M130)^2)</f>
        <v/>
      </c>
    </row>
    <row r="131" customFormat="false" ht="12.8" hidden="false" customHeight="false" outlineLevel="0" collapsed="false">
      <c r="BB131" s="0" t="str">
        <f aca="false">IF(OR(ISBLANK(O131),ISBLANK(N131)),"",ROUND((O131-N131)*EC131,2))</f>
        <v/>
      </c>
      <c r="BP131" s="0" t="str">
        <f aca="false">=IF(OR(ISBLANK(AX131),ISBLANK(AU131)),"",ROUND((AX131-AU131)*EC131,2))</f>
        <v/>
      </c>
      <c r="CI131" s="0" t="str">
        <f aca="false">IF(OR(ISBLANK(AX131),ISBLANK(AU131)),"",ROUND((AX131-AU131)*EC131-M131,3))</f>
        <v/>
      </c>
      <c r="DE131" s="0" t="str">
        <f aca="false">IF(OR(ISBLANK(AX131),ISBLANK(AU131)),"",ABS((AX131-AU131)*EC131-M131))</f>
        <v/>
      </c>
      <c r="DY131" s="0" t="str">
        <f aca="false">IF(OR(ISBLANK(AX131),ISBLANK(AU131)),"",((AX131-AU131)*EC131-M131)^2)</f>
        <v/>
      </c>
    </row>
    <row r="132" customFormat="false" ht="12.8" hidden="false" customHeight="false" outlineLevel="0" collapsed="false">
      <c r="BB132" s="0" t="str">
        <f aca="false">IF(OR(ISBLANK(O132),ISBLANK(N132)),"",ROUND((O132-N132)*EC132,2))</f>
        <v/>
      </c>
      <c r="BP132" s="0" t="str">
        <f aca="false">=IF(OR(ISBLANK(AX132),ISBLANK(AU132)),"",ROUND((AX132-AU132)*EC132,2))</f>
        <v/>
      </c>
      <c r="CI132" s="0" t="str">
        <f aca="false">IF(OR(ISBLANK(AX132),ISBLANK(AU132)),"",ROUND((AX132-AU132)*EC132-M132,3))</f>
        <v/>
      </c>
      <c r="DE132" s="0" t="str">
        <f aca="false">IF(OR(ISBLANK(AX132),ISBLANK(AU132)),"",ABS((AX132-AU132)*EC132-M132))</f>
        <v/>
      </c>
      <c r="DY132" s="0" t="str">
        <f aca="false">IF(OR(ISBLANK(AX132),ISBLANK(AU132)),"",((AX132-AU132)*EC132-M132)^2)</f>
        <v/>
      </c>
    </row>
    <row r="133" customFormat="false" ht="12.8" hidden="false" customHeight="false" outlineLevel="0" collapsed="false">
      <c r="BB133" s="0" t="str">
        <f aca="false">IF(OR(ISBLANK(O133),ISBLANK(N133)),"",ROUND((O133-N133)*EC133,2))</f>
        <v/>
      </c>
      <c r="BP133" s="0" t="str">
        <f aca="false">=IF(OR(ISBLANK(AX133),ISBLANK(AU133)),"",ROUND((AX133-AU133)*EC133,2))</f>
        <v/>
      </c>
      <c r="CI133" s="0" t="str">
        <f aca="false">IF(OR(ISBLANK(AX133),ISBLANK(AU133)),"",ROUND((AX133-AU133)*EC133-M133,3))</f>
        <v/>
      </c>
      <c r="DE133" s="0" t="str">
        <f aca="false">IF(OR(ISBLANK(AX133),ISBLANK(AU133)),"",ABS((AX133-AU133)*EC133-M133))</f>
        <v/>
      </c>
      <c r="DY133" s="0" t="str">
        <f aca="false">IF(OR(ISBLANK(AX133),ISBLANK(AU133)),"",((AX133-AU133)*EC133-M133)^2)</f>
        <v/>
      </c>
    </row>
    <row r="134" customFormat="false" ht="12.8" hidden="false" customHeight="false" outlineLevel="0" collapsed="false">
      <c r="BB134" s="0" t="str">
        <f aca="false">IF(OR(ISBLANK(O134),ISBLANK(N134)),"",ROUND((O134-N134)*EC134,2))</f>
        <v/>
      </c>
      <c r="BP134" s="0" t="str">
        <f aca="false">=IF(OR(ISBLANK(AX134),ISBLANK(AU134)),"",ROUND((AX134-AU134)*EC134,2))</f>
        <v/>
      </c>
      <c r="CI134" s="0" t="str">
        <f aca="false">IF(OR(ISBLANK(AX134),ISBLANK(AU134)),"",ROUND((AX134-AU134)*EC134-M134,3))</f>
        <v/>
      </c>
      <c r="DE134" s="0" t="str">
        <f aca="false">IF(OR(ISBLANK(AX134),ISBLANK(AU134)),"",ABS((AX134-AU134)*EC134-M134))</f>
        <v/>
      </c>
      <c r="DY134" s="0" t="str">
        <f aca="false">IF(OR(ISBLANK(AX134),ISBLANK(AU134)),"",((AX134-AU134)*EC134-M134)^2)</f>
        <v/>
      </c>
    </row>
    <row r="135" customFormat="false" ht="12.8" hidden="false" customHeight="false" outlineLevel="0" collapsed="false">
      <c r="BB135" s="0" t="str">
        <f aca="false">IF(OR(ISBLANK(O135),ISBLANK(N135)),"",ROUND((O135-N135)*EC135,2))</f>
        <v/>
      </c>
      <c r="BP135" s="0" t="str">
        <f aca="false">=IF(OR(ISBLANK(AX135),ISBLANK(AU135)),"",ROUND((AX135-AU135)*EC135,2))</f>
        <v/>
      </c>
      <c r="CI135" s="0" t="str">
        <f aca="false">IF(OR(ISBLANK(AX135),ISBLANK(AU135)),"",ROUND((AX135-AU135)*EC135-M135,3))</f>
        <v/>
      </c>
      <c r="DE135" s="0" t="str">
        <f aca="false">IF(OR(ISBLANK(AX135),ISBLANK(AU135)),"",ABS((AX135-AU135)*EC135-M135))</f>
        <v/>
      </c>
      <c r="DY135" s="0" t="str">
        <f aca="false">IF(OR(ISBLANK(AX135),ISBLANK(AU135)),"",((AX135-AU135)*EC135-M135)^2)</f>
        <v/>
      </c>
    </row>
    <row r="136" customFormat="false" ht="12.8" hidden="false" customHeight="false" outlineLevel="0" collapsed="false">
      <c r="BB136" s="0" t="str">
        <f aca="false">IF(OR(ISBLANK(O136),ISBLANK(N136)),"",ROUND((O136-N136)*EC136,2))</f>
        <v/>
      </c>
      <c r="BP136" s="0" t="str">
        <f aca="false">=IF(OR(ISBLANK(AX136),ISBLANK(AU136)),"",ROUND((AX136-AU136)*EC136,2))</f>
        <v/>
      </c>
      <c r="CI136" s="0" t="str">
        <f aca="false">IF(OR(ISBLANK(AX136),ISBLANK(AU136)),"",ROUND((AX136-AU136)*EC136-M136,3))</f>
        <v/>
      </c>
      <c r="DE136" s="0" t="str">
        <f aca="false">IF(OR(ISBLANK(AX136),ISBLANK(AU136)),"",ABS((AX136-AU136)*EC136-M136))</f>
        <v/>
      </c>
      <c r="DY136" s="0" t="str">
        <f aca="false">IF(OR(ISBLANK(AX136),ISBLANK(AU136)),"",((AX136-AU136)*EC136-M136)^2)</f>
        <v/>
      </c>
    </row>
    <row r="137" customFormat="false" ht="12.8" hidden="false" customHeight="false" outlineLevel="0" collapsed="false">
      <c r="BB137" s="0" t="str">
        <f aca="false">IF(OR(ISBLANK(O137),ISBLANK(N137)),"",ROUND((O137-N137)*EC137,2))</f>
        <v/>
      </c>
      <c r="BP137" s="0" t="str">
        <f aca="false">=IF(OR(ISBLANK(AX137),ISBLANK(AU137)),"",ROUND((AX137-AU137)*EC137,2))</f>
        <v/>
      </c>
      <c r="CI137" s="0" t="str">
        <f aca="false">IF(OR(ISBLANK(AX137),ISBLANK(AU137)),"",ROUND((AX137-AU137)*EC137-M137,3))</f>
        <v/>
      </c>
      <c r="DE137" s="0" t="str">
        <f aca="false">IF(OR(ISBLANK(AX137),ISBLANK(AU137)),"",ABS((AX137-AU137)*EC137-M137))</f>
        <v/>
      </c>
      <c r="DY137" s="0" t="str">
        <f aca="false">IF(OR(ISBLANK(AX137),ISBLANK(AU137)),"",((AX137-AU137)*EC137-M137)^2)</f>
        <v/>
      </c>
    </row>
    <row r="138" customFormat="false" ht="12.8" hidden="false" customHeight="false" outlineLevel="0" collapsed="false">
      <c r="BB138" s="0" t="str">
        <f aca="false">IF(OR(ISBLANK(O138),ISBLANK(N138)),"",ROUND((O138-N138)*EC138,2))</f>
        <v/>
      </c>
      <c r="BP138" s="0" t="str">
        <f aca="false">=IF(OR(ISBLANK(AX138),ISBLANK(AU138)),"",ROUND((AX138-AU138)*EC138,2))</f>
        <v/>
      </c>
      <c r="CI138" s="0" t="str">
        <f aca="false">IF(OR(ISBLANK(AX138),ISBLANK(AU138)),"",ROUND((AX138-AU138)*EC138-M138,3))</f>
        <v/>
      </c>
      <c r="DE138" s="0" t="str">
        <f aca="false">IF(OR(ISBLANK(AX138),ISBLANK(AU138)),"",ABS((AX138-AU138)*EC138-M138))</f>
        <v/>
      </c>
      <c r="DY138" s="0" t="str">
        <f aca="false">IF(OR(ISBLANK(AX138),ISBLANK(AU138)),"",((AX138-AU138)*EC138-M138)^2)</f>
        <v/>
      </c>
    </row>
    <row r="139" customFormat="false" ht="12.8" hidden="false" customHeight="false" outlineLevel="0" collapsed="false">
      <c r="BB139" s="0" t="str">
        <f aca="false">IF(OR(ISBLANK(O139),ISBLANK(N139)),"",ROUND((O139-N139)*EC139,2))</f>
        <v/>
      </c>
      <c r="BP139" s="0" t="str">
        <f aca="false">=IF(OR(ISBLANK(AX139),ISBLANK(AU139)),"",ROUND((AX139-AU139)*EC139,2))</f>
        <v/>
      </c>
      <c r="CI139" s="0" t="str">
        <f aca="false">IF(OR(ISBLANK(AX139),ISBLANK(AU139)),"",ROUND((AX139-AU139)*EC139-M139,3))</f>
        <v/>
      </c>
      <c r="DE139" s="0" t="str">
        <f aca="false">IF(OR(ISBLANK(AX139),ISBLANK(AU139)),"",ABS((AX139-AU139)*EC139-M139))</f>
        <v/>
      </c>
      <c r="DY139" s="0" t="str">
        <f aca="false">IF(OR(ISBLANK(AX139),ISBLANK(AU139)),"",((AX139-AU139)*EC139-M139)^2)</f>
        <v/>
      </c>
    </row>
    <row r="140" customFormat="false" ht="12.8" hidden="false" customHeight="false" outlineLevel="0" collapsed="false">
      <c r="BB140" s="0" t="str">
        <f aca="false">IF(OR(ISBLANK(O140),ISBLANK(N140)),"",ROUND((O140-N140)*EC140,2))</f>
        <v/>
      </c>
      <c r="BP140" s="0" t="str">
        <f aca="false">=IF(OR(ISBLANK(AX140),ISBLANK(AU140)),"",ROUND((AX140-AU140)*EC140,2))</f>
        <v/>
      </c>
      <c r="CI140" s="0" t="str">
        <f aca="false">IF(OR(ISBLANK(AX140),ISBLANK(AU140)),"",ROUND((AX140-AU140)*EC140-M140,3))</f>
        <v/>
      </c>
      <c r="DE140" s="0" t="str">
        <f aca="false">IF(OR(ISBLANK(AX140),ISBLANK(AU140)),"",ABS((AX140-AU140)*EC140-M140))</f>
        <v/>
      </c>
      <c r="DY140" s="0" t="str">
        <f aca="false">IF(OR(ISBLANK(AX140),ISBLANK(AU140)),"",((AX140-AU140)*EC140-M140)^2)</f>
        <v/>
      </c>
    </row>
    <row r="141" customFormat="false" ht="12.8" hidden="false" customHeight="false" outlineLevel="0" collapsed="false">
      <c r="BB141" s="0" t="str">
        <f aca="false">IF(OR(ISBLANK(O141),ISBLANK(N141)),"",ROUND((O141-N141)*EC141,2))</f>
        <v/>
      </c>
      <c r="BP141" s="0" t="str">
        <f aca="false">=IF(OR(ISBLANK(AX141),ISBLANK(AU141)),"",ROUND((AX141-AU141)*EC141,2))</f>
        <v/>
      </c>
      <c r="CI141" s="0" t="str">
        <f aca="false">IF(OR(ISBLANK(AX141),ISBLANK(AU141)),"",ROUND((AX141-AU141)*EC141-M141,3))</f>
        <v/>
      </c>
      <c r="DE141" s="0" t="str">
        <f aca="false">IF(OR(ISBLANK(AX141),ISBLANK(AU141)),"",ABS((AX141-AU141)*EC141-M141))</f>
        <v/>
      </c>
      <c r="DY141" s="0" t="str">
        <f aca="false">IF(OR(ISBLANK(AX141),ISBLANK(AU141)),"",((AX141-AU141)*EC141-M141)^2)</f>
        <v/>
      </c>
    </row>
    <row r="142" customFormat="false" ht="12.8" hidden="false" customHeight="false" outlineLevel="0" collapsed="false">
      <c r="BB142" s="0" t="str">
        <f aca="false">IF(OR(ISBLANK(O142),ISBLANK(N142)),"",ROUND((O142-N142)*EC142,2))</f>
        <v/>
      </c>
      <c r="BP142" s="0" t="str">
        <f aca="false">=IF(OR(ISBLANK(AX142),ISBLANK(AU142)),"",ROUND((AX142-AU142)*EC142,2))</f>
        <v/>
      </c>
      <c r="CI142" s="0" t="str">
        <f aca="false">IF(OR(ISBLANK(AX142),ISBLANK(AU142)),"",ROUND((AX142-AU142)*EC142-M142,3))</f>
        <v/>
      </c>
      <c r="DE142" s="0" t="str">
        <f aca="false">IF(OR(ISBLANK(AX142),ISBLANK(AU142)),"",ABS((AX142-AU142)*EC142-M142))</f>
        <v/>
      </c>
      <c r="DY142" s="0" t="str">
        <f aca="false">IF(OR(ISBLANK(AX142),ISBLANK(AU142)),"",((AX142-AU142)*EC142-M142)^2)</f>
        <v/>
      </c>
    </row>
    <row r="143" customFormat="false" ht="12.8" hidden="false" customHeight="false" outlineLevel="0" collapsed="false">
      <c r="BB143" s="0" t="str">
        <f aca="false">IF(OR(ISBLANK(O143),ISBLANK(N143)),"",ROUND((O143-N143)*EC143,2))</f>
        <v/>
      </c>
      <c r="BP143" s="0" t="str">
        <f aca="false">=IF(OR(ISBLANK(AX143),ISBLANK(AU143)),"",ROUND((AX143-AU143)*EC143,2))</f>
        <v/>
      </c>
      <c r="CI143" s="0" t="str">
        <f aca="false">IF(OR(ISBLANK(AX143),ISBLANK(AU143)),"",ROUND((AX143-AU143)*EC143-M143,3))</f>
        <v/>
      </c>
      <c r="DE143" s="0" t="str">
        <f aca="false">IF(OR(ISBLANK(AX143),ISBLANK(AU143)),"",ABS((AX143-AU143)*EC143-M143))</f>
        <v/>
      </c>
      <c r="DY143" s="0" t="str">
        <f aca="false">IF(OR(ISBLANK(AX143),ISBLANK(AU143)),"",((AX143-AU143)*EC143-M143)^2)</f>
        <v/>
      </c>
    </row>
    <row r="144" customFormat="false" ht="12.8" hidden="false" customHeight="false" outlineLevel="0" collapsed="false">
      <c r="BB144" s="0" t="str">
        <f aca="false">IF(OR(ISBLANK(O144),ISBLANK(N144)),"",ROUND((O144-N144)*EC144,2))</f>
        <v/>
      </c>
      <c r="BP144" s="0" t="str">
        <f aca="false">=IF(OR(ISBLANK(AX144),ISBLANK(AU144)),"",ROUND((AX144-AU144)*EC144,2))</f>
        <v/>
      </c>
      <c r="CI144" s="0" t="str">
        <f aca="false">IF(OR(ISBLANK(AX144),ISBLANK(AU144)),"",ROUND((AX144-AU144)*EC144-M144,3))</f>
        <v/>
      </c>
      <c r="DE144" s="0" t="str">
        <f aca="false">IF(OR(ISBLANK(AX144),ISBLANK(AU144)),"",ABS((AX144-AU144)*EC144-M144))</f>
        <v/>
      </c>
      <c r="DY144" s="0" t="str">
        <f aca="false">IF(OR(ISBLANK(AX144),ISBLANK(AU144)),"",((AX144-AU144)*EC144-M144)^2)</f>
        <v/>
      </c>
    </row>
    <row r="145" customFormat="false" ht="12.8" hidden="false" customHeight="false" outlineLevel="0" collapsed="false">
      <c r="BB145" s="0" t="str">
        <f aca="false">IF(OR(ISBLANK(O145),ISBLANK(N145)),"",ROUND((O145-N145)*EC145,2))</f>
        <v/>
      </c>
      <c r="BP145" s="0" t="str">
        <f aca="false">=IF(OR(ISBLANK(AX145),ISBLANK(AU145)),"",ROUND((AX145-AU145)*EC145,2))</f>
        <v/>
      </c>
      <c r="CI145" s="0" t="str">
        <f aca="false">IF(OR(ISBLANK(AX145),ISBLANK(AU145)),"",ROUND((AX145-AU145)*EC145-M145,3))</f>
        <v/>
      </c>
      <c r="DE145" s="0" t="str">
        <f aca="false">IF(OR(ISBLANK(AX145),ISBLANK(AU145)),"",ABS((AX145-AU145)*EC145-M145))</f>
        <v/>
      </c>
      <c r="DY145" s="0" t="str">
        <f aca="false">IF(OR(ISBLANK(AX145),ISBLANK(AU145)),"",((AX145-AU145)*EC145-M145)^2)</f>
        <v/>
      </c>
    </row>
    <row r="146" customFormat="false" ht="12.8" hidden="false" customHeight="false" outlineLevel="0" collapsed="false">
      <c r="BB146" s="0" t="str">
        <f aca="false">IF(OR(ISBLANK(O146),ISBLANK(N146)),"",ROUND((O146-N146)*EC146,2))</f>
        <v/>
      </c>
      <c r="BP146" s="0" t="str">
        <f aca="false">=IF(OR(ISBLANK(AX146),ISBLANK(AU146)),"",ROUND((AX146-AU146)*EC146,2))</f>
        <v/>
      </c>
      <c r="CI146" s="0" t="str">
        <f aca="false">IF(OR(ISBLANK(AX146),ISBLANK(AU146)),"",ROUND((AX146-AU146)*EC146-M146,3))</f>
        <v/>
      </c>
      <c r="DE146" s="0" t="str">
        <f aca="false">IF(OR(ISBLANK(AX146),ISBLANK(AU146)),"",ABS((AX146-AU146)*EC146-M146))</f>
        <v/>
      </c>
      <c r="DY146" s="0" t="str">
        <f aca="false">IF(OR(ISBLANK(AX146),ISBLANK(AU146)),"",((AX146-AU146)*EC146-M146)^2)</f>
        <v/>
      </c>
    </row>
    <row r="147" customFormat="false" ht="12.8" hidden="false" customHeight="false" outlineLevel="0" collapsed="false">
      <c r="BB147" s="0" t="str">
        <f aca="false">IF(OR(ISBLANK(O147),ISBLANK(N147)),"",ROUND((O147-N147)*EC147,2))</f>
        <v/>
      </c>
      <c r="BP147" s="0" t="str">
        <f aca="false">=IF(OR(ISBLANK(AX147),ISBLANK(AU147)),"",ROUND((AX147-AU147)*EC147,2))</f>
        <v/>
      </c>
      <c r="CI147" s="0" t="str">
        <f aca="false">IF(OR(ISBLANK(AX147),ISBLANK(AU147)),"",ROUND((AX147-AU147)*EC147-M147,3))</f>
        <v/>
      </c>
      <c r="DE147" s="0" t="str">
        <f aca="false">IF(OR(ISBLANK(AX147),ISBLANK(AU147)),"",ABS((AX147-AU147)*EC147-M147))</f>
        <v/>
      </c>
      <c r="DY147" s="0" t="str">
        <f aca="false">IF(OR(ISBLANK(AX147),ISBLANK(AU147)),"",((AX147-AU147)*EC147-M147)^2)</f>
        <v/>
      </c>
    </row>
    <row r="148" customFormat="false" ht="12.8" hidden="false" customHeight="false" outlineLevel="0" collapsed="false">
      <c r="BB148" s="0" t="str">
        <f aca="false">IF(OR(ISBLANK(O148),ISBLANK(N148)),"",ROUND((O148-N148)*EC148,2))</f>
        <v/>
      </c>
      <c r="BP148" s="0" t="str">
        <f aca="false">=IF(OR(ISBLANK(AX148),ISBLANK(AU148)),"",ROUND((AX148-AU148)*EC148,2))</f>
        <v/>
      </c>
      <c r="CI148" s="0" t="str">
        <f aca="false">IF(OR(ISBLANK(AX148),ISBLANK(AU148)),"",ROUND((AX148-AU148)*EC148-M148,3))</f>
        <v/>
      </c>
      <c r="DE148" s="0" t="str">
        <f aca="false">IF(OR(ISBLANK(AX148),ISBLANK(AU148)),"",ABS((AX148-AU148)*EC148-M148))</f>
        <v/>
      </c>
      <c r="DY148" s="0" t="str">
        <f aca="false">IF(OR(ISBLANK(AX148),ISBLANK(AU148)),"",((AX148-AU148)*EC148-M148)^2)</f>
        <v/>
      </c>
    </row>
    <row r="149" customFormat="false" ht="12.8" hidden="false" customHeight="false" outlineLevel="0" collapsed="false">
      <c r="BB149" s="0" t="str">
        <f aca="false">IF(OR(ISBLANK(O149),ISBLANK(N149)),"",ROUND((O149-N149)*EC149,2))</f>
        <v/>
      </c>
      <c r="BP149" s="0" t="str">
        <f aca="false">=IF(OR(ISBLANK(AX149),ISBLANK(AU149)),"",ROUND((AX149-AU149)*EC149,2))</f>
        <v/>
      </c>
      <c r="CI149" s="0" t="str">
        <f aca="false">IF(OR(ISBLANK(AX149),ISBLANK(AU149)),"",ROUND((AX149-AU149)*EC149-M149,3))</f>
        <v/>
      </c>
      <c r="DE149" s="0" t="str">
        <f aca="false">IF(OR(ISBLANK(AX149),ISBLANK(AU149)),"",ABS((AX149-AU149)*EC149-M149))</f>
        <v/>
      </c>
      <c r="DY149" s="0" t="str">
        <f aca="false">IF(OR(ISBLANK(AX149),ISBLANK(AU149)),"",((AX149-AU149)*EC149-M149)^2)</f>
        <v/>
      </c>
    </row>
    <row r="150" customFormat="false" ht="12.8" hidden="false" customHeight="false" outlineLevel="0" collapsed="false">
      <c r="BB150" s="0" t="str">
        <f aca="false">IF(OR(ISBLANK(O150),ISBLANK(N150)),"",ROUND((O150-N150)*EC150,2))</f>
        <v/>
      </c>
      <c r="BP150" s="0" t="str">
        <f aca="false">=IF(OR(ISBLANK(AX150),ISBLANK(AU150)),"",ROUND((AX150-AU150)*EC150,2))</f>
        <v/>
      </c>
      <c r="CI150" s="0" t="str">
        <f aca="false">IF(OR(ISBLANK(AX150),ISBLANK(AU150)),"",ROUND((AX150-AU150)*EC150-M150,3))</f>
        <v/>
      </c>
      <c r="DE150" s="0" t="str">
        <f aca="false">IF(OR(ISBLANK(AX150),ISBLANK(AU150)),"",ABS((AX150-AU150)*EC150-M150))</f>
        <v/>
      </c>
      <c r="DY150" s="0" t="str">
        <f aca="false">IF(OR(ISBLANK(AX150),ISBLANK(AU150)),"",((AX150-AU150)*EC150-M150)^2)</f>
        <v/>
      </c>
    </row>
    <row r="151" customFormat="false" ht="12.8" hidden="false" customHeight="false" outlineLevel="0" collapsed="false">
      <c r="BB151" s="0" t="str">
        <f aca="false">IF(OR(ISBLANK(O151),ISBLANK(N151)),"",ROUND((O151-N151)*EC151,2))</f>
        <v/>
      </c>
      <c r="BP151" s="0" t="str">
        <f aca="false">=IF(OR(ISBLANK(AX151),ISBLANK(AU151)),"",ROUND((AX151-AU151)*EC151,2))</f>
        <v/>
      </c>
      <c r="CI151" s="0" t="str">
        <f aca="false">IF(OR(ISBLANK(AX151),ISBLANK(AU151)),"",ROUND((AX151-AU151)*EC151-M151,3))</f>
        <v/>
      </c>
      <c r="DE151" s="0" t="str">
        <f aca="false">IF(OR(ISBLANK(AX151),ISBLANK(AU151)),"",ABS((AX151-AU151)*EC151-M151))</f>
        <v/>
      </c>
      <c r="DY151" s="0" t="str">
        <f aca="false">IF(OR(ISBLANK(AX151),ISBLANK(AU151)),"",((AX151-AU151)*EC151-M151)^2)</f>
        <v/>
      </c>
    </row>
    <row r="152" customFormat="false" ht="12.8" hidden="false" customHeight="false" outlineLevel="0" collapsed="false">
      <c r="BB152" s="0" t="str">
        <f aca="false">IF(OR(ISBLANK(O152),ISBLANK(N152)),"",ROUND((O152-N152)*EC152,2))</f>
        <v/>
      </c>
      <c r="BP152" s="0" t="str">
        <f aca="false">=IF(OR(ISBLANK(AX152),ISBLANK(AU152)),"",ROUND((AX152-AU152)*EC152,2))</f>
        <v/>
      </c>
      <c r="CI152" s="0" t="str">
        <f aca="false">IF(OR(ISBLANK(AX152),ISBLANK(AU152)),"",ROUND((AX152-AU152)*EC152-M152,3))</f>
        <v/>
      </c>
      <c r="DE152" s="0" t="str">
        <f aca="false">IF(OR(ISBLANK(AX152),ISBLANK(AU152)),"",ABS((AX152-AU152)*EC152-M152))</f>
        <v/>
      </c>
      <c r="DY152" s="0" t="str">
        <f aca="false">IF(OR(ISBLANK(AX152),ISBLANK(AU152)),"",((AX152-AU152)*EC152-M152)^2)</f>
        <v/>
      </c>
    </row>
    <row r="153" customFormat="false" ht="12.8" hidden="false" customHeight="false" outlineLevel="0" collapsed="false">
      <c r="BB153" s="0" t="str">
        <f aca="false">IF(OR(ISBLANK(O153),ISBLANK(N153)),"",ROUND((O153-N153)*EC153,2))</f>
        <v/>
      </c>
      <c r="BP153" s="0" t="str">
        <f aca="false">=IF(OR(ISBLANK(AX153),ISBLANK(AU153)),"",ROUND((AX153-AU153)*EC153,2))</f>
        <v/>
      </c>
      <c r="CI153" s="0" t="str">
        <f aca="false">IF(OR(ISBLANK(AX153),ISBLANK(AU153)),"",ROUND((AX153-AU153)*EC153-M153,3))</f>
        <v/>
      </c>
      <c r="DE153" s="0" t="str">
        <f aca="false">IF(OR(ISBLANK(AX153),ISBLANK(AU153)),"",ABS((AX153-AU153)*EC153-M153))</f>
        <v/>
      </c>
      <c r="DY153" s="0" t="str">
        <f aca="false">IF(OR(ISBLANK(AX153),ISBLANK(AU153)),"",((AX153-AU153)*EC153-M153)^2)</f>
        <v/>
      </c>
    </row>
    <row r="154" customFormat="false" ht="12.8" hidden="false" customHeight="false" outlineLevel="0" collapsed="false">
      <c r="BB154" s="0" t="str">
        <f aca="false">IF(OR(ISBLANK(O154),ISBLANK(N154)),"",ROUND((O154-N154)*EC154,2))</f>
        <v/>
      </c>
      <c r="BP154" s="0" t="str">
        <f aca="false">=IF(OR(ISBLANK(AX154),ISBLANK(AU154)),"",ROUND((AX154-AU154)*EC154,2))</f>
        <v/>
      </c>
      <c r="CI154" s="0" t="str">
        <f aca="false">IF(OR(ISBLANK(AX154),ISBLANK(AU154)),"",ROUND((AX154-AU154)*EC154-M154,3))</f>
        <v/>
      </c>
      <c r="DE154" s="0" t="str">
        <f aca="false">IF(OR(ISBLANK(AX154),ISBLANK(AU154)),"",ABS((AX154-AU154)*EC154-M154))</f>
        <v/>
      </c>
      <c r="DY154" s="0" t="str">
        <f aca="false">IF(OR(ISBLANK(AX154),ISBLANK(AU154)),"",((AX154-AU154)*EC154-M154)^2)</f>
        <v/>
      </c>
    </row>
    <row r="155" customFormat="false" ht="12.8" hidden="false" customHeight="false" outlineLevel="0" collapsed="false">
      <c r="BB155" s="0" t="str">
        <f aca="false">IF(OR(ISBLANK(O155),ISBLANK(N155)),"",ROUND((O155-N155)*EC155,2))</f>
        <v/>
      </c>
      <c r="BP155" s="0" t="str">
        <f aca="false">=IF(OR(ISBLANK(AX155),ISBLANK(AU155)),"",ROUND((AX155-AU155)*EC155,2))</f>
        <v/>
      </c>
      <c r="CI155" s="0" t="str">
        <f aca="false">IF(OR(ISBLANK(AX155),ISBLANK(AU155)),"",ROUND((AX155-AU155)*EC155-M155,3))</f>
        <v/>
      </c>
      <c r="DE155" s="0" t="str">
        <f aca="false">IF(OR(ISBLANK(AX155),ISBLANK(AU155)),"",ABS((AX155-AU155)*EC155-M155))</f>
        <v/>
      </c>
      <c r="DY155" s="0" t="str">
        <f aca="false">IF(OR(ISBLANK(AX155),ISBLANK(AU155)),"",((AX155-AU155)*EC155-M155)^2)</f>
        <v/>
      </c>
    </row>
    <row r="156" customFormat="false" ht="12.8" hidden="false" customHeight="false" outlineLevel="0" collapsed="false">
      <c r="BB156" s="0" t="str">
        <f aca="false">IF(OR(ISBLANK(O156),ISBLANK(N156)),"",ROUND((O156-N156)*EC156,2))</f>
        <v/>
      </c>
      <c r="BP156" s="0" t="str">
        <f aca="false">=IF(OR(ISBLANK(AX156),ISBLANK(AU156)),"",ROUND((AX156-AU156)*EC156,2))</f>
        <v/>
      </c>
      <c r="CI156" s="0" t="str">
        <f aca="false">IF(OR(ISBLANK(AX156),ISBLANK(AU156)),"",ROUND((AX156-AU156)*EC156-M156,3))</f>
        <v/>
      </c>
      <c r="DE156" s="0" t="str">
        <f aca="false">IF(OR(ISBLANK(AX156),ISBLANK(AU156)),"",ABS((AX156-AU156)*EC156-M156))</f>
        <v/>
      </c>
      <c r="DY156" s="0" t="str">
        <f aca="false">IF(OR(ISBLANK(AX156),ISBLANK(AU156)),"",((AX156-AU156)*EC156-M156)^2)</f>
        <v/>
      </c>
    </row>
    <row r="157" customFormat="false" ht="12.8" hidden="false" customHeight="false" outlineLevel="0" collapsed="false">
      <c r="BB157" s="0" t="str">
        <f aca="false">IF(OR(ISBLANK(O157),ISBLANK(N157)),"",ROUND((O157-N157)*EC157,2))</f>
        <v/>
      </c>
      <c r="BP157" s="0" t="str">
        <f aca="false">=IF(OR(ISBLANK(AX157),ISBLANK(AU157)),"",ROUND((AX157-AU157)*EC157,2))</f>
        <v/>
      </c>
      <c r="CI157" s="0" t="str">
        <f aca="false">IF(OR(ISBLANK(AX157),ISBLANK(AU157)),"",ROUND((AX157-AU157)*EC157-M157,3))</f>
        <v/>
      </c>
      <c r="DE157" s="0" t="str">
        <f aca="false">IF(OR(ISBLANK(AX157),ISBLANK(AU157)),"",ABS((AX157-AU157)*EC157-M157))</f>
        <v/>
      </c>
      <c r="DY157" s="0" t="str">
        <f aca="false">IF(OR(ISBLANK(AX157),ISBLANK(AU157)),"",((AX157-AU157)*EC157-M157)^2)</f>
        <v/>
      </c>
    </row>
    <row r="158" customFormat="false" ht="12.8" hidden="false" customHeight="false" outlineLevel="0" collapsed="false">
      <c r="BB158" s="0" t="str">
        <f aca="false">IF(OR(ISBLANK(O158),ISBLANK(N158)),"",ROUND((O158-N158)*EC158,2))</f>
        <v/>
      </c>
      <c r="BP158" s="0" t="str">
        <f aca="false">=IF(OR(ISBLANK(AX158),ISBLANK(AU158)),"",ROUND((AX158-AU158)*EC158,2))</f>
        <v/>
      </c>
      <c r="CI158" s="0" t="str">
        <f aca="false">IF(OR(ISBLANK(AX158),ISBLANK(AU158)),"",ROUND((AX158-AU158)*EC158-M158,3))</f>
        <v/>
      </c>
      <c r="DE158" s="0" t="str">
        <f aca="false">IF(OR(ISBLANK(AX158),ISBLANK(AU158)),"",ABS((AX158-AU158)*EC158-M158))</f>
        <v/>
      </c>
      <c r="DY158" s="0" t="str">
        <f aca="false">IF(OR(ISBLANK(AX158),ISBLANK(AU158)),"",((AX158-AU158)*EC158-M158)^2)</f>
        <v/>
      </c>
    </row>
    <row r="159" customFormat="false" ht="12.8" hidden="false" customHeight="false" outlineLevel="0" collapsed="false">
      <c r="BB159" s="0" t="str">
        <f aca="false">IF(OR(ISBLANK(O159),ISBLANK(N159)),"",ROUND((O159-N159)*EC159,2))</f>
        <v/>
      </c>
      <c r="BP159" s="0" t="str">
        <f aca="false">=IF(OR(ISBLANK(AX159),ISBLANK(AU159)),"",ROUND((AX159-AU159)*EC159,2))</f>
        <v/>
      </c>
      <c r="CI159" s="0" t="str">
        <f aca="false">IF(OR(ISBLANK(AX159),ISBLANK(AU159)),"",ROUND((AX159-AU159)*EC159-M159,3))</f>
        <v/>
      </c>
      <c r="DE159" s="0" t="str">
        <f aca="false">IF(OR(ISBLANK(AX159),ISBLANK(AU159)),"",ABS((AX159-AU159)*EC159-M159))</f>
        <v/>
      </c>
      <c r="DY159" s="0" t="str">
        <f aca="false">IF(OR(ISBLANK(AX159),ISBLANK(AU159)),"",((AX159-AU159)*EC159-M159)^2)</f>
        <v/>
      </c>
    </row>
    <row r="160" customFormat="false" ht="12.8" hidden="false" customHeight="false" outlineLevel="0" collapsed="false">
      <c r="BB160" s="0" t="str">
        <f aca="false">IF(OR(ISBLANK(O160),ISBLANK(N160)),"",ROUND((O160-N160)*EC160,2))</f>
        <v/>
      </c>
      <c r="BP160" s="0" t="str">
        <f aca="false">=IF(OR(ISBLANK(AX160),ISBLANK(AU160)),"",ROUND((AX160-AU160)*EC160,2))</f>
        <v/>
      </c>
      <c r="CI160" s="0" t="str">
        <f aca="false">IF(OR(ISBLANK(AX160),ISBLANK(AU160)),"",ROUND((AX160-AU160)*EC160-M160,3))</f>
        <v/>
      </c>
      <c r="DE160" s="0" t="str">
        <f aca="false">IF(OR(ISBLANK(AX160),ISBLANK(AU160)),"",ABS((AX160-AU160)*EC160-M160))</f>
        <v/>
      </c>
      <c r="DY160" s="0" t="str">
        <f aca="false">IF(OR(ISBLANK(AX160),ISBLANK(AU160)),"",((AX160-AU160)*EC160-M160)^2)</f>
        <v/>
      </c>
    </row>
    <row r="161" customFormat="false" ht="12.8" hidden="false" customHeight="false" outlineLevel="0" collapsed="false">
      <c r="BB161" s="0" t="str">
        <f aca="false">IF(OR(ISBLANK(O161),ISBLANK(N161)),"",ROUND((O161-N161)*EC161,2))</f>
        <v/>
      </c>
      <c r="BP161" s="0" t="str">
        <f aca="false">=IF(OR(ISBLANK(AX161),ISBLANK(AU161)),"",ROUND((AX161-AU161)*EC161,2))</f>
        <v/>
      </c>
      <c r="CI161" s="0" t="str">
        <f aca="false">IF(OR(ISBLANK(AX161),ISBLANK(AU161)),"",ROUND((AX161-AU161)*EC161-M161,3))</f>
        <v/>
      </c>
      <c r="DE161" s="0" t="str">
        <f aca="false">IF(OR(ISBLANK(AX161),ISBLANK(AU161)),"",ABS((AX161-AU161)*EC161-M161))</f>
        <v/>
      </c>
      <c r="DY161" s="0" t="str">
        <f aca="false">IF(OR(ISBLANK(AX161),ISBLANK(AU161)),"",((AX161-AU161)*EC161-M161)^2)</f>
        <v/>
      </c>
    </row>
    <row r="162" customFormat="false" ht="12.8" hidden="false" customHeight="false" outlineLevel="0" collapsed="false">
      <c r="BB162" s="0" t="str">
        <f aca="false">IF(OR(ISBLANK(O162),ISBLANK(N162)),"",ROUND((O162-N162)*EC162,2))</f>
        <v/>
      </c>
      <c r="BP162" s="0" t="str">
        <f aca="false">=IF(OR(ISBLANK(AX162),ISBLANK(AU162)),"",ROUND((AX162-AU162)*EC162,2))</f>
        <v/>
      </c>
      <c r="CI162" s="0" t="str">
        <f aca="false">IF(OR(ISBLANK(AX162),ISBLANK(AU162)),"",ROUND((AX162-AU162)*EC162-M162,3))</f>
        <v/>
      </c>
      <c r="DE162" s="0" t="str">
        <f aca="false">IF(OR(ISBLANK(AX162),ISBLANK(AU162)),"",ABS((AX162-AU162)*EC162-M162))</f>
        <v/>
      </c>
      <c r="DY162" s="0" t="str">
        <f aca="false">IF(OR(ISBLANK(AX162),ISBLANK(AU162)),"",((AX162-AU162)*EC162-M162)^2)</f>
        <v/>
      </c>
    </row>
    <row r="163" customFormat="false" ht="12.8" hidden="false" customHeight="false" outlineLevel="0" collapsed="false">
      <c r="BB163" s="0" t="str">
        <f aca="false">IF(OR(ISBLANK(O163),ISBLANK(N163)),"",ROUND((O163-N163)*EC163,2))</f>
        <v/>
      </c>
      <c r="BP163" s="0" t="str">
        <f aca="false">=IF(OR(ISBLANK(AX163),ISBLANK(AU163)),"",ROUND((AX163-AU163)*EC163,2))</f>
        <v/>
      </c>
      <c r="CI163" s="0" t="str">
        <f aca="false">IF(OR(ISBLANK(AX163),ISBLANK(AU163)),"",ROUND((AX163-AU163)*EC163-M163,3))</f>
        <v/>
      </c>
      <c r="DE163" s="0" t="str">
        <f aca="false">IF(OR(ISBLANK(AX163),ISBLANK(AU163)),"",ABS((AX163-AU163)*EC163-M163))</f>
        <v/>
      </c>
      <c r="DY163" s="0" t="str">
        <f aca="false">IF(OR(ISBLANK(AX163),ISBLANK(AU163)),"",((AX163-AU163)*EC163-M163)^2)</f>
        <v/>
      </c>
    </row>
    <row r="164" customFormat="false" ht="12.8" hidden="false" customHeight="false" outlineLevel="0" collapsed="false">
      <c r="BB164" s="0" t="str">
        <f aca="false">IF(OR(ISBLANK(O164),ISBLANK(N164)),"",ROUND((O164-N164)*EC164,2))</f>
        <v/>
      </c>
      <c r="BP164" s="0" t="str">
        <f aca="false">=IF(OR(ISBLANK(AX164),ISBLANK(AU164)),"",ROUND((AX164-AU164)*EC164,2))</f>
        <v/>
      </c>
      <c r="CI164" s="0" t="str">
        <f aca="false">IF(OR(ISBLANK(AX164),ISBLANK(AU164)),"",ROUND((AX164-AU164)*EC164-M164,3))</f>
        <v/>
      </c>
      <c r="DE164" s="0" t="str">
        <f aca="false">IF(OR(ISBLANK(AX164),ISBLANK(AU164)),"",ABS((AX164-AU164)*EC164-M164))</f>
        <v/>
      </c>
      <c r="DY164" s="0" t="str">
        <f aca="false">IF(OR(ISBLANK(AX164),ISBLANK(AU164)),"",((AX164-AU164)*EC164-M164)^2)</f>
        <v/>
      </c>
    </row>
    <row r="165" customFormat="false" ht="12.8" hidden="false" customHeight="false" outlineLevel="0" collapsed="false">
      <c r="BB165" s="0" t="str">
        <f aca="false">IF(OR(ISBLANK(O165),ISBLANK(N165)),"",ROUND((O165-N165)*EC165,2))</f>
        <v/>
      </c>
      <c r="BP165" s="0" t="str">
        <f aca="false">=IF(OR(ISBLANK(AX165),ISBLANK(AU165)),"",ROUND((AX165-AU165)*EC165,2))</f>
        <v/>
      </c>
      <c r="CI165" s="0" t="str">
        <f aca="false">IF(OR(ISBLANK(AX165),ISBLANK(AU165)),"",ROUND((AX165-AU165)*EC165-M165,3))</f>
        <v/>
      </c>
      <c r="DE165" s="0" t="str">
        <f aca="false">IF(OR(ISBLANK(AX165),ISBLANK(AU165)),"",ABS((AX165-AU165)*EC165-M165))</f>
        <v/>
      </c>
      <c r="DY165" s="0" t="str">
        <f aca="false">IF(OR(ISBLANK(AX165),ISBLANK(AU165)),"",((AX165-AU165)*EC165-M165)^2)</f>
        <v/>
      </c>
    </row>
    <row r="166" customFormat="false" ht="12.8" hidden="false" customHeight="false" outlineLevel="0" collapsed="false">
      <c r="BB166" s="0" t="str">
        <f aca="false">IF(OR(ISBLANK(O166),ISBLANK(N166)),"",ROUND((O166-N166)*EC166,2))</f>
        <v/>
      </c>
      <c r="BP166" s="0" t="str">
        <f aca="false">=IF(OR(ISBLANK(AX166),ISBLANK(AU166)),"",ROUND((AX166-AU166)*EC166,2))</f>
        <v/>
      </c>
      <c r="CI166" s="0" t="str">
        <f aca="false">IF(OR(ISBLANK(AX166),ISBLANK(AU166)),"",ROUND((AX166-AU166)*EC166-M166,3))</f>
        <v/>
      </c>
      <c r="DE166" s="0" t="str">
        <f aca="false">IF(OR(ISBLANK(AX166),ISBLANK(AU166)),"",ABS((AX166-AU166)*EC166-M166))</f>
        <v/>
      </c>
      <c r="DY166" s="0" t="str">
        <f aca="false">IF(OR(ISBLANK(AX166),ISBLANK(AU166)),"",((AX166-AU166)*EC166-M166)^2)</f>
        <v/>
      </c>
    </row>
    <row r="167" customFormat="false" ht="12.8" hidden="false" customHeight="false" outlineLevel="0" collapsed="false">
      <c r="BB167" s="0" t="str">
        <f aca="false">IF(OR(ISBLANK(O167),ISBLANK(N167)),"",ROUND((O167-N167)*EC167,2))</f>
        <v/>
      </c>
      <c r="BP167" s="0" t="str">
        <f aca="false">=IF(OR(ISBLANK(AX167),ISBLANK(AU167)),"",ROUND((AX167-AU167)*EC167,2))</f>
        <v/>
      </c>
      <c r="CI167" s="0" t="str">
        <f aca="false">IF(OR(ISBLANK(AX167),ISBLANK(AU167)),"",ROUND((AX167-AU167)*EC167-M167,3))</f>
        <v/>
      </c>
      <c r="DE167" s="0" t="str">
        <f aca="false">IF(OR(ISBLANK(AX167),ISBLANK(AU167)),"",ABS((AX167-AU167)*EC167-M167))</f>
        <v/>
      </c>
      <c r="DY167" s="0" t="str">
        <f aca="false">IF(OR(ISBLANK(AX167),ISBLANK(AU167)),"",((AX167-AU167)*EC167-M167)^2)</f>
        <v/>
      </c>
    </row>
    <row r="168" customFormat="false" ht="12.8" hidden="false" customHeight="false" outlineLevel="0" collapsed="false">
      <c r="BB168" s="0" t="str">
        <f aca="false">IF(OR(ISBLANK(O168),ISBLANK(N168)),"",ROUND((O168-N168)*EC168,2))</f>
        <v/>
      </c>
      <c r="BP168" s="0" t="str">
        <f aca="false">=IF(OR(ISBLANK(AX168),ISBLANK(AU168)),"",ROUND((AX168-AU168)*EC168,2))</f>
        <v/>
      </c>
      <c r="CI168" s="0" t="str">
        <f aca="false">IF(OR(ISBLANK(AX168),ISBLANK(AU168)),"",ROUND((AX168-AU168)*EC168-M168,3))</f>
        <v/>
      </c>
      <c r="DE168" s="0" t="str">
        <f aca="false">IF(OR(ISBLANK(AX168),ISBLANK(AU168)),"",ABS((AX168-AU168)*EC168-M168))</f>
        <v/>
      </c>
      <c r="DY168" s="0" t="str">
        <f aca="false">IF(OR(ISBLANK(AX168),ISBLANK(AU168)),"",((AX168-AU168)*EC168-M168)^2)</f>
        <v/>
      </c>
    </row>
    <row r="169" customFormat="false" ht="12.8" hidden="false" customHeight="false" outlineLevel="0" collapsed="false">
      <c r="BB169" s="0" t="str">
        <f aca="false">IF(OR(ISBLANK(O169),ISBLANK(N169)),"",ROUND((O169-N169)*EC169,2))</f>
        <v/>
      </c>
      <c r="BP169" s="0" t="str">
        <f aca="false">=IF(OR(ISBLANK(AX169),ISBLANK(AU169)),"",ROUND((AX169-AU169)*EC169,2))</f>
        <v/>
      </c>
      <c r="CI169" s="0" t="str">
        <f aca="false">IF(OR(ISBLANK(AX169),ISBLANK(AU169)),"",ROUND((AX169-AU169)*EC169-M169,3))</f>
        <v/>
      </c>
      <c r="DE169" s="0" t="str">
        <f aca="false">IF(OR(ISBLANK(AX169),ISBLANK(AU169)),"",ABS((AX169-AU169)*EC169-M169))</f>
        <v/>
      </c>
      <c r="DY169" s="0" t="str">
        <f aca="false">IF(OR(ISBLANK(AX169),ISBLANK(AU169)),"",((AX169-AU169)*EC169-M169)^2)</f>
        <v/>
      </c>
    </row>
    <row r="170" customFormat="false" ht="12.8" hidden="false" customHeight="false" outlineLevel="0" collapsed="false">
      <c r="BB170" s="0" t="str">
        <f aca="false">IF(OR(ISBLANK(O170),ISBLANK(N170)),"",ROUND((O170-N170)*EC170,2))</f>
        <v/>
      </c>
      <c r="BP170" s="0" t="str">
        <f aca="false">=IF(OR(ISBLANK(AX170),ISBLANK(AU170)),"",ROUND((AX170-AU170)*EC170,2))</f>
        <v/>
      </c>
      <c r="CI170" s="0" t="str">
        <f aca="false">IF(OR(ISBLANK(AX170),ISBLANK(AU170)),"",ROUND((AX170-AU170)*EC170-M170,3))</f>
        <v/>
      </c>
      <c r="DE170" s="0" t="str">
        <f aca="false">IF(OR(ISBLANK(AX170),ISBLANK(AU170)),"",ABS((AX170-AU170)*EC170-M170))</f>
        <v/>
      </c>
      <c r="DY170" s="0" t="str">
        <f aca="false">IF(OR(ISBLANK(AX170),ISBLANK(AU170)),"",((AX170-AU170)*EC170-M170)^2)</f>
        <v/>
      </c>
    </row>
    <row r="171" customFormat="false" ht="12.8" hidden="false" customHeight="false" outlineLevel="0" collapsed="false">
      <c r="BB171" s="0" t="str">
        <f aca="false">IF(OR(ISBLANK(O171),ISBLANK(N171)),"",ROUND((O171-N171)*EC171,2))</f>
        <v/>
      </c>
      <c r="BP171" s="0" t="str">
        <f aca="false">=IF(OR(ISBLANK(AX171),ISBLANK(AU171)),"",ROUND((AX171-AU171)*EC171,2))</f>
        <v/>
      </c>
      <c r="CI171" s="0" t="str">
        <f aca="false">IF(OR(ISBLANK(AX171),ISBLANK(AU171)),"",ROUND((AX171-AU171)*EC171-M171,3))</f>
        <v/>
      </c>
      <c r="DE171" s="0" t="str">
        <f aca="false">IF(OR(ISBLANK(AX171),ISBLANK(AU171)),"",ABS((AX171-AU171)*EC171-M171))</f>
        <v/>
      </c>
      <c r="DY171" s="0" t="str">
        <f aca="false">IF(OR(ISBLANK(AX171),ISBLANK(AU171)),"",((AX171-AU171)*EC171-M171)^2)</f>
        <v/>
      </c>
    </row>
    <row r="172" customFormat="false" ht="12.8" hidden="false" customHeight="false" outlineLevel="0" collapsed="false">
      <c r="BB172" s="0" t="str">
        <f aca="false">IF(OR(ISBLANK(O172),ISBLANK(N172)),"",ROUND((O172-N172)*EC172,2))</f>
        <v/>
      </c>
      <c r="BP172" s="0" t="str">
        <f aca="false">=IF(OR(ISBLANK(AX172),ISBLANK(AU172)),"",ROUND((AX172-AU172)*EC172,2))</f>
        <v/>
      </c>
      <c r="CI172" s="0" t="str">
        <f aca="false">IF(OR(ISBLANK(AX172),ISBLANK(AU172)),"",ROUND((AX172-AU172)*EC172-M172,3))</f>
        <v/>
      </c>
      <c r="DE172" s="0" t="str">
        <f aca="false">IF(OR(ISBLANK(AX172),ISBLANK(AU172)),"",ABS((AX172-AU172)*EC172-M172))</f>
        <v/>
      </c>
      <c r="DY172" s="0" t="str">
        <f aca="false">IF(OR(ISBLANK(AX172),ISBLANK(AU172)),"",((AX172-AU172)*EC172-M172)^2)</f>
        <v/>
      </c>
    </row>
    <row r="173" customFormat="false" ht="12.8" hidden="false" customHeight="false" outlineLevel="0" collapsed="false">
      <c r="BB173" s="0" t="str">
        <f aca="false">IF(OR(ISBLANK(O173),ISBLANK(N173)),"",ROUND((O173-N173)*EC173,2))</f>
        <v/>
      </c>
      <c r="BP173" s="0" t="str">
        <f aca="false">=IF(OR(ISBLANK(AX173),ISBLANK(AU173)),"",ROUND((AX173-AU173)*EC173,2))</f>
        <v/>
      </c>
      <c r="CI173" s="0" t="str">
        <f aca="false">IF(OR(ISBLANK(AX173),ISBLANK(AU173)),"",ROUND((AX173-AU173)*EC173-M173,3))</f>
        <v/>
      </c>
      <c r="DE173" s="0" t="str">
        <f aca="false">IF(OR(ISBLANK(AX173),ISBLANK(AU173)),"",ABS((AX173-AU173)*EC173-M173))</f>
        <v/>
      </c>
      <c r="DY173" s="0" t="str">
        <f aca="false">IF(OR(ISBLANK(AX173),ISBLANK(AU173)),"",((AX173-AU173)*EC173-M173)^2)</f>
        <v/>
      </c>
    </row>
    <row r="174" customFormat="false" ht="12.8" hidden="false" customHeight="false" outlineLevel="0" collapsed="false">
      <c r="BB174" s="0" t="str">
        <f aca="false">IF(OR(ISBLANK(O174),ISBLANK(N174)),"",ROUND((O174-N174)*EC174,2))</f>
        <v/>
      </c>
      <c r="BP174" s="0" t="str">
        <f aca="false">=IF(OR(ISBLANK(AX174),ISBLANK(AU174)),"",ROUND((AX174-AU174)*EC174,2))</f>
        <v/>
      </c>
      <c r="CI174" s="0" t="str">
        <f aca="false">IF(OR(ISBLANK(AX174),ISBLANK(AU174)),"",ROUND((AX174-AU174)*EC174-M174,3))</f>
        <v/>
      </c>
      <c r="DE174" s="0" t="str">
        <f aca="false">IF(OR(ISBLANK(AX174),ISBLANK(AU174)),"",ABS((AX174-AU174)*EC174-M174))</f>
        <v/>
      </c>
      <c r="DY174" s="0" t="str">
        <f aca="false">IF(OR(ISBLANK(AX174),ISBLANK(AU174)),"",((AX174-AU174)*EC174-M174)^2)</f>
        <v/>
      </c>
    </row>
    <row r="175" customFormat="false" ht="12.8" hidden="false" customHeight="false" outlineLevel="0" collapsed="false">
      <c r="BB175" s="0" t="str">
        <f aca="false">IF(OR(ISBLANK(O175),ISBLANK(N175)),"",ROUND((O175-N175)*EC175,2))</f>
        <v/>
      </c>
      <c r="BP175" s="0" t="str">
        <f aca="false">=IF(OR(ISBLANK(AX175),ISBLANK(AU175)),"",ROUND((AX175-AU175)*EC175,2))</f>
        <v/>
      </c>
      <c r="CI175" s="0" t="str">
        <f aca="false">IF(OR(ISBLANK(AX175),ISBLANK(AU175)),"",ROUND((AX175-AU175)*EC175-M175,3))</f>
        <v/>
      </c>
      <c r="DE175" s="0" t="str">
        <f aca="false">IF(OR(ISBLANK(AX175),ISBLANK(AU175)),"",ABS((AX175-AU175)*EC175-M175))</f>
        <v/>
      </c>
      <c r="DY175" s="0" t="str">
        <f aca="false">IF(OR(ISBLANK(AX175),ISBLANK(AU175)),"",((AX175-AU175)*EC175-M175)^2)</f>
        <v/>
      </c>
    </row>
    <row r="176" customFormat="false" ht="12.8" hidden="false" customHeight="false" outlineLevel="0" collapsed="false">
      <c r="BB176" s="0" t="str">
        <f aca="false">IF(OR(ISBLANK(O176),ISBLANK(N176)),"",ROUND((O176-N176)*EC176,2))</f>
        <v/>
      </c>
      <c r="BP176" s="0" t="str">
        <f aca="false">=IF(OR(ISBLANK(AX176),ISBLANK(AU176)),"",ROUND((AX176-AU176)*EC176,2))</f>
        <v/>
      </c>
      <c r="CI176" s="0" t="str">
        <f aca="false">IF(OR(ISBLANK(AX176),ISBLANK(AU176)),"",ROUND((AX176-AU176)*EC176-M176,3))</f>
        <v/>
      </c>
      <c r="DE176" s="0" t="str">
        <f aca="false">IF(OR(ISBLANK(AX176),ISBLANK(AU176)),"",ABS((AX176-AU176)*EC176-M176))</f>
        <v/>
      </c>
      <c r="DY176" s="0" t="str">
        <f aca="false">IF(OR(ISBLANK(AX176),ISBLANK(AU176)),"",((AX176-AU176)*EC176-M176)^2)</f>
        <v/>
      </c>
    </row>
    <row r="177" customFormat="false" ht="12.8" hidden="false" customHeight="false" outlineLevel="0" collapsed="false">
      <c r="BB177" s="0" t="str">
        <f aca="false">IF(OR(ISBLANK(O177),ISBLANK(N177)),"",ROUND((O177-N177)*EC177,2))</f>
        <v/>
      </c>
      <c r="BP177" s="0" t="str">
        <f aca="false">=IF(OR(ISBLANK(AX177),ISBLANK(AU177)),"",ROUND((AX177-AU177)*EC177,2))</f>
        <v/>
      </c>
      <c r="CI177" s="0" t="str">
        <f aca="false">IF(OR(ISBLANK(AX177),ISBLANK(AU177)),"",ROUND((AX177-AU177)*EC177-M177,3))</f>
        <v/>
      </c>
      <c r="DE177" s="0" t="str">
        <f aca="false">IF(OR(ISBLANK(AX177),ISBLANK(AU177)),"",ABS((AX177-AU177)*EC177-M177))</f>
        <v/>
      </c>
      <c r="DY177" s="0" t="str">
        <f aca="false">IF(OR(ISBLANK(AX177),ISBLANK(AU177)),"",((AX177-AU177)*EC177-M177)^2)</f>
        <v/>
      </c>
    </row>
    <row r="178" customFormat="false" ht="12.8" hidden="false" customHeight="false" outlineLevel="0" collapsed="false">
      <c r="BB178" s="0" t="str">
        <f aca="false">IF(OR(ISBLANK(O178),ISBLANK(N178)),"",ROUND((O178-N178)*EC178,2))</f>
        <v/>
      </c>
      <c r="BP178" s="0" t="str">
        <f aca="false">=IF(OR(ISBLANK(AX178),ISBLANK(AU178)),"",ROUND((AX178-AU178)*EC178,2))</f>
        <v/>
      </c>
      <c r="CI178" s="0" t="str">
        <f aca="false">IF(OR(ISBLANK(AX178),ISBLANK(AU178)),"",ROUND((AX178-AU178)*EC178-M178,3))</f>
        <v/>
      </c>
      <c r="DE178" s="0" t="str">
        <f aca="false">IF(OR(ISBLANK(AX178),ISBLANK(AU178)),"",ABS((AX178-AU178)*EC178-M178))</f>
        <v/>
      </c>
      <c r="DY178" s="0" t="str">
        <f aca="false">IF(OR(ISBLANK(AX178),ISBLANK(AU178)),"",((AX178-AU178)*EC178-M178)^2)</f>
        <v/>
      </c>
    </row>
    <row r="179" customFormat="false" ht="12.8" hidden="false" customHeight="false" outlineLevel="0" collapsed="false">
      <c r="BB179" s="0" t="str">
        <f aca="false">IF(OR(ISBLANK(O179),ISBLANK(N179)),"",ROUND((O179-N179)*EC179,2))</f>
        <v/>
      </c>
      <c r="BP179" s="0" t="str">
        <f aca="false">=IF(OR(ISBLANK(AX179),ISBLANK(AU179)),"",ROUND((AX179-AU179)*EC179,2))</f>
        <v/>
      </c>
      <c r="CI179" s="0" t="str">
        <f aca="false">IF(OR(ISBLANK(AX179),ISBLANK(AU179)),"",ROUND((AX179-AU179)*EC179-M179,3))</f>
        <v/>
      </c>
      <c r="DE179" s="0" t="str">
        <f aca="false">IF(OR(ISBLANK(AX179),ISBLANK(AU179)),"",ABS((AX179-AU179)*EC179-M179))</f>
        <v/>
      </c>
      <c r="DY179" s="0" t="str">
        <f aca="false">IF(OR(ISBLANK(AX179),ISBLANK(AU179)),"",((AX179-AU179)*EC179-M179)^2)</f>
        <v/>
      </c>
    </row>
    <row r="180" customFormat="false" ht="12.8" hidden="false" customHeight="false" outlineLevel="0" collapsed="false">
      <c r="BB180" s="0" t="str">
        <f aca="false">IF(OR(ISBLANK(O180),ISBLANK(N180)),"",ROUND((O180-N180)*EC180,2))</f>
        <v/>
      </c>
      <c r="BP180" s="0" t="str">
        <f aca="false">=IF(OR(ISBLANK(AX180),ISBLANK(AU180)),"",ROUND((AX180-AU180)*EC180,2))</f>
        <v/>
      </c>
      <c r="CI180" s="0" t="str">
        <f aca="false">IF(OR(ISBLANK(AX180),ISBLANK(AU180)),"",ROUND((AX180-AU180)*EC180-M180,3))</f>
        <v/>
      </c>
      <c r="DE180" s="0" t="str">
        <f aca="false">IF(OR(ISBLANK(AX180),ISBLANK(AU180)),"",ABS((AX180-AU180)*EC180-M180))</f>
        <v/>
      </c>
      <c r="DY180" s="0" t="str">
        <f aca="false">IF(OR(ISBLANK(AX180),ISBLANK(AU180)),"",((AX180-AU180)*EC180-M180)^2)</f>
        <v/>
      </c>
    </row>
    <row r="181" customFormat="false" ht="12.8" hidden="false" customHeight="false" outlineLevel="0" collapsed="false">
      <c r="BB181" s="0" t="str">
        <f aca="false">IF(OR(ISBLANK(O181),ISBLANK(N181)),"",ROUND((O181-N181)*EC181,2))</f>
        <v/>
      </c>
      <c r="BP181" s="0" t="str">
        <f aca="false">=IF(OR(ISBLANK(AX181),ISBLANK(AU181)),"",ROUND((AX181-AU181)*EC181,2))</f>
        <v/>
      </c>
      <c r="CI181" s="0" t="str">
        <f aca="false">IF(OR(ISBLANK(AX181),ISBLANK(AU181)),"",ROUND((AX181-AU181)*EC181-M181,3))</f>
        <v/>
      </c>
      <c r="DE181" s="0" t="str">
        <f aca="false">IF(OR(ISBLANK(AX181),ISBLANK(AU181)),"",ABS((AX181-AU181)*EC181-M181))</f>
        <v/>
      </c>
      <c r="DY181" s="0" t="str">
        <f aca="false">IF(OR(ISBLANK(AX181),ISBLANK(AU181)),"",((AX181-AU181)*EC181-M181)^2)</f>
        <v/>
      </c>
    </row>
    <row r="182" customFormat="false" ht="12.8" hidden="false" customHeight="false" outlineLevel="0" collapsed="false">
      <c r="BB182" s="0" t="str">
        <f aca="false">IF(OR(ISBLANK(O182),ISBLANK(N182)),"",ROUND((O182-N182)*EC182,2))</f>
        <v/>
      </c>
      <c r="BP182" s="0" t="str">
        <f aca="false">=IF(OR(ISBLANK(AX182),ISBLANK(AU182)),"",ROUND((AX182-AU182)*EC182,2))</f>
        <v/>
      </c>
      <c r="CI182" s="0" t="str">
        <f aca="false">IF(OR(ISBLANK(AX182),ISBLANK(AU182)),"",ROUND((AX182-AU182)*EC182-M182,3))</f>
        <v/>
      </c>
      <c r="DE182" s="0" t="str">
        <f aca="false">IF(OR(ISBLANK(AX182),ISBLANK(AU182)),"",ABS((AX182-AU182)*EC182-M182))</f>
        <v/>
      </c>
      <c r="DY182" s="0" t="str">
        <f aca="false">IF(OR(ISBLANK(AX182),ISBLANK(AU182)),"",((AX182-AU182)*EC182-M182)^2)</f>
        <v/>
      </c>
    </row>
    <row r="183" customFormat="false" ht="12.8" hidden="false" customHeight="false" outlineLevel="0" collapsed="false">
      <c r="BB183" s="0" t="str">
        <f aca="false">IF(OR(ISBLANK(O183),ISBLANK(N183)),"",ROUND((O183-N183)*EC183,2))</f>
        <v/>
      </c>
      <c r="BP183" s="0" t="str">
        <f aca="false">=IF(OR(ISBLANK(AX183),ISBLANK(AU183)),"",ROUND((AX183-AU183)*EC183,2))</f>
        <v/>
      </c>
      <c r="CI183" s="0" t="str">
        <f aca="false">IF(OR(ISBLANK(AX183),ISBLANK(AU183)),"",ROUND((AX183-AU183)*EC183-M183,3))</f>
        <v/>
      </c>
      <c r="DE183" s="0" t="str">
        <f aca="false">IF(OR(ISBLANK(AX183),ISBLANK(AU183)),"",ABS((AX183-AU183)*EC183-M183))</f>
        <v/>
      </c>
      <c r="DY183" s="0" t="str">
        <f aca="false">IF(OR(ISBLANK(AX183),ISBLANK(AU183)),"",((AX183-AU183)*EC183-M183)^2)</f>
        <v/>
      </c>
    </row>
    <row r="184" customFormat="false" ht="12.8" hidden="false" customHeight="false" outlineLevel="0" collapsed="false">
      <c r="BB184" s="0" t="str">
        <f aca="false">IF(OR(ISBLANK(O184),ISBLANK(N184)),"",ROUND((O184-N184)*EC184,2))</f>
        <v/>
      </c>
      <c r="BP184" s="0" t="str">
        <f aca="false">=IF(OR(ISBLANK(AX184),ISBLANK(AU184)),"",ROUND((AX184-AU184)*EC184,2))</f>
        <v/>
      </c>
      <c r="CI184" s="0" t="str">
        <f aca="false">IF(OR(ISBLANK(AX184),ISBLANK(AU184)),"",ROUND((AX184-AU184)*EC184-M184,3))</f>
        <v/>
      </c>
      <c r="DE184" s="0" t="str">
        <f aca="false">IF(OR(ISBLANK(AX184),ISBLANK(AU184)),"",ABS((AX184-AU184)*EC184-M184))</f>
        <v/>
      </c>
      <c r="DY184" s="0" t="str">
        <f aca="false">IF(OR(ISBLANK(AX184),ISBLANK(AU184)),"",((AX184-AU184)*EC184-M184)^2)</f>
        <v/>
      </c>
    </row>
    <row r="185" customFormat="false" ht="12.8" hidden="false" customHeight="false" outlineLevel="0" collapsed="false">
      <c r="BB185" s="0" t="str">
        <f aca="false">IF(OR(ISBLANK(O185),ISBLANK(N185)),"",ROUND((O185-N185)*EC185,2))</f>
        <v/>
      </c>
      <c r="BP185" s="0" t="str">
        <f aca="false">=IF(OR(ISBLANK(AX185),ISBLANK(AU185)),"",ROUND((AX185-AU185)*EC185,2))</f>
        <v/>
      </c>
      <c r="CI185" s="0" t="str">
        <f aca="false">IF(OR(ISBLANK(AX185),ISBLANK(AU185)),"",ROUND((AX185-AU185)*EC185-M185,3))</f>
        <v/>
      </c>
      <c r="DE185" s="0" t="str">
        <f aca="false">IF(OR(ISBLANK(AX185),ISBLANK(AU185)),"",ABS((AX185-AU185)*EC185-M185))</f>
        <v/>
      </c>
      <c r="DY185" s="0" t="str">
        <f aca="false">IF(OR(ISBLANK(AX185),ISBLANK(AU185)),"",((AX185-AU185)*EC185-M185)^2)</f>
        <v/>
      </c>
    </row>
    <row r="186" customFormat="false" ht="12.8" hidden="false" customHeight="false" outlineLevel="0" collapsed="false">
      <c r="BB186" s="0" t="str">
        <f aca="false">IF(OR(ISBLANK(O186),ISBLANK(N186)),"",ROUND((O186-N186)*EC186,2))</f>
        <v/>
      </c>
      <c r="BP186" s="0" t="str">
        <f aca="false">=IF(OR(ISBLANK(AX186),ISBLANK(AU186)),"",ROUND((AX186-AU186)*EC186,2))</f>
        <v/>
      </c>
      <c r="CI186" s="0" t="str">
        <f aca="false">IF(OR(ISBLANK(AX186),ISBLANK(AU186)),"",ROUND((AX186-AU186)*EC186-M186,3))</f>
        <v/>
      </c>
      <c r="DE186" s="0" t="str">
        <f aca="false">IF(OR(ISBLANK(AX186),ISBLANK(AU186)),"",ABS((AX186-AU186)*EC186-M186))</f>
        <v/>
      </c>
      <c r="DY186" s="0" t="str">
        <f aca="false">IF(OR(ISBLANK(AX186),ISBLANK(AU186)),"",((AX186-AU186)*EC186-M186)^2)</f>
        <v/>
      </c>
    </row>
    <row r="187" customFormat="false" ht="12.8" hidden="false" customHeight="false" outlineLevel="0" collapsed="false">
      <c r="BB187" s="0" t="str">
        <f aca="false">IF(OR(ISBLANK(O187),ISBLANK(N187)),"",ROUND((O187-N187)*EC187,2))</f>
        <v/>
      </c>
      <c r="BP187" s="0" t="str">
        <f aca="false">=IF(OR(ISBLANK(AX187),ISBLANK(AU187)),"",ROUND((AX187-AU187)*EC187,2))</f>
        <v/>
      </c>
      <c r="CI187" s="0" t="str">
        <f aca="false">IF(OR(ISBLANK(AX187),ISBLANK(AU187)),"",ROUND((AX187-AU187)*EC187-M187,3))</f>
        <v/>
      </c>
      <c r="DE187" s="0" t="str">
        <f aca="false">IF(OR(ISBLANK(AX187),ISBLANK(AU187)),"",ABS((AX187-AU187)*EC187-M187))</f>
        <v/>
      </c>
      <c r="DY187" s="0" t="str">
        <f aca="false">IF(OR(ISBLANK(AX187),ISBLANK(AU187)),"",((AX187-AU187)*EC187-M187)^2)</f>
        <v/>
      </c>
    </row>
    <row r="188" customFormat="false" ht="12.8" hidden="false" customHeight="false" outlineLevel="0" collapsed="false">
      <c r="BB188" s="0" t="str">
        <f aca="false">IF(OR(ISBLANK(O188),ISBLANK(N188)),"",ROUND((O188-N188)*EC188,2))</f>
        <v/>
      </c>
      <c r="BP188" s="0" t="str">
        <f aca="false">=IF(OR(ISBLANK(AX188),ISBLANK(AU188)),"",ROUND((AX188-AU188)*EC188,2))</f>
        <v/>
      </c>
      <c r="CI188" s="0" t="str">
        <f aca="false">IF(OR(ISBLANK(AX188),ISBLANK(AU188)),"",ROUND((AX188-AU188)*EC188-M188,3))</f>
        <v/>
      </c>
      <c r="DE188" s="0" t="str">
        <f aca="false">IF(OR(ISBLANK(AX188),ISBLANK(AU188)),"",ABS((AX188-AU188)*EC188-M188))</f>
        <v/>
      </c>
      <c r="DY188" s="0" t="str">
        <f aca="false">IF(OR(ISBLANK(AX188),ISBLANK(AU188)),"",((AX188-AU188)*EC188-M188)^2)</f>
        <v/>
      </c>
    </row>
    <row r="189" customFormat="false" ht="12.8" hidden="false" customHeight="false" outlineLevel="0" collapsed="false">
      <c r="BB189" s="0" t="str">
        <f aca="false">IF(OR(ISBLANK(O189),ISBLANK(N189)),"",ROUND((O189-N189)*EC189,2))</f>
        <v/>
      </c>
      <c r="BP189" s="0" t="str">
        <f aca="false">=IF(OR(ISBLANK(AX189),ISBLANK(AU189)),"",ROUND((AX189-AU189)*EC189,2))</f>
        <v/>
      </c>
      <c r="CI189" s="0" t="str">
        <f aca="false">IF(OR(ISBLANK(AX189),ISBLANK(AU189)),"",ROUND((AX189-AU189)*EC189-M189,3))</f>
        <v/>
      </c>
      <c r="DE189" s="0" t="str">
        <f aca="false">IF(OR(ISBLANK(AX189),ISBLANK(AU189)),"",ABS((AX189-AU189)*EC189-M189))</f>
        <v/>
      </c>
      <c r="DY189" s="0" t="str">
        <f aca="false">IF(OR(ISBLANK(AX189),ISBLANK(AU189)),"",((AX189-AU189)*EC189-M189)^2)</f>
        <v/>
      </c>
    </row>
    <row r="190" customFormat="false" ht="12.8" hidden="false" customHeight="false" outlineLevel="0" collapsed="false">
      <c r="BB190" s="0" t="str">
        <f aca="false">IF(OR(ISBLANK(O190),ISBLANK(N190)),"",ROUND((O190-N190)*EC190,2))</f>
        <v/>
      </c>
      <c r="BP190" s="0" t="str">
        <f aca="false">=IF(OR(ISBLANK(AX190),ISBLANK(AU190)),"",ROUND((AX190-AU190)*EC190,2))</f>
        <v/>
      </c>
      <c r="CI190" s="0" t="str">
        <f aca="false">IF(OR(ISBLANK(AX190),ISBLANK(AU190)),"",ROUND((AX190-AU190)*EC190-M190,3))</f>
        <v/>
      </c>
      <c r="DE190" s="0" t="str">
        <f aca="false">IF(OR(ISBLANK(AX190),ISBLANK(AU190)),"",ABS((AX190-AU190)*EC190-M190))</f>
        <v/>
      </c>
      <c r="DY190" s="0" t="str">
        <f aca="false">IF(OR(ISBLANK(AX190),ISBLANK(AU190)),"",((AX190-AU190)*EC190-M190)^2)</f>
        <v/>
      </c>
    </row>
    <row r="191" customFormat="false" ht="12.8" hidden="false" customHeight="false" outlineLevel="0" collapsed="false">
      <c r="BB191" s="0" t="str">
        <f aca="false">IF(OR(ISBLANK(O191),ISBLANK(N191)),"",ROUND((O191-N191)*EC191,2))</f>
        <v/>
      </c>
      <c r="BP191" s="0" t="str">
        <f aca="false">=IF(OR(ISBLANK(AX191),ISBLANK(AU191)),"",ROUND((AX191-AU191)*EC191,2))</f>
        <v/>
      </c>
      <c r="CI191" s="0" t="str">
        <f aca="false">IF(OR(ISBLANK(AX191),ISBLANK(AU191)),"",ROUND((AX191-AU191)*EC191-M191,3))</f>
        <v/>
      </c>
      <c r="DE191" s="0" t="str">
        <f aca="false">IF(OR(ISBLANK(AX191),ISBLANK(AU191)),"",ABS((AX191-AU191)*EC191-M191))</f>
        <v/>
      </c>
      <c r="DY191" s="0" t="str">
        <f aca="false">IF(OR(ISBLANK(AX191),ISBLANK(AU191)),"",((AX191-AU191)*EC191-M191)^2)</f>
        <v/>
      </c>
    </row>
    <row r="192" customFormat="false" ht="12.8" hidden="false" customHeight="false" outlineLevel="0" collapsed="false">
      <c r="BB192" s="0" t="str">
        <f aca="false">IF(OR(ISBLANK(O192),ISBLANK(N192)),"",ROUND((O192-N192)*EC192,2))</f>
        <v/>
      </c>
      <c r="BP192" s="0" t="str">
        <f aca="false">=IF(OR(ISBLANK(AX192),ISBLANK(AU192)),"",ROUND((AX192-AU192)*EC192,2))</f>
        <v/>
      </c>
      <c r="CI192" s="0" t="str">
        <f aca="false">IF(OR(ISBLANK(AX192),ISBLANK(AU192)),"",ROUND((AX192-AU192)*EC192-M192,3))</f>
        <v/>
      </c>
      <c r="DE192" s="0" t="str">
        <f aca="false">IF(OR(ISBLANK(AX192),ISBLANK(AU192)),"",ABS((AX192-AU192)*EC192-M192))</f>
        <v/>
      </c>
      <c r="DY192" s="0" t="str">
        <f aca="false">IF(OR(ISBLANK(AX192),ISBLANK(AU192)),"",((AX192-AU192)*EC192-M192)^2)</f>
        <v/>
      </c>
    </row>
    <row r="193" customFormat="false" ht="12.8" hidden="false" customHeight="false" outlineLevel="0" collapsed="false">
      <c r="BB193" s="0" t="str">
        <f aca="false">IF(OR(ISBLANK(O193),ISBLANK(N193)),"",ROUND((O193-N193)*EC193,2))</f>
        <v/>
      </c>
      <c r="BP193" s="0" t="str">
        <f aca="false">=IF(OR(ISBLANK(AX193),ISBLANK(AU193)),"",ROUND((AX193-AU193)*EC193,2))</f>
        <v/>
      </c>
      <c r="CI193" s="0" t="str">
        <f aca="false">IF(OR(ISBLANK(AX193),ISBLANK(AU193)),"",ROUND((AX193-AU193)*EC193-M193,3))</f>
        <v/>
      </c>
      <c r="DE193" s="0" t="str">
        <f aca="false">IF(OR(ISBLANK(AX193),ISBLANK(AU193)),"",ABS((AX193-AU193)*EC193-M193))</f>
        <v/>
      </c>
      <c r="DY193" s="0" t="str">
        <f aca="false">IF(OR(ISBLANK(AX193),ISBLANK(AU193)),"",((AX193-AU193)*EC193-M193)^2)</f>
        <v/>
      </c>
    </row>
    <row r="194" customFormat="false" ht="12.8" hidden="false" customHeight="false" outlineLevel="0" collapsed="false">
      <c r="BB194" s="0" t="str">
        <f aca="false">IF(OR(ISBLANK(O194),ISBLANK(N194)),"",ROUND((O194-N194)*EC194,2))</f>
        <v/>
      </c>
      <c r="BP194" s="0" t="str">
        <f aca="false">=IF(OR(ISBLANK(AX194),ISBLANK(AU194)),"",ROUND((AX194-AU194)*EC194,2))</f>
        <v/>
      </c>
      <c r="CI194" s="0" t="str">
        <f aca="false">IF(OR(ISBLANK(AX194),ISBLANK(AU194)),"",ROUND((AX194-AU194)*EC194-M194,3))</f>
        <v/>
      </c>
      <c r="DE194" s="0" t="str">
        <f aca="false">IF(OR(ISBLANK(AX194),ISBLANK(AU194)),"",ABS((AX194-AU194)*EC194-M194))</f>
        <v/>
      </c>
      <c r="DY194" s="0" t="str">
        <f aca="false">IF(OR(ISBLANK(AX194),ISBLANK(AU194)),"",((AX194-AU194)*EC194-M194)^2)</f>
        <v/>
      </c>
    </row>
    <row r="195" customFormat="false" ht="12.8" hidden="false" customHeight="false" outlineLevel="0" collapsed="false">
      <c r="BB195" s="0" t="str">
        <f aca="false">IF(OR(ISBLANK(O195),ISBLANK(N195)),"",ROUND((O195-N195)*EC195,2))</f>
        <v/>
      </c>
      <c r="BP195" s="0" t="str">
        <f aca="false">=IF(OR(ISBLANK(AX195),ISBLANK(AU195)),"",ROUND((AX195-AU195)*EC195,2))</f>
        <v/>
      </c>
      <c r="CI195" s="0" t="str">
        <f aca="false">IF(OR(ISBLANK(AX195),ISBLANK(AU195)),"",ROUND((AX195-AU195)*EC195-M195,3))</f>
        <v/>
      </c>
      <c r="DE195" s="0" t="str">
        <f aca="false">IF(OR(ISBLANK(AX195),ISBLANK(AU195)),"",ABS((AX195-AU195)*EC195-M195))</f>
        <v/>
      </c>
      <c r="DY195" s="0" t="str">
        <f aca="false">IF(OR(ISBLANK(AX195),ISBLANK(AU195)),"",((AX195-AU195)*EC195-M195)^2)</f>
        <v/>
      </c>
    </row>
    <row r="196" customFormat="false" ht="12.8" hidden="false" customHeight="false" outlineLevel="0" collapsed="false">
      <c r="BB196" s="0" t="str">
        <f aca="false">IF(OR(ISBLANK(O196),ISBLANK(N196)),"",ROUND((O196-N196)*EC196,2))</f>
        <v/>
      </c>
      <c r="BP196" s="0" t="str">
        <f aca="false">=IF(OR(ISBLANK(AX196),ISBLANK(AU196)),"",ROUND((AX196-AU196)*EC196,2))</f>
        <v/>
      </c>
      <c r="CI196" s="0" t="str">
        <f aca="false">IF(OR(ISBLANK(AX196),ISBLANK(AU196)),"",ROUND((AX196-AU196)*EC196-M196,3))</f>
        <v/>
      </c>
      <c r="DE196" s="0" t="str">
        <f aca="false">IF(OR(ISBLANK(AX196),ISBLANK(AU196)),"",ABS((AX196-AU196)*EC196-M196))</f>
        <v/>
      </c>
      <c r="DY196" s="0" t="str">
        <f aca="false">IF(OR(ISBLANK(AX196),ISBLANK(AU196)),"",((AX196-AU196)*EC196-M196)^2)</f>
        <v/>
      </c>
    </row>
    <row r="197" customFormat="false" ht="12.8" hidden="false" customHeight="false" outlineLevel="0" collapsed="false">
      <c r="BB197" s="0" t="str">
        <f aca="false">IF(OR(ISBLANK(O197),ISBLANK(N197)),"",ROUND((O197-N197)*EC197,2))</f>
        <v/>
      </c>
      <c r="BP197" s="0" t="str">
        <f aca="false">=IF(OR(ISBLANK(AX197),ISBLANK(AU197)),"",ROUND((AX197-AU197)*EC197,2))</f>
        <v/>
      </c>
      <c r="CI197" s="0" t="str">
        <f aca="false">IF(OR(ISBLANK(AX197),ISBLANK(AU197)),"",ROUND((AX197-AU197)*EC197-M197,3))</f>
        <v/>
      </c>
      <c r="DE197" s="0" t="str">
        <f aca="false">IF(OR(ISBLANK(AX197),ISBLANK(AU197)),"",ABS((AX197-AU197)*EC197-M197))</f>
        <v/>
      </c>
      <c r="DY197" s="0" t="str">
        <f aca="false">IF(OR(ISBLANK(AX197),ISBLANK(AU197)),"",((AX197-AU197)*EC197-M197)^2)</f>
        <v/>
      </c>
    </row>
    <row r="198" customFormat="false" ht="12.8" hidden="false" customHeight="false" outlineLevel="0" collapsed="false">
      <c r="BB198" s="0" t="str">
        <f aca="false">IF(OR(ISBLANK(O198),ISBLANK(N198)),"",ROUND((O198-N198)*EC198,2))</f>
        <v/>
      </c>
      <c r="BP198" s="0" t="str">
        <f aca="false">=IF(OR(ISBLANK(AX198),ISBLANK(AU198)),"",ROUND((AX198-AU198)*EC198,2))</f>
        <v/>
      </c>
      <c r="CI198" s="0" t="str">
        <f aca="false">IF(OR(ISBLANK(AX198),ISBLANK(AU198)),"",ROUND((AX198-AU198)*EC198-M198,3))</f>
        <v/>
      </c>
      <c r="DE198" s="0" t="str">
        <f aca="false">IF(OR(ISBLANK(AX198),ISBLANK(AU198)),"",ABS((AX198-AU198)*EC198-M198))</f>
        <v/>
      </c>
      <c r="DY198" s="0" t="str">
        <f aca="false">IF(OR(ISBLANK(AX198),ISBLANK(AU198)),"",((AX198-AU198)*EC198-M198)^2)</f>
        <v/>
      </c>
    </row>
    <row r="199" customFormat="false" ht="12.8" hidden="false" customHeight="false" outlineLevel="0" collapsed="false">
      <c r="BB199" s="0" t="str">
        <f aca="false">IF(OR(ISBLANK(O199),ISBLANK(N199)),"",ROUND((O199-N199)*EC199,2))</f>
        <v/>
      </c>
      <c r="BP199" s="0" t="str">
        <f aca="false">=IF(OR(ISBLANK(AX199),ISBLANK(AU199)),"",ROUND((AX199-AU199)*EC199,2))</f>
        <v/>
      </c>
      <c r="CI199" s="0" t="str">
        <f aca="false">IF(OR(ISBLANK(AX199),ISBLANK(AU199)),"",ROUND((AX199-AU199)*EC199-M199,3))</f>
        <v/>
      </c>
      <c r="DE199" s="0" t="str">
        <f aca="false">IF(OR(ISBLANK(AX199),ISBLANK(AU199)),"",ABS((AX199-AU199)*EC199-M199))</f>
        <v/>
      </c>
      <c r="DY199" s="0" t="str">
        <f aca="false">IF(OR(ISBLANK(AX199),ISBLANK(AU199)),"",((AX199-AU199)*EC199-M199)^2)</f>
        <v/>
      </c>
    </row>
    <row r="200" customFormat="false" ht="12.8" hidden="false" customHeight="false" outlineLevel="0" collapsed="false">
      <c r="BB200" s="0" t="str">
        <f aca="false">IF(OR(ISBLANK(O200),ISBLANK(N200)),"",ROUND((O200-N200)*EC200,2))</f>
        <v/>
      </c>
      <c r="BP200" s="0" t="str">
        <f aca="false">=IF(OR(ISBLANK(AX200),ISBLANK(AU200)),"",ROUND((AX200-AU200)*EC200,2))</f>
        <v/>
      </c>
      <c r="CI200" s="0" t="str">
        <f aca="false">IF(OR(ISBLANK(AX200),ISBLANK(AU200)),"",ROUND((AX200-AU200)*EC200-M200,3))</f>
        <v/>
      </c>
      <c r="DE200" s="0" t="str">
        <f aca="false">IF(OR(ISBLANK(AX200),ISBLANK(AU200)),"",ABS((AX200-AU200)*EC200-M200))</f>
        <v/>
      </c>
      <c r="DY200" s="0" t="str">
        <f aca="false">IF(OR(ISBLANK(AX200),ISBLANK(AU200)),"",((AX200-AU200)*EC200-M200)^2)</f>
        <v/>
      </c>
    </row>
    <row r="201" customFormat="false" ht="12.8" hidden="false" customHeight="false" outlineLevel="0" collapsed="false">
      <c r="BB201" s="0" t="str">
        <f aca="false">IF(OR(ISBLANK(O201),ISBLANK(N201)),"",ROUND((O201-N201)*EC201,2))</f>
        <v/>
      </c>
      <c r="BP201" s="0" t="str">
        <f aca="false">=IF(OR(ISBLANK(AX201),ISBLANK(AU201)),"",ROUND((AX201-AU201)*EC201,2))</f>
        <v/>
      </c>
      <c r="CI201" s="0" t="str">
        <f aca="false">IF(OR(ISBLANK(AX201),ISBLANK(AU201)),"",ROUND((AX201-AU201)*EC201-M201,3))</f>
        <v/>
      </c>
      <c r="DE201" s="0" t="str">
        <f aca="false">IF(OR(ISBLANK(AX201),ISBLANK(AU201)),"",ABS((AX201-AU201)*EC201-M201))</f>
        <v/>
      </c>
      <c r="DY201" s="0" t="str">
        <f aca="false">IF(OR(ISBLANK(AX201),ISBLANK(AU201)),"",((AX201-AU201)*EC201-M201)^2)</f>
        <v/>
      </c>
    </row>
    <row r="202" customFormat="false" ht="12.8" hidden="false" customHeight="false" outlineLevel="0" collapsed="false">
      <c r="BB202" s="0" t="str">
        <f aca="false">IF(OR(ISBLANK(O202),ISBLANK(N202)),"",ROUND((O202-N202)*EC202,2))</f>
        <v/>
      </c>
      <c r="BP202" s="0" t="str">
        <f aca="false">=IF(OR(ISBLANK(AX202),ISBLANK(AU202)),"",ROUND((AX202-AU202)*EC202,2))</f>
        <v/>
      </c>
      <c r="CI202" s="0" t="str">
        <f aca="false">IF(OR(ISBLANK(AX202),ISBLANK(AU202)),"",ROUND((AX202-AU202)*EC202-M202,3))</f>
        <v/>
      </c>
      <c r="DE202" s="0" t="str">
        <f aca="false">IF(OR(ISBLANK(AX202),ISBLANK(AU202)),"",ABS((AX202-AU202)*EC202-M202))</f>
        <v/>
      </c>
      <c r="DY202" s="0" t="str">
        <f aca="false">IF(OR(ISBLANK(AX202),ISBLANK(AU202)),"",((AX202-AU202)*EC202-M202)^2)</f>
        <v/>
      </c>
    </row>
    <row r="203" customFormat="false" ht="12.8" hidden="false" customHeight="false" outlineLevel="0" collapsed="false">
      <c r="BB203" s="0" t="str">
        <f aca="false">IF(OR(ISBLANK(O203),ISBLANK(N203)),"",ROUND((O203-N203)*EC203,2))</f>
        <v/>
      </c>
      <c r="BP203" s="0" t="str">
        <f aca="false">=IF(OR(ISBLANK(AX203),ISBLANK(AU203)),"",ROUND((AX203-AU203)*EC203,2))</f>
        <v/>
      </c>
      <c r="CI203" s="0" t="str">
        <f aca="false">IF(OR(ISBLANK(AX203),ISBLANK(AU203)),"",ROUND((AX203-AU203)*EC203-M203,3))</f>
        <v/>
      </c>
      <c r="DE203" s="0" t="str">
        <f aca="false">IF(OR(ISBLANK(AX203),ISBLANK(AU203)),"",ABS((AX203-AU203)*EC203-M203))</f>
        <v/>
      </c>
      <c r="DY203" s="0" t="str">
        <f aca="false">IF(OR(ISBLANK(AX203),ISBLANK(AU203)),"",((AX203-AU203)*EC203-M203)^2)</f>
        <v/>
      </c>
    </row>
    <row r="204" customFormat="false" ht="12.8" hidden="false" customHeight="false" outlineLevel="0" collapsed="false">
      <c r="BB204" s="0" t="str">
        <f aca="false">IF(OR(ISBLANK(O204),ISBLANK(N204)),"",ROUND((O204-N204)*EC204,2))</f>
        <v/>
      </c>
      <c r="BP204" s="0" t="str">
        <f aca="false">=IF(OR(ISBLANK(AX204),ISBLANK(AU204)),"",ROUND((AX204-AU204)*EC204,2))</f>
        <v/>
      </c>
      <c r="CI204" s="0" t="str">
        <f aca="false">IF(OR(ISBLANK(AX204),ISBLANK(AU204)),"",ROUND((AX204-AU204)*EC204-M204,3))</f>
        <v/>
      </c>
      <c r="DE204" s="0" t="str">
        <f aca="false">IF(OR(ISBLANK(AX204),ISBLANK(AU204)),"",ABS((AX204-AU204)*EC204-M204))</f>
        <v/>
      </c>
      <c r="DY204" s="0" t="str">
        <f aca="false">IF(OR(ISBLANK(AX204),ISBLANK(AU204)),"",((AX204-AU204)*EC204-M204)^2)</f>
        <v/>
      </c>
    </row>
    <row r="205" customFormat="false" ht="12.8" hidden="false" customHeight="false" outlineLevel="0" collapsed="false">
      <c r="BB205" s="0" t="str">
        <f aca="false">IF(OR(ISBLANK(O205),ISBLANK(N205)),"",ROUND((O205-N205)*EC205,2))</f>
        <v/>
      </c>
      <c r="BP205" s="0" t="str">
        <f aca="false">=IF(OR(ISBLANK(AX205),ISBLANK(AU205)),"",ROUND((AX205-AU205)*EC205,2))</f>
        <v/>
      </c>
      <c r="CI205" s="0" t="str">
        <f aca="false">IF(OR(ISBLANK(AX205),ISBLANK(AU205)),"",ROUND((AX205-AU205)*EC205-M205,3))</f>
        <v/>
      </c>
      <c r="DE205" s="0" t="str">
        <f aca="false">IF(OR(ISBLANK(AX205),ISBLANK(AU205)),"",ABS((AX205-AU205)*EC205-M205))</f>
        <v/>
      </c>
      <c r="DY205" s="0" t="str">
        <f aca="false">IF(OR(ISBLANK(AX205),ISBLANK(AU205)),"",((AX205-AU205)*EC205-M205)^2)</f>
        <v/>
      </c>
    </row>
    <row r="206" customFormat="false" ht="12.8" hidden="false" customHeight="false" outlineLevel="0" collapsed="false">
      <c r="BB206" s="0" t="str">
        <f aca="false">IF(OR(ISBLANK(O206),ISBLANK(N206)),"",ROUND((O206-N206)*EC206,2))</f>
        <v/>
      </c>
      <c r="BP206" s="0" t="str">
        <f aca="false">=IF(OR(ISBLANK(AX206),ISBLANK(AU206)),"",ROUND((AX206-AU206)*EC206,2))</f>
        <v/>
      </c>
      <c r="CI206" s="0" t="str">
        <f aca="false">IF(OR(ISBLANK(AX206),ISBLANK(AU206)),"",ROUND((AX206-AU206)*EC206-M206,3))</f>
        <v/>
      </c>
      <c r="DE206" s="0" t="str">
        <f aca="false">IF(OR(ISBLANK(AX206),ISBLANK(AU206)),"",ABS((AX206-AU206)*EC206-M206))</f>
        <v/>
      </c>
      <c r="DY206" s="0" t="str">
        <f aca="false">IF(OR(ISBLANK(AX206),ISBLANK(AU206)),"",((AX206-AU206)*EC206-M206)^2)</f>
        <v/>
      </c>
    </row>
    <row r="207" customFormat="false" ht="12.8" hidden="false" customHeight="false" outlineLevel="0" collapsed="false">
      <c r="BB207" s="0" t="str">
        <f aca="false">IF(OR(ISBLANK(O207),ISBLANK(N207)),"",ROUND((O207-N207)*EC207,2))</f>
        <v/>
      </c>
      <c r="BP207" s="0" t="str">
        <f aca="false">=IF(OR(ISBLANK(AX207),ISBLANK(AU207)),"",ROUND((AX207-AU207)*EC207,2))</f>
        <v/>
      </c>
      <c r="CI207" s="0" t="str">
        <f aca="false">IF(OR(ISBLANK(AX207),ISBLANK(AU207)),"",ROUND((AX207-AU207)*EC207-M207,3))</f>
        <v/>
      </c>
      <c r="DE207" s="0" t="str">
        <f aca="false">IF(OR(ISBLANK(AX207),ISBLANK(AU207)),"",ABS((AX207-AU207)*EC207-M207))</f>
        <v/>
      </c>
      <c r="DY207" s="0" t="str">
        <f aca="false">IF(OR(ISBLANK(AX207),ISBLANK(AU207)),"",((AX207-AU207)*EC207-M207)^2)</f>
        <v/>
      </c>
    </row>
    <row r="208" customFormat="false" ht="12.8" hidden="false" customHeight="false" outlineLevel="0" collapsed="false">
      <c r="BB208" s="0" t="str">
        <f aca="false">IF(OR(ISBLANK(O208),ISBLANK(N208)),"",ROUND((O208-N208)*EC208,2))</f>
        <v/>
      </c>
      <c r="BP208" s="0" t="str">
        <f aca="false">=IF(OR(ISBLANK(AX208),ISBLANK(AU208)),"",ROUND((AX208-AU208)*EC208,2))</f>
        <v/>
      </c>
      <c r="CI208" s="0" t="str">
        <f aca="false">IF(OR(ISBLANK(AX208),ISBLANK(AU208)),"",ROUND((AX208-AU208)*EC208-M208,3))</f>
        <v/>
      </c>
      <c r="DE208" s="0" t="str">
        <f aca="false">IF(OR(ISBLANK(AX208),ISBLANK(AU208)),"",ABS((AX208-AU208)*EC208-M208))</f>
        <v/>
      </c>
      <c r="DY208" s="0" t="str">
        <f aca="false">IF(OR(ISBLANK(AX208),ISBLANK(AU208)),"",((AX208-AU208)*EC208-M208)^2)</f>
        <v/>
      </c>
    </row>
    <row r="209" customFormat="false" ht="12.8" hidden="false" customHeight="false" outlineLevel="0" collapsed="false">
      <c r="BB209" s="0" t="str">
        <f aca="false">IF(OR(ISBLANK(O209),ISBLANK(N209)),"",ROUND((O209-N209)*EC209,2))</f>
        <v/>
      </c>
      <c r="BP209" s="0" t="str">
        <f aca="false">=IF(OR(ISBLANK(AX209),ISBLANK(AU209)),"",ROUND((AX209-AU209)*EC209,2))</f>
        <v/>
      </c>
      <c r="CI209" s="0" t="str">
        <f aca="false">IF(OR(ISBLANK(AX209),ISBLANK(AU209)),"",ROUND((AX209-AU209)*EC209-M209,3))</f>
        <v/>
      </c>
      <c r="DE209" s="0" t="str">
        <f aca="false">IF(OR(ISBLANK(AX209),ISBLANK(AU209)),"",ABS((AX209-AU209)*EC209-M209))</f>
        <v/>
      </c>
      <c r="DY209" s="0" t="str">
        <f aca="false">IF(OR(ISBLANK(AX209),ISBLANK(AU209)),"",((AX209-AU209)*EC209-M209)^2)</f>
        <v/>
      </c>
    </row>
    <row r="210" customFormat="false" ht="12.8" hidden="false" customHeight="false" outlineLevel="0" collapsed="false">
      <c r="BB210" s="0" t="str">
        <f aca="false">IF(OR(ISBLANK(O210),ISBLANK(N210)),"",ROUND((O210-N210)*EC210,2))</f>
        <v/>
      </c>
      <c r="BP210" s="0" t="str">
        <f aca="false">=IF(OR(ISBLANK(AX210),ISBLANK(AU210)),"",ROUND((AX210-AU210)*EC210,2))</f>
        <v/>
      </c>
      <c r="CI210" s="0" t="str">
        <f aca="false">IF(OR(ISBLANK(AX210),ISBLANK(AU210)),"",ROUND((AX210-AU210)*EC210-M210,3))</f>
        <v/>
      </c>
      <c r="DE210" s="0" t="str">
        <f aca="false">IF(OR(ISBLANK(AX210),ISBLANK(AU210)),"",ABS((AX210-AU210)*EC210-M210))</f>
        <v/>
      </c>
      <c r="DY210" s="0" t="str">
        <f aca="false">IF(OR(ISBLANK(AX210),ISBLANK(AU210)),"",((AX210-AU210)*EC210-M210)^2)</f>
        <v/>
      </c>
    </row>
    <row r="211" customFormat="false" ht="12.8" hidden="false" customHeight="false" outlineLevel="0" collapsed="false">
      <c r="BB211" s="0" t="str">
        <f aca="false">IF(OR(ISBLANK(O211),ISBLANK(N211)),"",ROUND((O211-N211)*EC211,2))</f>
        <v/>
      </c>
      <c r="BP211" s="0" t="str">
        <f aca="false">=IF(OR(ISBLANK(AX211),ISBLANK(AU211)),"",ROUND((AX211-AU211)*EC211,2))</f>
        <v/>
      </c>
      <c r="CI211" s="0" t="str">
        <f aca="false">IF(OR(ISBLANK(AX211),ISBLANK(AU211)),"",ROUND((AX211-AU211)*EC211-M211,3))</f>
        <v/>
      </c>
      <c r="DE211" s="0" t="str">
        <f aca="false">IF(OR(ISBLANK(AX211),ISBLANK(AU211)),"",ABS((AX211-AU211)*EC211-M211))</f>
        <v/>
      </c>
      <c r="DY211" s="0" t="str">
        <f aca="false">IF(OR(ISBLANK(AX211),ISBLANK(AU211)),"",((AX211-AU211)*EC211-M211)^2)</f>
        <v/>
      </c>
    </row>
    <row r="212" customFormat="false" ht="12.8" hidden="false" customHeight="false" outlineLevel="0" collapsed="false">
      <c r="BB212" s="0" t="str">
        <f aca="false">IF(OR(ISBLANK(O212),ISBLANK(N212)),"",ROUND((O212-N212)*EC212,2))</f>
        <v/>
      </c>
      <c r="BP212" s="0" t="str">
        <f aca="false">=IF(OR(ISBLANK(AX212),ISBLANK(AU212)),"",ROUND((AX212-AU212)*EC212,2))</f>
        <v/>
      </c>
      <c r="CI212" s="0" t="str">
        <f aca="false">IF(OR(ISBLANK(AX212),ISBLANK(AU212)),"",ROUND((AX212-AU212)*EC212-M212,3))</f>
        <v/>
      </c>
      <c r="DE212" s="0" t="str">
        <f aca="false">IF(OR(ISBLANK(AX212),ISBLANK(AU212)),"",ABS((AX212-AU212)*EC212-M212))</f>
        <v/>
      </c>
      <c r="DY212" s="0" t="str">
        <f aca="false">IF(OR(ISBLANK(AX212),ISBLANK(AU212)),"",((AX212-AU212)*EC212-M212)^2)</f>
        <v/>
      </c>
    </row>
    <row r="213" customFormat="false" ht="12.8" hidden="false" customHeight="false" outlineLevel="0" collapsed="false">
      <c r="BB213" s="0" t="str">
        <f aca="false">IF(OR(ISBLANK(O213),ISBLANK(N213)),"",ROUND((O213-N213)*EC213,2))</f>
        <v/>
      </c>
      <c r="BP213" s="0" t="str">
        <f aca="false">=IF(OR(ISBLANK(AX213),ISBLANK(AU213)),"",ROUND((AX213-AU213)*EC213,2))</f>
        <v/>
      </c>
      <c r="CI213" s="0" t="str">
        <f aca="false">IF(OR(ISBLANK(AX213),ISBLANK(AU213)),"",ROUND((AX213-AU213)*EC213-M213,3))</f>
        <v/>
      </c>
      <c r="DE213" s="0" t="str">
        <f aca="false">IF(OR(ISBLANK(AX213),ISBLANK(AU213)),"",ABS((AX213-AU213)*EC213-M213))</f>
        <v/>
      </c>
      <c r="DY213" s="0" t="str">
        <f aca="false">IF(OR(ISBLANK(AX213),ISBLANK(AU213)),"",((AX213-AU213)*EC213-M213)^2)</f>
        <v/>
      </c>
    </row>
    <row r="214" customFormat="false" ht="12.8" hidden="false" customHeight="false" outlineLevel="0" collapsed="false">
      <c r="BB214" s="0" t="str">
        <f aca="false">IF(OR(ISBLANK(O214),ISBLANK(N214)),"",ROUND((O214-N214)*EC214,2))</f>
        <v/>
      </c>
      <c r="BP214" s="0" t="str">
        <f aca="false">=IF(OR(ISBLANK(AX214),ISBLANK(AU214)),"",ROUND((AX214-AU214)*EC214,2))</f>
        <v/>
      </c>
      <c r="CI214" s="0" t="str">
        <f aca="false">IF(OR(ISBLANK(AX214),ISBLANK(AU214)),"",ROUND((AX214-AU214)*EC214-M214,3))</f>
        <v/>
      </c>
      <c r="DE214" s="0" t="str">
        <f aca="false">IF(OR(ISBLANK(AX214),ISBLANK(AU214)),"",ABS((AX214-AU214)*EC214-M214))</f>
        <v/>
      </c>
      <c r="DY214" s="0" t="str">
        <f aca="false">IF(OR(ISBLANK(AX214),ISBLANK(AU214)),"",((AX214-AU214)*EC214-M214)^2)</f>
        <v/>
      </c>
    </row>
    <row r="215" customFormat="false" ht="12.8" hidden="false" customHeight="false" outlineLevel="0" collapsed="false">
      <c r="BB215" s="0" t="str">
        <f aca="false">IF(OR(ISBLANK(O215),ISBLANK(N215)),"",ROUND((O215-N215)*EC215,2))</f>
        <v/>
      </c>
      <c r="BP215" s="0" t="str">
        <f aca="false">=IF(OR(ISBLANK(AX215),ISBLANK(AU215)),"",ROUND((AX215-AU215)*EC215,2))</f>
        <v/>
      </c>
      <c r="CI215" s="0" t="str">
        <f aca="false">IF(OR(ISBLANK(AX215),ISBLANK(AU215)),"",ROUND((AX215-AU215)*EC215-M215,3))</f>
        <v/>
      </c>
      <c r="DE215" s="0" t="str">
        <f aca="false">IF(OR(ISBLANK(AX215),ISBLANK(AU215)),"",ABS((AX215-AU215)*EC215-M215))</f>
        <v/>
      </c>
      <c r="DY215" s="0" t="str">
        <f aca="false">IF(OR(ISBLANK(AX215),ISBLANK(AU215)),"",((AX215-AU215)*EC215-M215)^2)</f>
        <v/>
      </c>
    </row>
    <row r="216" customFormat="false" ht="12.8" hidden="false" customHeight="false" outlineLevel="0" collapsed="false">
      <c r="BB216" s="0" t="str">
        <f aca="false">IF(OR(ISBLANK(O216),ISBLANK(N216)),"",ROUND((O216-N216)*EC216,2))</f>
        <v/>
      </c>
      <c r="BP216" s="0" t="str">
        <f aca="false">=IF(OR(ISBLANK(AX216),ISBLANK(AU216)),"",ROUND((AX216-AU216)*EC216,2))</f>
        <v/>
      </c>
      <c r="CI216" s="0" t="str">
        <f aca="false">IF(OR(ISBLANK(AX216),ISBLANK(AU216)),"",ROUND((AX216-AU216)*EC216-M216,3))</f>
        <v/>
      </c>
      <c r="DE216" s="0" t="str">
        <f aca="false">IF(OR(ISBLANK(AX216),ISBLANK(AU216)),"",ABS((AX216-AU216)*EC216-M216))</f>
        <v/>
      </c>
      <c r="DY216" s="0" t="str">
        <f aca="false">IF(OR(ISBLANK(AX216),ISBLANK(AU216)),"",((AX216-AU216)*EC216-M216)^2)</f>
        <v/>
      </c>
    </row>
    <row r="217" customFormat="false" ht="12.8" hidden="false" customHeight="false" outlineLevel="0" collapsed="false">
      <c r="BB217" s="0" t="str">
        <f aca="false">IF(OR(ISBLANK(O217),ISBLANK(N217)),"",ROUND((O217-N217)*EC217,2))</f>
        <v/>
      </c>
      <c r="BP217" s="0" t="str">
        <f aca="false">=IF(OR(ISBLANK(AX217),ISBLANK(AU217)),"",ROUND((AX217-AU217)*EC217,2))</f>
        <v/>
      </c>
      <c r="CI217" s="0" t="str">
        <f aca="false">IF(OR(ISBLANK(AX217),ISBLANK(AU217)),"",ROUND((AX217-AU217)*EC217-M217,3))</f>
        <v/>
      </c>
      <c r="DE217" s="0" t="str">
        <f aca="false">IF(OR(ISBLANK(AX217),ISBLANK(AU217)),"",ABS((AX217-AU217)*EC217-M217))</f>
        <v/>
      </c>
      <c r="DY217" s="0" t="str">
        <f aca="false">IF(OR(ISBLANK(AX217),ISBLANK(AU217)),"",((AX217-AU217)*EC217-M217)^2)</f>
        <v/>
      </c>
    </row>
    <row r="218" customFormat="false" ht="12.8" hidden="false" customHeight="false" outlineLevel="0" collapsed="false">
      <c r="BB218" s="0" t="str">
        <f aca="false">IF(OR(ISBLANK(O218),ISBLANK(N218)),"",ROUND((O218-N218)*EC218,2))</f>
        <v/>
      </c>
      <c r="BP218" s="0" t="str">
        <f aca="false">=IF(OR(ISBLANK(AX218),ISBLANK(AU218)),"",ROUND((AX218-AU218)*EC218,2))</f>
        <v/>
      </c>
      <c r="CI218" s="0" t="str">
        <f aca="false">IF(OR(ISBLANK(AX218),ISBLANK(AU218)),"",ROUND((AX218-AU218)*EC218-M218,3))</f>
        <v/>
      </c>
      <c r="DE218" s="0" t="str">
        <f aca="false">IF(OR(ISBLANK(AX218),ISBLANK(AU218)),"",ABS((AX218-AU218)*EC218-M218))</f>
        <v/>
      </c>
      <c r="DY218" s="0" t="str">
        <f aca="false">IF(OR(ISBLANK(AX218),ISBLANK(AU218)),"",((AX218-AU218)*EC218-M218)^2)</f>
        <v/>
      </c>
    </row>
    <row r="219" customFormat="false" ht="12.8" hidden="false" customHeight="false" outlineLevel="0" collapsed="false">
      <c r="BB219" s="0" t="str">
        <f aca="false">IF(OR(ISBLANK(O219),ISBLANK(N219)),"",ROUND((O219-N219)*EC219,2))</f>
        <v/>
      </c>
      <c r="BP219" s="0" t="str">
        <f aca="false">=IF(OR(ISBLANK(AX219),ISBLANK(AU219)),"",ROUND((AX219-AU219)*EC219,2))</f>
        <v/>
      </c>
      <c r="CI219" s="0" t="str">
        <f aca="false">IF(OR(ISBLANK(AX219),ISBLANK(AU219)),"",ROUND((AX219-AU219)*EC219-M219,3))</f>
        <v/>
      </c>
      <c r="DE219" s="0" t="str">
        <f aca="false">IF(OR(ISBLANK(AX219),ISBLANK(AU219)),"",ABS((AX219-AU219)*EC219-M219))</f>
        <v/>
      </c>
      <c r="DY219" s="0" t="str">
        <f aca="false">IF(OR(ISBLANK(AX219),ISBLANK(AU219)),"",((AX219-AU219)*EC219-M219)^2)</f>
        <v/>
      </c>
    </row>
    <row r="220" customFormat="false" ht="12.8" hidden="false" customHeight="false" outlineLevel="0" collapsed="false">
      <c r="BB220" s="0" t="str">
        <f aca="false">IF(OR(ISBLANK(O220),ISBLANK(N220)),"",ROUND((O220-N220)*EC220,2))</f>
        <v/>
      </c>
      <c r="BP220" s="0" t="str">
        <f aca="false">=IF(OR(ISBLANK(AX220),ISBLANK(AU220)),"",ROUND((AX220-AU220)*EC220,2))</f>
        <v/>
      </c>
      <c r="CI220" s="0" t="str">
        <f aca="false">IF(OR(ISBLANK(AX220),ISBLANK(AU220)),"",ROUND((AX220-AU220)*EC220-M220,3))</f>
        <v/>
      </c>
      <c r="DE220" s="0" t="str">
        <f aca="false">IF(OR(ISBLANK(AX220),ISBLANK(AU220)),"",ABS((AX220-AU220)*EC220-M220))</f>
        <v/>
      </c>
      <c r="DY220" s="0" t="str">
        <f aca="false">IF(OR(ISBLANK(AX220),ISBLANK(AU220)),"",((AX220-AU220)*EC220-M220)^2)</f>
        <v/>
      </c>
    </row>
    <row r="221" customFormat="false" ht="12.8" hidden="false" customHeight="false" outlineLevel="0" collapsed="false">
      <c r="BB221" s="0" t="str">
        <f aca="false">IF(OR(ISBLANK(O221),ISBLANK(N221)),"",ROUND((O221-N221)*EC221,2))</f>
        <v/>
      </c>
      <c r="BP221" s="0" t="str">
        <f aca="false">=IF(OR(ISBLANK(AX221),ISBLANK(AU221)),"",ROUND((AX221-AU221)*EC221,2))</f>
        <v/>
      </c>
      <c r="CI221" s="0" t="str">
        <f aca="false">IF(OR(ISBLANK(AX221),ISBLANK(AU221)),"",ROUND((AX221-AU221)*EC221-M221,3))</f>
        <v/>
      </c>
      <c r="DE221" s="0" t="str">
        <f aca="false">IF(OR(ISBLANK(AX221),ISBLANK(AU221)),"",ABS((AX221-AU221)*EC221-M221))</f>
        <v/>
      </c>
      <c r="DY221" s="0" t="str">
        <f aca="false">IF(OR(ISBLANK(AX221),ISBLANK(AU221)),"",((AX221-AU221)*EC221-M221)^2)</f>
        <v/>
      </c>
    </row>
    <row r="222" customFormat="false" ht="12.8" hidden="false" customHeight="false" outlineLevel="0" collapsed="false">
      <c r="BB222" s="0" t="str">
        <f aca="false">IF(OR(ISBLANK(O222),ISBLANK(N222)),"",ROUND((O222-N222)*EC222,2))</f>
        <v/>
      </c>
      <c r="BP222" s="0" t="str">
        <f aca="false">=IF(OR(ISBLANK(AX222),ISBLANK(AU222)),"",ROUND((AX222-AU222)*EC222,2))</f>
        <v/>
      </c>
      <c r="CI222" s="0" t="str">
        <f aca="false">IF(OR(ISBLANK(AX222),ISBLANK(AU222)),"",ROUND((AX222-AU222)*EC222-M222,3))</f>
        <v/>
      </c>
      <c r="DE222" s="0" t="str">
        <f aca="false">IF(OR(ISBLANK(AX222),ISBLANK(AU222)),"",ABS((AX222-AU222)*EC222-M222))</f>
        <v/>
      </c>
      <c r="DY222" s="0" t="str">
        <f aca="false">IF(OR(ISBLANK(AX222),ISBLANK(AU222)),"",((AX222-AU222)*EC222-M222)^2)</f>
        <v/>
      </c>
    </row>
    <row r="223" customFormat="false" ht="12.8" hidden="false" customHeight="false" outlineLevel="0" collapsed="false">
      <c r="BB223" s="0" t="str">
        <f aca="false">IF(OR(ISBLANK(O223),ISBLANK(N223)),"",ROUND((O223-N223)*EC223,2))</f>
        <v/>
      </c>
      <c r="BP223" s="0" t="str">
        <f aca="false">=IF(OR(ISBLANK(AX223),ISBLANK(AU223)),"",ROUND((AX223-AU223)*EC223,2))</f>
        <v/>
      </c>
      <c r="CI223" s="0" t="str">
        <f aca="false">IF(OR(ISBLANK(AX223),ISBLANK(AU223)),"",ROUND((AX223-AU223)*EC223-M223,3))</f>
        <v/>
      </c>
      <c r="DE223" s="0" t="str">
        <f aca="false">IF(OR(ISBLANK(AX223),ISBLANK(AU223)),"",ABS((AX223-AU223)*EC223-M223))</f>
        <v/>
      </c>
      <c r="DY223" s="0" t="str">
        <f aca="false">IF(OR(ISBLANK(AX223),ISBLANK(AU223)),"",((AX223-AU223)*EC223-M223)^2)</f>
        <v/>
      </c>
    </row>
    <row r="224" customFormat="false" ht="12.8" hidden="false" customHeight="false" outlineLevel="0" collapsed="false">
      <c r="BB224" s="0" t="str">
        <f aca="false">IF(OR(ISBLANK(O224),ISBLANK(N224)),"",ROUND((O224-N224)*EC224,2))</f>
        <v/>
      </c>
      <c r="BP224" s="0" t="str">
        <f aca="false">=IF(OR(ISBLANK(AX224),ISBLANK(AU224)),"",ROUND((AX224-AU224)*EC224,2))</f>
        <v/>
      </c>
      <c r="CI224" s="0" t="str">
        <f aca="false">IF(OR(ISBLANK(AX224),ISBLANK(AU224)),"",ROUND((AX224-AU224)*EC224-M224,3))</f>
        <v/>
      </c>
      <c r="DE224" s="0" t="str">
        <f aca="false">IF(OR(ISBLANK(AX224),ISBLANK(AU224)),"",ABS((AX224-AU224)*EC224-M224))</f>
        <v/>
      </c>
      <c r="DY224" s="0" t="str">
        <f aca="false">IF(OR(ISBLANK(AX224),ISBLANK(AU224)),"",((AX224-AU224)*EC224-M224)^2)</f>
        <v/>
      </c>
    </row>
    <row r="225" customFormat="false" ht="12.8" hidden="false" customHeight="false" outlineLevel="0" collapsed="false">
      <c r="BB225" s="0" t="str">
        <f aca="false">IF(OR(ISBLANK(O225),ISBLANK(N225)),"",ROUND((O225-N225)*EC225,2))</f>
        <v/>
      </c>
      <c r="BP225" s="0" t="str">
        <f aca="false">=IF(OR(ISBLANK(AX225),ISBLANK(AU225)),"",ROUND((AX225-AU225)*EC225,2))</f>
        <v/>
      </c>
      <c r="CI225" s="0" t="str">
        <f aca="false">IF(OR(ISBLANK(AX225),ISBLANK(AU225)),"",ROUND((AX225-AU225)*EC225-M225,3))</f>
        <v/>
      </c>
      <c r="DE225" s="0" t="str">
        <f aca="false">IF(OR(ISBLANK(AX225),ISBLANK(AU225)),"",ABS((AX225-AU225)*EC225-M225))</f>
        <v/>
      </c>
      <c r="DY225" s="0" t="str">
        <f aca="false">IF(OR(ISBLANK(AX225),ISBLANK(AU225)),"",((AX225-AU225)*EC225-M225)^2)</f>
        <v/>
      </c>
    </row>
    <row r="226" customFormat="false" ht="12.8" hidden="false" customHeight="false" outlineLevel="0" collapsed="false">
      <c r="BB226" s="0" t="str">
        <f aca="false">IF(OR(ISBLANK(O226),ISBLANK(N226)),"",ROUND((O226-N226)*EC226,2))</f>
        <v/>
      </c>
      <c r="BP226" s="0" t="str">
        <f aca="false">=IF(OR(ISBLANK(AX226),ISBLANK(AU226)),"",ROUND((AX226-AU226)*EC226,2))</f>
        <v/>
      </c>
      <c r="CI226" s="0" t="str">
        <f aca="false">IF(OR(ISBLANK(AX226),ISBLANK(AU226)),"",ROUND((AX226-AU226)*EC226-M226,3))</f>
        <v/>
      </c>
      <c r="DE226" s="0" t="str">
        <f aca="false">IF(OR(ISBLANK(AX226),ISBLANK(AU226)),"",ABS((AX226-AU226)*EC226-M226))</f>
        <v/>
      </c>
      <c r="DY226" s="0" t="str">
        <f aca="false">IF(OR(ISBLANK(AX226),ISBLANK(AU226)),"",((AX226-AU226)*EC226-M226)^2)</f>
        <v/>
      </c>
    </row>
    <row r="227" customFormat="false" ht="12.8" hidden="false" customHeight="false" outlineLevel="0" collapsed="false">
      <c r="BB227" s="0" t="str">
        <f aca="false">IF(OR(ISBLANK(O227),ISBLANK(N227)),"",ROUND((O227-N227)*EC227,2))</f>
        <v/>
      </c>
      <c r="BP227" s="0" t="str">
        <f aca="false">=IF(OR(ISBLANK(AX227),ISBLANK(AU227)),"",ROUND((AX227-AU227)*EC227,2))</f>
        <v/>
      </c>
      <c r="CI227" s="0" t="str">
        <f aca="false">IF(OR(ISBLANK(AX227),ISBLANK(AU227)),"",ROUND((AX227-AU227)*EC227-M227,3))</f>
        <v/>
      </c>
      <c r="DE227" s="0" t="str">
        <f aca="false">IF(OR(ISBLANK(AX227),ISBLANK(AU227)),"",ABS((AX227-AU227)*EC227-M227))</f>
        <v/>
      </c>
      <c r="DY227" s="0" t="str">
        <f aca="false">IF(OR(ISBLANK(AX227),ISBLANK(AU227)),"",((AX227-AU227)*EC227-M227)^2)</f>
        <v/>
      </c>
    </row>
    <row r="228" customFormat="false" ht="12.8" hidden="false" customHeight="false" outlineLevel="0" collapsed="false">
      <c r="BB228" s="0" t="str">
        <f aca="false">IF(OR(ISBLANK(O228),ISBLANK(N228)),"",ROUND((O228-N228)*EC228,2))</f>
        <v/>
      </c>
      <c r="BP228" s="0" t="str">
        <f aca="false">=IF(OR(ISBLANK(AX228),ISBLANK(AU228)),"",ROUND((AX228-AU228)*EC228,2))</f>
        <v/>
      </c>
      <c r="CI228" s="0" t="str">
        <f aca="false">IF(OR(ISBLANK(AX228),ISBLANK(AU228)),"",ROUND((AX228-AU228)*EC228-M228,3))</f>
        <v/>
      </c>
      <c r="DE228" s="0" t="str">
        <f aca="false">IF(OR(ISBLANK(AX228),ISBLANK(AU228)),"",ABS((AX228-AU228)*EC228-M228))</f>
        <v/>
      </c>
      <c r="DY228" s="0" t="str">
        <f aca="false">IF(OR(ISBLANK(AX228),ISBLANK(AU228)),"",((AX228-AU228)*EC228-M228)^2)</f>
        <v/>
      </c>
    </row>
    <row r="229" customFormat="false" ht="12.8" hidden="false" customHeight="false" outlineLevel="0" collapsed="false">
      <c r="BB229" s="0" t="str">
        <f aca="false">IF(OR(ISBLANK(O229),ISBLANK(N229)),"",ROUND((O229-N229)*EC229,2))</f>
        <v/>
      </c>
      <c r="BP229" s="0" t="str">
        <f aca="false">=IF(OR(ISBLANK(AX229),ISBLANK(AU229)),"",ROUND((AX229-AU229)*EC229,2))</f>
        <v/>
      </c>
      <c r="CI229" s="0" t="str">
        <f aca="false">IF(OR(ISBLANK(AX229),ISBLANK(AU229)),"",ROUND((AX229-AU229)*EC229-M229,3))</f>
        <v/>
      </c>
      <c r="DE229" s="0" t="str">
        <f aca="false">IF(OR(ISBLANK(AX229),ISBLANK(AU229)),"",ABS((AX229-AU229)*EC229-M229))</f>
        <v/>
      </c>
      <c r="DY229" s="0" t="str">
        <f aca="false">IF(OR(ISBLANK(AX229),ISBLANK(AU229)),"",((AX229-AU229)*EC229-M229)^2)</f>
        <v/>
      </c>
    </row>
    <row r="230" customFormat="false" ht="12.8" hidden="false" customHeight="false" outlineLevel="0" collapsed="false">
      <c r="BB230" s="0" t="str">
        <f aca="false">IF(OR(ISBLANK(O230),ISBLANK(N230)),"",ROUND((O230-N230)*EC230,2))</f>
        <v/>
      </c>
      <c r="BP230" s="0" t="str">
        <f aca="false">=IF(OR(ISBLANK(AX230),ISBLANK(AU230)),"",ROUND((AX230-AU230)*EC230,2))</f>
        <v/>
      </c>
      <c r="CI230" s="0" t="str">
        <f aca="false">IF(OR(ISBLANK(AX230),ISBLANK(AU230)),"",ROUND((AX230-AU230)*EC230-M230,3))</f>
        <v/>
      </c>
      <c r="DE230" s="0" t="str">
        <f aca="false">IF(OR(ISBLANK(AX230),ISBLANK(AU230)),"",ABS((AX230-AU230)*EC230-M230))</f>
        <v/>
      </c>
      <c r="DY230" s="0" t="str">
        <f aca="false">IF(OR(ISBLANK(AX230),ISBLANK(AU230)),"",((AX230-AU230)*EC230-M230)^2)</f>
        <v/>
      </c>
    </row>
    <row r="231" customFormat="false" ht="12.8" hidden="false" customHeight="false" outlineLevel="0" collapsed="false">
      <c r="BB231" s="0" t="str">
        <f aca="false">IF(OR(ISBLANK(O231),ISBLANK(N231)),"",ROUND((O231-N231)*EC231,2))</f>
        <v/>
      </c>
      <c r="BP231" s="0" t="str">
        <f aca="false">=IF(OR(ISBLANK(AX231),ISBLANK(AU231)),"",ROUND((AX231-AU231)*EC231,2))</f>
        <v/>
      </c>
      <c r="CI231" s="0" t="str">
        <f aca="false">IF(OR(ISBLANK(AX231),ISBLANK(AU231)),"",ROUND((AX231-AU231)*EC231-M231,3))</f>
        <v/>
      </c>
      <c r="DE231" s="0" t="str">
        <f aca="false">IF(OR(ISBLANK(AX231),ISBLANK(AU231)),"",ABS((AX231-AU231)*EC231-M231))</f>
        <v/>
      </c>
      <c r="DY231" s="0" t="str">
        <f aca="false">IF(OR(ISBLANK(AX231),ISBLANK(AU231)),"",((AX231-AU231)*EC231-M231)^2)</f>
        <v/>
      </c>
    </row>
    <row r="232" customFormat="false" ht="12.8" hidden="false" customHeight="false" outlineLevel="0" collapsed="false">
      <c r="BB232" s="0" t="str">
        <f aca="false">IF(OR(ISBLANK(O232),ISBLANK(N232)),"",ROUND((O232-N232)*EC232,2))</f>
        <v/>
      </c>
      <c r="BP232" s="0" t="str">
        <f aca="false">=IF(OR(ISBLANK(AX232),ISBLANK(AU232)),"",ROUND((AX232-AU232)*EC232,2))</f>
        <v/>
      </c>
      <c r="CI232" s="0" t="str">
        <f aca="false">IF(OR(ISBLANK(AX232),ISBLANK(AU232)),"",ROUND((AX232-AU232)*EC232-M232,3))</f>
        <v/>
      </c>
      <c r="DE232" s="0" t="str">
        <f aca="false">IF(OR(ISBLANK(AX232),ISBLANK(AU232)),"",ABS((AX232-AU232)*EC232-M232))</f>
        <v/>
      </c>
      <c r="DY232" s="0" t="str">
        <f aca="false">IF(OR(ISBLANK(AX232),ISBLANK(AU232)),"",((AX232-AU232)*EC232-M232)^2)</f>
        <v/>
      </c>
    </row>
    <row r="233" customFormat="false" ht="12.8" hidden="false" customHeight="false" outlineLevel="0" collapsed="false">
      <c r="BB233" s="0" t="str">
        <f aca="false">IF(OR(ISBLANK(O233),ISBLANK(N233)),"",ROUND((O233-N233)*EC233,2))</f>
        <v/>
      </c>
      <c r="BP233" s="0" t="str">
        <f aca="false">=IF(OR(ISBLANK(AX233),ISBLANK(AU233)),"",ROUND((AX233-AU233)*EC233,2))</f>
        <v/>
      </c>
      <c r="CI233" s="0" t="str">
        <f aca="false">IF(OR(ISBLANK(AX233),ISBLANK(AU233)),"",ROUND((AX233-AU233)*EC233-M233,3))</f>
        <v/>
      </c>
      <c r="DE233" s="0" t="str">
        <f aca="false">IF(OR(ISBLANK(AX233),ISBLANK(AU233)),"",ABS((AX233-AU233)*EC233-M233))</f>
        <v/>
      </c>
      <c r="DY233" s="0" t="str">
        <f aca="false">IF(OR(ISBLANK(AX233),ISBLANK(AU233)),"",((AX233-AU233)*EC233-M233)^2)</f>
        <v/>
      </c>
    </row>
    <row r="234" customFormat="false" ht="12.8" hidden="false" customHeight="false" outlineLevel="0" collapsed="false">
      <c r="BB234" s="0" t="str">
        <f aca="false">IF(OR(ISBLANK(O234),ISBLANK(N234)),"",ROUND((O234-N234)*EC234,2))</f>
        <v/>
      </c>
      <c r="BP234" s="0" t="str">
        <f aca="false">=IF(OR(ISBLANK(AX234),ISBLANK(AU234)),"",ROUND((AX234-AU234)*EC234,2))</f>
        <v/>
      </c>
      <c r="CI234" s="0" t="str">
        <f aca="false">IF(OR(ISBLANK(AX234),ISBLANK(AU234)),"",ROUND((AX234-AU234)*EC234-M234,3))</f>
        <v/>
      </c>
      <c r="DE234" s="0" t="str">
        <f aca="false">IF(OR(ISBLANK(AX234),ISBLANK(AU234)),"",ABS((AX234-AU234)*EC234-M234))</f>
        <v/>
      </c>
      <c r="DY234" s="0" t="str">
        <f aca="false">IF(OR(ISBLANK(AX234),ISBLANK(AU234)),"",((AX234-AU234)*EC234-M234)^2)</f>
        <v/>
      </c>
    </row>
    <row r="235" customFormat="false" ht="12.8" hidden="false" customHeight="false" outlineLevel="0" collapsed="false">
      <c r="BB235" s="0" t="str">
        <f aca="false">IF(OR(ISBLANK(O235),ISBLANK(N235)),"",ROUND((O235-N235)*EC235,2))</f>
        <v/>
      </c>
      <c r="BP235" s="0" t="str">
        <f aca="false">=IF(OR(ISBLANK(AX235),ISBLANK(AU235)),"",ROUND((AX235-AU235)*EC235,2))</f>
        <v/>
      </c>
      <c r="CI235" s="0" t="str">
        <f aca="false">IF(OR(ISBLANK(AX235),ISBLANK(AU235)),"",ROUND((AX235-AU235)*EC235-M235,3))</f>
        <v/>
      </c>
      <c r="DE235" s="0" t="str">
        <f aca="false">IF(OR(ISBLANK(AX235),ISBLANK(AU235)),"",ABS((AX235-AU235)*EC235-M235))</f>
        <v/>
      </c>
      <c r="DY235" s="0" t="str">
        <f aca="false">IF(OR(ISBLANK(AX235),ISBLANK(AU235)),"",((AX235-AU235)*EC235-M235)^2)</f>
        <v/>
      </c>
    </row>
    <row r="236" customFormat="false" ht="12.8" hidden="false" customHeight="false" outlineLevel="0" collapsed="false">
      <c r="BB236" s="0" t="str">
        <f aca="false">IF(OR(ISBLANK(O236),ISBLANK(N236)),"",ROUND((O236-N236)*EC236,2))</f>
        <v/>
      </c>
      <c r="BP236" s="0" t="str">
        <f aca="false">=IF(OR(ISBLANK(AX236),ISBLANK(AU236)),"",ROUND((AX236-AU236)*EC236,2))</f>
        <v/>
      </c>
      <c r="CI236" s="0" t="str">
        <f aca="false">IF(OR(ISBLANK(AX236),ISBLANK(AU236)),"",ROUND((AX236-AU236)*EC236-M236,3))</f>
        <v/>
      </c>
      <c r="DE236" s="0" t="str">
        <f aca="false">IF(OR(ISBLANK(AX236),ISBLANK(AU236)),"",ABS((AX236-AU236)*EC236-M236))</f>
        <v/>
      </c>
      <c r="DY236" s="0" t="str">
        <f aca="false">IF(OR(ISBLANK(AX236),ISBLANK(AU236)),"",((AX236-AU236)*EC236-M236)^2)</f>
        <v/>
      </c>
    </row>
    <row r="237" customFormat="false" ht="12.8" hidden="false" customHeight="false" outlineLevel="0" collapsed="false">
      <c r="BB237" s="0" t="str">
        <f aca="false">IF(OR(ISBLANK(O237),ISBLANK(N237)),"",ROUND((O237-N237)*EC237,2))</f>
        <v/>
      </c>
      <c r="BP237" s="0" t="str">
        <f aca="false">=IF(OR(ISBLANK(AX237),ISBLANK(AU237)),"",ROUND((AX237-AU237)*EC237,2))</f>
        <v/>
      </c>
      <c r="CI237" s="0" t="str">
        <f aca="false">IF(OR(ISBLANK(AX237),ISBLANK(AU237)),"",ROUND((AX237-AU237)*EC237-M237,3))</f>
        <v/>
      </c>
      <c r="DE237" s="0" t="str">
        <f aca="false">IF(OR(ISBLANK(AX237),ISBLANK(AU237)),"",ABS((AX237-AU237)*EC237-M237))</f>
        <v/>
      </c>
      <c r="DY237" s="0" t="str">
        <f aca="false">IF(OR(ISBLANK(AX237),ISBLANK(AU237)),"",((AX237-AU237)*EC237-M237)^2)</f>
        <v/>
      </c>
    </row>
    <row r="238" customFormat="false" ht="12.8" hidden="false" customHeight="false" outlineLevel="0" collapsed="false">
      <c r="BB238" s="0" t="str">
        <f aca="false">IF(OR(ISBLANK(O238),ISBLANK(N238)),"",ROUND((O238-N238)*EC238,2))</f>
        <v/>
      </c>
      <c r="BP238" s="0" t="str">
        <f aca="false">=IF(OR(ISBLANK(AX238),ISBLANK(AU238)),"",ROUND((AX238-AU238)*EC238,2))</f>
        <v/>
      </c>
      <c r="CI238" s="0" t="str">
        <f aca="false">IF(OR(ISBLANK(AX238),ISBLANK(AU238)),"",ROUND((AX238-AU238)*EC238-M238,3))</f>
        <v/>
      </c>
      <c r="DE238" s="0" t="str">
        <f aca="false">IF(OR(ISBLANK(AX238),ISBLANK(AU238)),"",ABS((AX238-AU238)*EC238-M238))</f>
        <v/>
      </c>
      <c r="DY238" s="0" t="str">
        <f aca="false">IF(OR(ISBLANK(AX238),ISBLANK(AU238)),"",((AX238-AU238)*EC238-M238)^2)</f>
        <v/>
      </c>
    </row>
    <row r="239" customFormat="false" ht="12.8" hidden="false" customHeight="false" outlineLevel="0" collapsed="false">
      <c r="BB239" s="0" t="str">
        <f aca="false">IF(OR(ISBLANK(O239),ISBLANK(N239)),"",ROUND((O239-N239)*EC239,2))</f>
        <v/>
      </c>
      <c r="BP239" s="0" t="str">
        <f aca="false">=IF(OR(ISBLANK(AX239),ISBLANK(AU239)),"",ROUND((AX239-AU239)*EC239,2))</f>
        <v/>
      </c>
      <c r="CI239" s="0" t="str">
        <f aca="false">IF(OR(ISBLANK(AX239),ISBLANK(AU239)),"",ROUND((AX239-AU239)*EC239-M239,3))</f>
        <v/>
      </c>
      <c r="DE239" s="0" t="str">
        <f aca="false">IF(OR(ISBLANK(AX239),ISBLANK(AU239)),"",ABS((AX239-AU239)*EC239-M239))</f>
        <v/>
      </c>
      <c r="DY239" s="0" t="str">
        <f aca="false">IF(OR(ISBLANK(AX239),ISBLANK(AU239)),"",((AX239-AU239)*EC239-M239)^2)</f>
        <v/>
      </c>
    </row>
    <row r="240" customFormat="false" ht="12.8" hidden="false" customHeight="false" outlineLevel="0" collapsed="false">
      <c r="BB240" s="0" t="str">
        <f aca="false">IF(OR(ISBLANK(O240),ISBLANK(N240)),"",ROUND((O240-N240)*EC240,2))</f>
        <v/>
      </c>
      <c r="BP240" s="0" t="str">
        <f aca="false">=IF(OR(ISBLANK(AX240),ISBLANK(AU240)),"",ROUND((AX240-AU240)*EC240,2))</f>
        <v/>
      </c>
      <c r="CI240" s="0" t="str">
        <f aca="false">IF(OR(ISBLANK(AX240),ISBLANK(AU240)),"",ROUND((AX240-AU240)*EC240-M240,3))</f>
        <v/>
      </c>
      <c r="DE240" s="0" t="str">
        <f aca="false">IF(OR(ISBLANK(AX240),ISBLANK(AU240)),"",ABS((AX240-AU240)*EC240-M240))</f>
        <v/>
      </c>
      <c r="DY240" s="0" t="str">
        <f aca="false">IF(OR(ISBLANK(AX240),ISBLANK(AU240)),"",((AX240-AU240)*EC240-M240)^2)</f>
        <v/>
      </c>
    </row>
    <row r="241" customFormat="false" ht="12.8" hidden="false" customHeight="false" outlineLevel="0" collapsed="false">
      <c r="BB241" s="0" t="str">
        <f aca="false">IF(OR(ISBLANK(O241),ISBLANK(N241)),"",ROUND((O241-N241)*EC241,2))</f>
        <v/>
      </c>
      <c r="BP241" s="0" t="str">
        <f aca="false">=IF(OR(ISBLANK(AX241),ISBLANK(AU241)),"",ROUND((AX241-AU241)*EC241,2))</f>
        <v/>
      </c>
      <c r="CI241" s="0" t="str">
        <f aca="false">IF(OR(ISBLANK(AX241),ISBLANK(AU241)),"",ROUND((AX241-AU241)*EC241-M241,3))</f>
        <v/>
      </c>
      <c r="DE241" s="0" t="str">
        <f aca="false">IF(OR(ISBLANK(AX241),ISBLANK(AU241)),"",ABS((AX241-AU241)*EC241-M241))</f>
        <v/>
      </c>
      <c r="DY241" s="0" t="str">
        <f aca="false">IF(OR(ISBLANK(AX241),ISBLANK(AU241)),"",((AX241-AU241)*EC241-M241)^2)</f>
        <v/>
      </c>
    </row>
    <row r="242" customFormat="false" ht="12.8" hidden="false" customHeight="false" outlineLevel="0" collapsed="false">
      <c r="BB242" s="0" t="str">
        <f aca="false">IF(OR(ISBLANK(O242),ISBLANK(N242)),"",ROUND((O242-N242)*EC242,2))</f>
        <v/>
      </c>
      <c r="BP242" s="0" t="str">
        <f aca="false">=IF(OR(ISBLANK(AX242),ISBLANK(AU242)),"",ROUND((AX242-AU242)*EC242,2))</f>
        <v/>
      </c>
      <c r="CI242" s="0" t="str">
        <f aca="false">IF(OR(ISBLANK(AX242),ISBLANK(AU242)),"",ROUND((AX242-AU242)*EC242-M242,3))</f>
        <v/>
      </c>
      <c r="DE242" s="0" t="str">
        <f aca="false">IF(OR(ISBLANK(AX242),ISBLANK(AU242)),"",ABS((AX242-AU242)*EC242-M242))</f>
        <v/>
      </c>
      <c r="DY242" s="0" t="str">
        <f aca="false">IF(OR(ISBLANK(AX242),ISBLANK(AU242)),"",((AX242-AU242)*EC242-M242)^2)</f>
        <v/>
      </c>
    </row>
    <row r="243" customFormat="false" ht="12.8" hidden="false" customHeight="false" outlineLevel="0" collapsed="false">
      <c r="BB243" s="0" t="str">
        <f aca="false">IF(OR(ISBLANK(O243),ISBLANK(N243)),"",ROUND((O243-N243)*EC243,2))</f>
        <v/>
      </c>
      <c r="BP243" s="0" t="str">
        <f aca="false">=IF(OR(ISBLANK(AX243),ISBLANK(AU243)),"",ROUND((AX243-AU243)*EC243,2))</f>
        <v/>
      </c>
      <c r="CI243" s="0" t="str">
        <f aca="false">IF(OR(ISBLANK(AX243),ISBLANK(AU243)),"",ROUND((AX243-AU243)*EC243-M243,3))</f>
        <v/>
      </c>
      <c r="DE243" s="0" t="str">
        <f aca="false">IF(OR(ISBLANK(AX243),ISBLANK(AU243)),"",ABS((AX243-AU243)*EC243-M243))</f>
        <v/>
      </c>
      <c r="DY243" s="0" t="str">
        <f aca="false">IF(OR(ISBLANK(AX243),ISBLANK(AU243)),"",((AX243-AU243)*EC243-M243)^2)</f>
        <v/>
      </c>
    </row>
    <row r="244" customFormat="false" ht="12.8" hidden="false" customHeight="false" outlineLevel="0" collapsed="false">
      <c r="BB244" s="0" t="str">
        <f aca="false">IF(OR(ISBLANK(O244),ISBLANK(N244)),"",ROUND((O244-N244)*EC244,2))</f>
        <v/>
      </c>
      <c r="BP244" s="0" t="str">
        <f aca="false">=IF(OR(ISBLANK(AX244),ISBLANK(AU244)),"",ROUND((AX244-AU244)*EC244,2))</f>
        <v/>
      </c>
      <c r="CI244" s="0" t="str">
        <f aca="false">IF(OR(ISBLANK(AX244),ISBLANK(AU244)),"",ROUND((AX244-AU244)*EC244-M244,3))</f>
        <v/>
      </c>
      <c r="DE244" s="0" t="str">
        <f aca="false">IF(OR(ISBLANK(AX244),ISBLANK(AU244)),"",ABS((AX244-AU244)*EC244-M244))</f>
        <v/>
      </c>
      <c r="DY244" s="0" t="str">
        <f aca="false">IF(OR(ISBLANK(AX244),ISBLANK(AU244)),"",((AX244-AU244)*EC244-M244)^2)</f>
        <v/>
      </c>
    </row>
    <row r="245" customFormat="false" ht="12.8" hidden="false" customHeight="false" outlineLevel="0" collapsed="false">
      <c r="BB245" s="0" t="str">
        <f aca="false">IF(OR(ISBLANK(O245),ISBLANK(N245)),"",ROUND((O245-N245)*EC245,2))</f>
        <v/>
      </c>
      <c r="BP245" s="0" t="str">
        <f aca="false">=IF(OR(ISBLANK(AX245),ISBLANK(AU245)),"",ROUND((AX245-AU245)*EC245,2))</f>
        <v/>
      </c>
      <c r="CI245" s="0" t="str">
        <f aca="false">IF(OR(ISBLANK(AX245),ISBLANK(AU245)),"",ROUND((AX245-AU245)*EC245-M245,3))</f>
        <v/>
      </c>
      <c r="DE245" s="0" t="str">
        <f aca="false">IF(OR(ISBLANK(AX245),ISBLANK(AU245)),"",ABS((AX245-AU245)*EC245-M245))</f>
        <v/>
      </c>
      <c r="DY245" s="0" t="str">
        <f aca="false">IF(OR(ISBLANK(AX245),ISBLANK(AU245)),"",((AX245-AU245)*EC245-M245)^2)</f>
        <v/>
      </c>
    </row>
    <row r="246" customFormat="false" ht="12.8" hidden="false" customHeight="false" outlineLevel="0" collapsed="false">
      <c r="BB246" s="0" t="str">
        <f aca="false">IF(OR(ISBLANK(O246),ISBLANK(N246)),"",ROUND((O246-N246)*EC246,2))</f>
        <v/>
      </c>
      <c r="BP246" s="0" t="str">
        <f aca="false">=IF(OR(ISBLANK(AX246),ISBLANK(AU246)),"",ROUND((AX246-AU246)*EC246,2))</f>
        <v/>
      </c>
      <c r="CI246" s="0" t="str">
        <f aca="false">IF(OR(ISBLANK(AX246),ISBLANK(AU246)),"",ROUND((AX246-AU246)*EC246-M246,3))</f>
        <v/>
      </c>
      <c r="DE246" s="0" t="str">
        <f aca="false">IF(OR(ISBLANK(AX246),ISBLANK(AU246)),"",ABS((AX246-AU246)*EC246-M246))</f>
        <v/>
      </c>
      <c r="DY246" s="0" t="str">
        <f aca="false">IF(OR(ISBLANK(AX246),ISBLANK(AU246)),"",((AX246-AU246)*EC246-M246)^2)</f>
        <v/>
      </c>
    </row>
    <row r="247" customFormat="false" ht="12.8" hidden="false" customHeight="false" outlineLevel="0" collapsed="false">
      <c r="BB247" s="0" t="str">
        <f aca="false">IF(OR(ISBLANK(O247),ISBLANK(N247)),"",ROUND((O247-N247)*EC247,2))</f>
        <v/>
      </c>
      <c r="BP247" s="0" t="str">
        <f aca="false">=IF(OR(ISBLANK(AX247),ISBLANK(AU247)),"",ROUND((AX247-AU247)*EC247,2))</f>
        <v/>
      </c>
      <c r="CI247" s="0" t="str">
        <f aca="false">IF(OR(ISBLANK(AX247),ISBLANK(AU247)),"",ROUND((AX247-AU247)*EC247-M247,3))</f>
        <v/>
      </c>
      <c r="DE247" s="0" t="str">
        <f aca="false">IF(OR(ISBLANK(AX247),ISBLANK(AU247)),"",ABS((AX247-AU247)*EC247-M247))</f>
        <v/>
      </c>
      <c r="DY247" s="0" t="str">
        <f aca="false">IF(OR(ISBLANK(AX247),ISBLANK(AU247)),"",((AX247-AU247)*EC247-M247)^2)</f>
        <v/>
      </c>
    </row>
    <row r="248" customFormat="false" ht="12.8" hidden="false" customHeight="false" outlineLevel="0" collapsed="false">
      <c r="BB248" s="0" t="str">
        <f aca="false">IF(OR(ISBLANK(O248),ISBLANK(N248)),"",ROUND((O248-N248)*EC248,2))</f>
        <v/>
      </c>
      <c r="BP248" s="0" t="str">
        <f aca="false">=IF(OR(ISBLANK(AX248),ISBLANK(AU248)),"",ROUND((AX248-AU248)*EC248,2))</f>
        <v/>
      </c>
      <c r="CI248" s="0" t="str">
        <f aca="false">IF(OR(ISBLANK(AX248),ISBLANK(AU248)),"",ROUND((AX248-AU248)*EC248-M248,3))</f>
        <v/>
      </c>
      <c r="DE248" s="0" t="str">
        <f aca="false">IF(OR(ISBLANK(AX248),ISBLANK(AU248)),"",ABS((AX248-AU248)*EC248-M248))</f>
        <v/>
      </c>
      <c r="DY248" s="0" t="str">
        <f aca="false">IF(OR(ISBLANK(AX248),ISBLANK(AU248)),"",((AX248-AU248)*EC248-M248)^2)</f>
        <v/>
      </c>
    </row>
    <row r="249" customFormat="false" ht="12.8" hidden="false" customHeight="false" outlineLevel="0" collapsed="false">
      <c r="BB249" s="0" t="str">
        <f aca="false">IF(OR(ISBLANK(O249),ISBLANK(N249)),"",ROUND((O249-N249)*EC249,2))</f>
        <v/>
      </c>
      <c r="BP249" s="0" t="str">
        <f aca="false">=IF(OR(ISBLANK(AX249),ISBLANK(AU249)),"",ROUND((AX249-AU249)*EC249,2))</f>
        <v/>
      </c>
      <c r="CI249" s="0" t="str">
        <f aca="false">IF(OR(ISBLANK(AX249),ISBLANK(AU249)),"",ROUND((AX249-AU249)*EC249-M249,3))</f>
        <v/>
      </c>
      <c r="DE249" s="0" t="str">
        <f aca="false">IF(OR(ISBLANK(AX249),ISBLANK(AU249)),"",ABS((AX249-AU249)*EC249-M249))</f>
        <v/>
      </c>
      <c r="DY249" s="0" t="str">
        <f aca="false">IF(OR(ISBLANK(AX249),ISBLANK(AU249)),"",((AX249-AU249)*EC249-M249)^2)</f>
        <v/>
      </c>
    </row>
    <row r="250" customFormat="false" ht="12.8" hidden="false" customHeight="false" outlineLevel="0" collapsed="false">
      <c r="BB250" s="0" t="str">
        <f aca="false">IF(OR(ISBLANK(O250),ISBLANK(N250)),"",ROUND((O250-N250)*EC250,2))</f>
        <v/>
      </c>
      <c r="BP250" s="0" t="str">
        <f aca="false">=IF(OR(ISBLANK(AX250),ISBLANK(AU250)),"",ROUND((AX250-AU250)*EC250,2))</f>
        <v/>
      </c>
      <c r="CI250" s="0" t="str">
        <f aca="false">IF(OR(ISBLANK(AX250),ISBLANK(AU250)),"",ROUND((AX250-AU250)*EC250-M250,3))</f>
        <v/>
      </c>
      <c r="DE250" s="0" t="str">
        <f aca="false">IF(OR(ISBLANK(AX250),ISBLANK(AU250)),"",ABS((AX250-AU250)*EC250-M250))</f>
        <v/>
      </c>
      <c r="DY250" s="0" t="str">
        <f aca="false">IF(OR(ISBLANK(AX250),ISBLANK(AU250)),"",((AX250-AU250)*EC250-M250)^2)</f>
        <v/>
      </c>
    </row>
    <row r="251" customFormat="false" ht="12.8" hidden="false" customHeight="false" outlineLevel="0" collapsed="false">
      <c r="BB251" s="0" t="str">
        <f aca="false">IF(OR(ISBLANK(O251),ISBLANK(N251)),"",ROUND((O251-N251)*EC251,2))</f>
        <v/>
      </c>
      <c r="BP251" s="0" t="str">
        <f aca="false">=IF(OR(ISBLANK(AX251),ISBLANK(AU251)),"",ROUND((AX251-AU251)*EC251,2))</f>
        <v/>
      </c>
      <c r="CI251" s="0" t="str">
        <f aca="false">IF(OR(ISBLANK(AX251),ISBLANK(AU251)),"",ROUND((AX251-AU251)*EC251-M251,3))</f>
        <v/>
      </c>
      <c r="DE251" s="0" t="str">
        <f aca="false">IF(OR(ISBLANK(AX251),ISBLANK(AU251)),"",ABS((AX251-AU251)*EC251-M251))</f>
        <v/>
      </c>
      <c r="DY251" s="0" t="str">
        <f aca="false">IF(OR(ISBLANK(AX251),ISBLANK(AU251)),"",((AX251-AU251)*EC251-M251)^2)</f>
        <v/>
      </c>
    </row>
    <row r="252" customFormat="false" ht="12.8" hidden="false" customHeight="false" outlineLevel="0" collapsed="false">
      <c r="BB252" s="0" t="str">
        <f aca="false">IF(OR(ISBLANK(O252),ISBLANK(N252)),"",ROUND((O252-N252)*EC252,2))</f>
        <v/>
      </c>
      <c r="BP252" s="0" t="str">
        <f aca="false">=IF(OR(ISBLANK(AX252),ISBLANK(AU252)),"",ROUND((AX252-AU252)*EC252,2))</f>
        <v/>
      </c>
      <c r="CI252" s="0" t="str">
        <f aca="false">IF(OR(ISBLANK(AX252),ISBLANK(AU252)),"",ROUND((AX252-AU252)*EC252-M252,3))</f>
        <v/>
      </c>
      <c r="DE252" s="0" t="str">
        <f aca="false">IF(OR(ISBLANK(AX252),ISBLANK(AU252)),"",ABS((AX252-AU252)*EC252-M252))</f>
        <v/>
      </c>
      <c r="DY252" s="0" t="str">
        <f aca="false">IF(OR(ISBLANK(AX252),ISBLANK(AU252)),"",((AX252-AU252)*EC252-M252)^2)</f>
        <v/>
      </c>
    </row>
    <row r="253" customFormat="false" ht="12.8" hidden="false" customHeight="false" outlineLevel="0" collapsed="false">
      <c r="BB253" s="0" t="str">
        <f aca="false">IF(OR(ISBLANK(O253),ISBLANK(N253)),"",ROUND((O253-N253)*EC253,2))</f>
        <v/>
      </c>
      <c r="BP253" s="0" t="str">
        <f aca="false">=IF(OR(ISBLANK(AX253),ISBLANK(AU253)),"",ROUND((AX253-AU253)*EC253,2))</f>
        <v/>
      </c>
      <c r="CI253" s="0" t="str">
        <f aca="false">IF(OR(ISBLANK(AX253),ISBLANK(AU253)),"",ROUND((AX253-AU253)*EC253-M253,3))</f>
        <v/>
      </c>
      <c r="DE253" s="0" t="str">
        <f aca="false">IF(OR(ISBLANK(AX253),ISBLANK(AU253)),"",ABS((AX253-AU253)*EC253-M253))</f>
        <v/>
      </c>
      <c r="DY253" s="0" t="str">
        <f aca="false">IF(OR(ISBLANK(AX253),ISBLANK(AU253)),"",((AX253-AU253)*EC253-M253)^2)</f>
        <v/>
      </c>
    </row>
    <row r="254" customFormat="false" ht="12.8" hidden="false" customHeight="false" outlineLevel="0" collapsed="false">
      <c r="BB254" s="0" t="str">
        <f aca="false">IF(OR(ISBLANK(O254),ISBLANK(N254)),"",ROUND((O254-N254)*EC254,2))</f>
        <v/>
      </c>
      <c r="BP254" s="0" t="str">
        <f aca="false">=IF(OR(ISBLANK(AX254),ISBLANK(AU254)),"",ROUND((AX254-AU254)*EC254,2))</f>
        <v/>
      </c>
      <c r="CI254" s="0" t="str">
        <f aca="false">IF(OR(ISBLANK(AX254),ISBLANK(AU254)),"",ROUND((AX254-AU254)*EC254-M254,3))</f>
        <v/>
      </c>
      <c r="DE254" s="0" t="str">
        <f aca="false">IF(OR(ISBLANK(AX254),ISBLANK(AU254)),"",ABS((AX254-AU254)*EC254-M254))</f>
        <v/>
      </c>
      <c r="DY254" s="0" t="str">
        <f aca="false">IF(OR(ISBLANK(AX254),ISBLANK(AU254)),"",((AX254-AU254)*EC254-M254)^2)</f>
        <v/>
      </c>
    </row>
    <row r="255" customFormat="false" ht="12.8" hidden="false" customHeight="false" outlineLevel="0" collapsed="false">
      <c r="BB255" s="0" t="str">
        <f aca="false">IF(OR(ISBLANK(O255),ISBLANK(N255)),"",ROUND((O255-N255)*EC255,2))</f>
        <v/>
      </c>
      <c r="BP255" s="0" t="str">
        <f aca="false">=IF(OR(ISBLANK(AX255),ISBLANK(AU255)),"",ROUND((AX255-AU255)*EC255,2))</f>
        <v/>
      </c>
      <c r="CI255" s="0" t="str">
        <f aca="false">IF(OR(ISBLANK(AX255),ISBLANK(AU255)),"",ROUND((AX255-AU255)*EC255-M255,3))</f>
        <v/>
      </c>
      <c r="DE255" s="0" t="str">
        <f aca="false">IF(OR(ISBLANK(AX255),ISBLANK(AU255)),"",ABS((AX255-AU255)*EC255-M255))</f>
        <v/>
      </c>
      <c r="DY255" s="0" t="str">
        <f aca="false">IF(OR(ISBLANK(AX255),ISBLANK(AU255)),"",((AX255-AU255)*EC255-M255)^2)</f>
        <v/>
      </c>
    </row>
    <row r="256" customFormat="false" ht="12.8" hidden="false" customHeight="false" outlineLevel="0" collapsed="false">
      <c r="BB256" s="0" t="str">
        <f aca="false">IF(OR(ISBLANK(O256),ISBLANK(N256)),"",ROUND((O256-N256)*EC256,2))</f>
        <v/>
      </c>
      <c r="BP256" s="0" t="str">
        <f aca="false">=IF(OR(ISBLANK(AX256),ISBLANK(AU256)),"",ROUND((AX256-AU256)*EC256,2))</f>
        <v/>
      </c>
      <c r="CI256" s="0" t="str">
        <f aca="false">IF(OR(ISBLANK(AX256),ISBLANK(AU256)),"",ROUND((AX256-AU256)*EC256-M256,3))</f>
        <v/>
      </c>
      <c r="DE256" s="0" t="str">
        <f aca="false">IF(OR(ISBLANK(AX256),ISBLANK(AU256)),"",ABS((AX256-AU256)*EC256-M256))</f>
        <v/>
      </c>
      <c r="DY256" s="0" t="str">
        <f aca="false">IF(OR(ISBLANK(AX256),ISBLANK(AU256)),"",((AX256-AU256)*EC256-M256)^2)</f>
        <v/>
      </c>
    </row>
    <row r="257" customFormat="false" ht="12.8" hidden="false" customHeight="false" outlineLevel="0" collapsed="false">
      <c r="BB257" s="0" t="str">
        <f aca="false">IF(OR(ISBLANK(O257),ISBLANK(N257)),"",ROUND((O257-N257)*EC257,2))</f>
        <v/>
      </c>
      <c r="BP257" s="0" t="str">
        <f aca="false">=IF(OR(ISBLANK(AX257),ISBLANK(AU257)),"",ROUND((AX257-AU257)*EC257,2))</f>
        <v/>
      </c>
      <c r="CI257" s="0" t="str">
        <f aca="false">IF(OR(ISBLANK(AX257),ISBLANK(AU257)),"",ROUND((AX257-AU257)*EC257-M257,3))</f>
        <v/>
      </c>
      <c r="DE257" s="0" t="str">
        <f aca="false">IF(OR(ISBLANK(AX257),ISBLANK(AU257)),"",ABS((AX257-AU257)*EC257-M257))</f>
        <v/>
      </c>
      <c r="DY257" s="0" t="str">
        <f aca="false">IF(OR(ISBLANK(AX257),ISBLANK(AU257)),"",((AX257-AU257)*EC257-M257)^2)</f>
        <v/>
      </c>
    </row>
    <row r="258" customFormat="false" ht="12.8" hidden="false" customHeight="false" outlineLevel="0" collapsed="false">
      <c r="BB258" s="0" t="str">
        <f aca="false">IF(OR(ISBLANK(O258),ISBLANK(N258)),"",ROUND((O258-N258)*EC258,2))</f>
        <v/>
      </c>
      <c r="BP258" s="0" t="str">
        <f aca="false">=IF(OR(ISBLANK(AX258),ISBLANK(AU258)),"",ROUND((AX258-AU258)*EC258,2))</f>
        <v/>
      </c>
      <c r="CI258" s="0" t="str">
        <f aca="false">IF(OR(ISBLANK(AX258),ISBLANK(AU258)),"",ROUND((AX258-AU258)*EC258-M258,3))</f>
        <v/>
      </c>
      <c r="DE258" s="0" t="str">
        <f aca="false">IF(OR(ISBLANK(AX258),ISBLANK(AU258)),"",ABS((AX258-AU258)*EC258-M258))</f>
        <v/>
      </c>
      <c r="DY258" s="0" t="str">
        <f aca="false">IF(OR(ISBLANK(AX258),ISBLANK(AU258)),"",((AX258-AU258)*EC258-M258)^2)</f>
        <v/>
      </c>
    </row>
    <row r="259" customFormat="false" ht="12.8" hidden="false" customHeight="false" outlineLevel="0" collapsed="false">
      <c r="BB259" s="0" t="str">
        <f aca="false">IF(OR(ISBLANK(O259),ISBLANK(N259)),"",ROUND((O259-N259)*EC259,2))</f>
        <v/>
      </c>
      <c r="BP259" s="0" t="str">
        <f aca="false">=IF(OR(ISBLANK(AX259),ISBLANK(AU259)),"",ROUND((AX259-AU259)*EC259,2))</f>
        <v/>
      </c>
      <c r="CI259" s="0" t="str">
        <f aca="false">IF(OR(ISBLANK(AX259),ISBLANK(AU259)),"",ROUND((AX259-AU259)*EC259-M259,3))</f>
        <v/>
      </c>
      <c r="DE259" s="0" t="str">
        <f aca="false">IF(OR(ISBLANK(AX259),ISBLANK(AU259)),"",ABS((AX259-AU259)*EC259-M259))</f>
        <v/>
      </c>
      <c r="DY259" s="0" t="str">
        <f aca="false">IF(OR(ISBLANK(AX259),ISBLANK(AU259)),"",((AX259-AU259)*EC259-M259)^2)</f>
        <v/>
      </c>
    </row>
    <row r="260" customFormat="false" ht="12.8" hidden="false" customHeight="false" outlineLevel="0" collapsed="false">
      <c r="BB260" s="0" t="str">
        <f aca="false">IF(OR(ISBLANK(O260),ISBLANK(N260)),"",ROUND((O260-N260)*EC260,2))</f>
        <v/>
      </c>
      <c r="BP260" s="0" t="str">
        <f aca="false">=IF(OR(ISBLANK(AX260),ISBLANK(AU260)),"",ROUND((AX260-AU260)*EC260,2))</f>
        <v/>
      </c>
      <c r="CI260" s="0" t="str">
        <f aca="false">IF(OR(ISBLANK(AX260),ISBLANK(AU260)),"",ROUND((AX260-AU260)*EC260-M260,3))</f>
        <v/>
      </c>
      <c r="DE260" s="0" t="str">
        <f aca="false">IF(OR(ISBLANK(AX260),ISBLANK(AU260)),"",ABS((AX260-AU260)*EC260-M260))</f>
        <v/>
      </c>
      <c r="DY260" s="0" t="str">
        <f aca="false">IF(OR(ISBLANK(AX260),ISBLANK(AU260)),"",((AX260-AU260)*EC260-M260)^2)</f>
        <v/>
      </c>
    </row>
    <row r="261" customFormat="false" ht="12.8" hidden="false" customHeight="false" outlineLevel="0" collapsed="false">
      <c r="BB261" s="0" t="str">
        <f aca="false">IF(OR(ISBLANK(O261),ISBLANK(N261)),"",ROUND((O261-N261)*EC261,2))</f>
        <v/>
      </c>
      <c r="BP261" s="0" t="str">
        <f aca="false">=IF(OR(ISBLANK(AX261),ISBLANK(AU261)),"",ROUND((AX261-AU261)*EC261,2))</f>
        <v/>
      </c>
      <c r="CI261" s="0" t="str">
        <f aca="false">IF(OR(ISBLANK(AX261),ISBLANK(AU261)),"",ROUND((AX261-AU261)*EC261-M261,3))</f>
        <v/>
      </c>
      <c r="DE261" s="0" t="str">
        <f aca="false">IF(OR(ISBLANK(AX261),ISBLANK(AU261)),"",ABS((AX261-AU261)*EC261-M261))</f>
        <v/>
      </c>
      <c r="DY261" s="0" t="str">
        <f aca="false">IF(OR(ISBLANK(AX261),ISBLANK(AU261)),"",((AX261-AU261)*EC261-M261)^2)</f>
        <v/>
      </c>
    </row>
    <row r="262" customFormat="false" ht="12.8" hidden="false" customHeight="false" outlineLevel="0" collapsed="false">
      <c r="BB262" s="0" t="str">
        <f aca="false">IF(OR(ISBLANK(O262),ISBLANK(N262)),"",ROUND((O262-N262)*EC262,2))</f>
        <v/>
      </c>
      <c r="BP262" s="0" t="str">
        <f aca="false">=IF(OR(ISBLANK(AX262),ISBLANK(AU262)),"",ROUND((AX262-AU262)*EC262,2))</f>
        <v/>
      </c>
      <c r="CI262" s="0" t="str">
        <f aca="false">IF(OR(ISBLANK(AX262),ISBLANK(AU262)),"",ROUND((AX262-AU262)*EC262-M262,3))</f>
        <v/>
      </c>
      <c r="DE262" s="0" t="str">
        <f aca="false">IF(OR(ISBLANK(AX262),ISBLANK(AU262)),"",ABS((AX262-AU262)*EC262-M262))</f>
        <v/>
      </c>
      <c r="DY262" s="0" t="str">
        <f aca="false">IF(OR(ISBLANK(AX262),ISBLANK(AU262)),"",((AX262-AU262)*EC262-M262)^2)</f>
        <v/>
      </c>
    </row>
    <row r="263" customFormat="false" ht="12.8" hidden="false" customHeight="false" outlineLevel="0" collapsed="false">
      <c r="BB263" s="0" t="str">
        <f aca="false">IF(OR(ISBLANK(O263),ISBLANK(N263)),"",ROUND((O263-N263)*EC263,2))</f>
        <v/>
      </c>
      <c r="BP263" s="0" t="str">
        <f aca="false">=IF(OR(ISBLANK(AX263),ISBLANK(AU263)),"",ROUND((AX263-AU263)*EC263,2))</f>
        <v/>
      </c>
      <c r="CI263" s="0" t="str">
        <f aca="false">IF(OR(ISBLANK(AX263),ISBLANK(AU263)),"",ROUND((AX263-AU263)*EC263-M263,3))</f>
        <v/>
      </c>
      <c r="DE263" s="0" t="str">
        <f aca="false">IF(OR(ISBLANK(AX263),ISBLANK(AU263)),"",ABS((AX263-AU263)*EC263-M263))</f>
        <v/>
      </c>
      <c r="DY263" s="0" t="str">
        <f aca="false">IF(OR(ISBLANK(AX263),ISBLANK(AU263)),"",((AX263-AU263)*EC263-M263)^2)</f>
        <v/>
      </c>
    </row>
    <row r="264" customFormat="false" ht="12.8" hidden="false" customHeight="false" outlineLevel="0" collapsed="false">
      <c r="BB264" s="0" t="str">
        <f aca="false">IF(OR(ISBLANK(O264),ISBLANK(N264)),"",ROUND((O264-N264)*EC264,2))</f>
        <v/>
      </c>
      <c r="BP264" s="0" t="str">
        <f aca="false">=IF(OR(ISBLANK(AX264),ISBLANK(AU264)),"",ROUND((AX264-AU264)*EC264,2))</f>
        <v/>
      </c>
      <c r="CI264" s="0" t="str">
        <f aca="false">IF(OR(ISBLANK(AX264),ISBLANK(AU264)),"",ROUND((AX264-AU264)*EC264-M264,3))</f>
        <v/>
      </c>
      <c r="DE264" s="0" t="str">
        <f aca="false">IF(OR(ISBLANK(AX264),ISBLANK(AU264)),"",ABS((AX264-AU264)*EC264-M264))</f>
        <v/>
      </c>
      <c r="DY264" s="0" t="str">
        <f aca="false">IF(OR(ISBLANK(AX264),ISBLANK(AU264)),"",((AX264-AU264)*EC264-M264)^2)</f>
        <v/>
      </c>
    </row>
    <row r="265" customFormat="false" ht="12.8" hidden="false" customHeight="false" outlineLevel="0" collapsed="false">
      <c r="BB265" s="0" t="str">
        <f aca="false">IF(OR(ISBLANK(O265),ISBLANK(N265)),"",ROUND((O265-N265)*EC265,2))</f>
        <v/>
      </c>
      <c r="BP265" s="0" t="str">
        <f aca="false">=IF(OR(ISBLANK(AX265),ISBLANK(AU265)),"",ROUND((AX265-AU265)*EC265,2))</f>
        <v/>
      </c>
      <c r="CI265" s="0" t="str">
        <f aca="false">IF(OR(ISBLANK(AX265),ISBLANK(AU265)),"",ROUND((AX265-AU265)*EC265-M265,3))</f>
        <v/>
      </c>
      <c r="DE265" s="0" t="str">
        <f aca="false">IF(OR(ISBLANK(AX265),ISBLANK(AU265)),"",ABS((AX265-AU265)*EC265-M265))</f>
        <v/>
      </c>
      <c r="DY265" s="0" t="str">
        <f aca="false">IF(OR(ISBLANK(AX265),ISBLANK(AU265)),"",((AX265-AU265)*EC265-M265)^2)</f>
        <v/>
      </c>
    </row>
    <row r="266" customFormat="false" ht="12.8" hidden="false" customHeight="false" outlineLevel="0" collapsed="false">
      <c r="BB266" s="0" t="str">
        <f aca="false">IF(OR(ISBLANK(O266),ISBLANK(N266)),"",ROUND((O266-N266)*EC266,2))</f>
        <v/>
      </c>
      <c r="BP266" s="0" t="str">
        <f aca="false">=IF(OR(ISBLANK(AX266),ISBLANK(AU266)),"",ROUND((AX266-AU266)*EC266,2))</f>
        <v/>
      </c>
      <c r="CI266" s="0" t="str">
        <f aca="false">IF(OR(ISBLANK(AX266),ISBLANK(AU266)),"",ROUND((AX266-AU266)*EC266-M266,3))</f>
        <v/>
      </c>
      <c r="DE266" s="0" t="str">
        <f aca="false">IF(OR(ISBLANK(AX266),ISBLANK(AU266)),"",ABS((AX266-AU266)*EC266-M266))</f>
        <v/>
      </c>
      <c r="DY266" s="0" t="str">
        <f aca="false">IF(OR(ISBLANK(AX266),ISBLANK(AU266)),"",((AX266-AU266)*EC266-M266)^2)</f>
        <v/>
      </c>
    </row>
    <row r="267" customFormat="false" ht="12.8" hidden="false" customHeight="false" outlineLevel="0" collapsed="false">
      <c r="BB267" s="0" t="str">
        <f aca="false">IF(OR(ISBLANK(O267),ISBLANK(N267)),"",ROUND((O267-N267)*EC267,2))</f>
        <v/>
      </c>
      <c r="BP267" s="0" t="str">
        <f aca="false">=IF(OR(ISBLANK(AX267),ISBLANK(AU267)),"",ROUND((AX267-AU267)*EC267,2))</f>
        <v/>
      </c>
      <c r="CI267" s="0" t="str">
        <f aca="false">IF(OR(ISBLANK(AX267),ISBLANK(AU267)),"",ROUND((AX267-AU267)*EC267-M267,3))</f>
        <v/>
      </c>
      <c r="DE267" s="0" t="str">
        <f aca="false">IF(OR(ISBLANK(AX267),ISBLANK(AU267)),"",ABS((AX267-AU267)*EC267-M267))</f>
        <v/>
      </c>
      <c r="DY267" s="0" t="str">
        <f aca="false">IF(OR(ISBLANK(AX267),ISBLANK(AU267)),"",((AX267-AU267)*EC267-M267)^2)</f>
        <v/>
      </c>
    </row>
    <row r="268" customFormat="false" ht="12.8" hidden="false" customHeight="false" outlineLevel="0" collapsed="false">
      <c r="BB268" s="0" t="str">
        <f aca="false">IF(OR(ISBLANK(O268),ISBLANK(N268)),"",ROUND((O268-N268)*EC268,2))</f>
        <v/>
      </c>
      <c r="BP268" s="0" t="str">
        <f aca="false">=IF(OR(ISBLANK(AX268),ISBLANK(AU268)),"",ROUND((AX268-AU268)*EC268,2))</f>
        <v/>
      </c>
      <c r="CI268" s="0" t="str">
        <f aca="false">IF(OR(ISBLANK(AX268),ISBLANK(AU268)),"",ROUND((AX268-AU268)*EC268-M268,3))</f>
        <v/>
      </c>
      <c r="DE268" s="0" t="str">
        <f aca="false">IF(OR(ISBLANK(AX268),ISBLANK(AU268)),"",ABS((AX268-AU268)*EC268-M268))</f>
        <v/>
      </c>
      <c r="DY268" s="0" t="str">
        <f aca="false">IF(OR(ISBLANK(AX268),ISBLANK(AU268)),"",((AX268-AU268)*EC268-M268)^2)</f>
        <v/>
      </c>
    </row>
    <row r="269" customFormat="false" ht="12.8" hidden="false" customHeight="false" outlineLevel="0" collapsed="false">
      <c r="BB269" s="0" t="str">
        <f aca="false">IF(OR(ISBLANK(O269),ISBLANK(N269)),"",ROUND((O269-N269)*EC269,2))</f>
        <v/>
      </c>
      <c r="BP269" s="0" t="str">
        <f aca="false">=IF(OR(ISBLANK(AX269),ISBLANK(AU269)),"",ROUND((AX269-AU269)*EC269,2))</f>
        <v/>
      </c>
      <c r="CI269" s="0" t="str">
        <f aca="false">IF(OR(ISBLANK(AX269),ISBLANK(AU269)),"",ROUND((AX269-AU269)*EC269-M269,3))</f>
        <v/>
      </c>
      <c r="DE269" s="0" t="str">
        <f aca="false">IF(OR(ISBLANK(AX269),ISBLANK(AU269)),"",ABS((AX269-AU269)*EC269-M269))</f>
        <v/>
      </c>
      <c r="DY269" s="0" t="str">
        <f aca="false">IF(OR(ISBLANK(AX269),ISBLANK(AU269)),"",((AX269-AU269)*EC269-M269)^2)</f>
        <v/>
      </c>
    </row>
    <row r="270" customFormat="false" ht="12.8" hidden="false" customHeight="false" outlineLevel="0" collapsed="false">
      <c r="BB270" s="0" t="str">
        <f aca="false">IF(OR(ISBLANK(O270),ISBLANK(N270)),"",ROUND((O270-N270)*EC270,2))</f>
        <v/>
      </c>
      <c r="BP270" s="0" t="str">
        <f aca="false">=IF(OR(ISBLANK(AX270),ISBLANK(AU270)),"",ROUND((AX270-AU270)*EC270,2))</f>
        <v/>
      </c>
      <c r="CI270" s="0" t="str">
        <f aca="false">IF(OR(ISBLANK(AX270),ISBLANK(AU270)),"",ROUND((AX270-AU270)*EC270-M270,3))</f>
        <v/>
      </c>
      <c r="DE270" s="0" t="str">
        <f aca="false">IF(OR(ISBLANK(AX270),ISBLANK(AU270)),"",ABS((AX270-AU270)*EC270-M270))</f>
        <v/>
      </c>
      <c r="DY270" s="0" t="str">
        <f aca="false">IF(OR(ISBLANK(AX270),ISBLANK(AU270)),"",((AX270-AU270)*EC270-M270)^2)</f>
        <v/>
      </c>
    </row>
    <row r="271" customFormat="false" ht="12.8" hidden="false" customHeight="false" outlineLevel="0" collapsed="false">
      <c r="BB271" s="0" t="str">
        <f aca="false">IF(OR(ISBLANK(O271),ISBLANK(N271)),"",ROUND((O271-N271)*EC271,2))</f>
        <v/>
      </c>
      <c r="BP271" s="0" t="str">
        <f aca="false">=IF(OR(ISBLANK(AX271),ISBLANK(AU271)),"",ROUND((AX271-AU271)*EC271,2))</f>
        <v/>
      </c>
      <c r="CI271" s="0" t="str">
        <f aca="false">IF(OR(ISBLANK(AX271),ISBLANK(AU271)),"",ROUND((AX271-AU271)*EC271-M271,3))</f>
        <v/>
      </c>
      <c r="DE271" s="0" t="str">
        <f aca="false">IF(OR(ISBLANK(AX271),ISBLANK(AU271)),"",ABS((AX271-AU271)*EC271-M271))</f>
        <v/>
      </c>
      <c r="DY271" s="0" t="str">
        <f aca="false">IF(OR(ISBLANK(AX271),ISBLANK(AU271)),"",((AX271-AU271)*EC271-M271)^2)</f>
        <v/>
      </c>
    </row>
    <row r="272" customFormat="false" ht="12.8" hidden="false" customHeight="false" outlineLevel="0" collapsed="false">
      <c r="BB272" s="0" t="str">
        <f aca="false">IF(OR(ISBLANK(O272),ISBLANK(N272)),"",ROUND((O272-N272)*EC272,2))</f>
        <v/>
      </c>
      <c r="BP272" s="0" t="str">
        <f aca="false">=IF(OR(ISBLANK(AX272),ISBLANK(AU272)),"",ROUND((AX272-AU272)*EC272,2))</f>
        <v/>
      </c>
      <c r="CI272" s="0" t="str">
        <f aca="false">IF(OR(ISBLANK(AX272),ISBLANK(AU272)),"",ROUND((AX272-AU272)*EC272-M272,3))</f>
        <v/>
      </c>
      <c r="DE272" s="0" t="str">
        <f aca="false">IF(OR(ISBLANK(AX272),ISBLANK(AU272)),"",ABS((AX272-AU272)*EC272-M272))</f>
        <v/>
      </c>
      <c r="DY272" s="0" t="str">
        <f aca="false">IF(OR(ISBLANK(AX272),ISBLANK(AU272)),"",((AX272-AU272)*EC272-M272)^2)</f>
        <v/>
      </c>
    </row>
    <row r="273" customFormat="false" ht="12.8" hidden="false" customHeight="false" outlineLevel="0" collapsed="false">
      <c r="BB273" s="0" t="str">
        <f aca="false">IF(OR(ISBLANK(O273),ISBLANK(N273)),"",ROUND((O273-N273)*EC273,2))</f>
        <v/>
      </c>
      <c r="BP273" s="0" t="str">
        <f aca="false">=IF(OR(ISBLANK(AX273),ISBLANK(AU273)),"",ROUND((AX273-AU273)*EC273,2))</f>
        <v/>
      </c>
      <c r="CI273" s="0" t="str">
        <f aca="false">IF(OR(ISBLANK(AX273),ISBLANK(AU273)),"",ROUND((AX273-AU273)*EC273-M273,3))</f>
        <v/>
      </c>
      <c r="DE273" s="0" t="str">
        <f aca="false">IF(OR(ISBLANK(AX273),ISBLANK(AU273)),"",ABS((AX273-AU273)*EC273-M273))</f>
        <v/>
      </c>
      <c r="DY273" s="0" t="str">
        <f aca="false">IF(OR(ISBLANK(AX273),ISBLANK(AU273)),"",((AX273-AU273)*EC273-M273)^2)</f>
        <v/>
      </c>
    </row>
    <row r="274" customFormat="false" ht="12.8" hidden="false" customHeight="false" outlineLevel="0" collapsed="false">
      <c r="BB274" s="0" t="str">
        <f aca="false">IF(OR(ISBLANK(O274),ISBLANK(N274)),"",ROUND((O274-N274)*EC274,2))</f>
        <v/>
      </c>
      <c r="BP274" s="0" t="str">
        <f aca="false">=IF(OR(ISBLANK(AX274),ISBLANK(AU274)),"",ROUND((AX274-AU274)*EC274,2))</f>
        <v/>
      </c>
      <c r="CI274" s="0" t="str">
        <f aca="false">IF(OR(ISBLANK(AX274),ISBLANK(AU274)),"",ROUND((AX274-AU274)*EC274-M274,3))</f>
        <v/>
      </c>
      <c r="DE274" s="0" t="str">
        <f aca="false">IF(OR(ISBLANK(AX274),ISBLANK(AU274)),"",ABS((AX274-AU274)*EC274-M274))</f>
        <v/>
      </c>
      <c r="DY274" s="0" t="str">
        <f aca="false">IF(OR(ISBLANK(AX274),ISBLANK(AU274)),"",((AX274-AU274)*EC274-M274)^2)</f>
        <v/>
      </c>
    </row>
    <row r="275" customFormat="false" ht="12.8" hidden="false" customHeight="false" outlineLevel="0" collapsed="false">
      <c r="BB275" s="0" t="str">
        <f aca="false">IF(OR(ISBLANK(O275),ISBLANK(N275)),"",ROUND((O275-N275)*EC275,2))</f>
        <v/>
      </c>
      <c r="BP275" s="0" t="str">
        <f aca="false">=IF(OR(ISBLANK(AX275),ISBLANK(AU275)),"",ROUND((AX275-AU275)*EC275,2))</f>
        <v/>
      </c>
      <c r="CI275" s="0" t="str">
        <f aca="false">IF(OR(ISBLANK(AX275),ISBLANK(AU275)),"",ROUND((AX275-AU275)*EC275-M275,3))</f>
        <v/>
      </c>
      <c r="DE275" s="0" t="str">
        <f aca="false">IF(OR(ISBLANK(AX275),ISBLANK(AU275)),"",ABS((AX275-AU275)*EC275-M275))</f>
        <v/>
      </c>
      <c r="DY275" s="0" t="str">
        <f aca="false">IF(OR(ISBLANK(AX275),ISBLANK(AU275)),"",((AX275-AU275)*EC275-M275)^2)</f>
        <v/>
      </c>
    </row>
    <row r="276" customFormat="false" ht="12.8" hidden="false" customHeight="false" outlineLevel="0" collapsed="false">
      <c r="BB276" s="0" t="str">
        <f aca="false">IF(OR(ISBLANK(O276),ISBLANK(N276)),"",ROUND((O276-N276)*EC276,2))</f>
        <v/>
      </c>
      <c r="BP276" s="0" t="str">
        <f aca="false">=IF(OR(ISBLANK(AX276),ISBLANK(AU276)),"",ROUND((AX276-AU276)*EC276,2))</f>
        <v/>
      </c>
      <c r="CI276" s="0" t="str">
        <f aca="false">IF(OR(ISBLANK(AX276),ISBLANK(AU276)),"",ROUND((AX276-AU276)*EC276-M276,3))</f>
        <v/>
      </c>
      <c r="DE276" s="0" t="str">
        <f aca="false">IF(OR(ISBLANK(AX276),ISBLANK(AU276)),"",ABS((AX276-AU276)*EC276-M276))</f>
        <v/>
      </c>
      <c r="DY276" s="0" t="str">
        <f aca="false">IF(OR(ISBLANK(AX276),ISBLANK(AU276)),"",((AX276-AU276)*EC276-M276)^2)</f>
        <v/>
      </c>
    </row>
    <row r="277" customFormat="false" ht="12.8" hidden="false" customHeight="false" outlineLevel="0" collapsed="false">
      <c r="BB277" s="0" t="str">
        <f aca="false">IF(OR(ISBLANK(O277),ISBLANK(N277)),"",ROUND((O277-N277)*EC277,2))</f>
        <v/>
      </c>
      <c r="BP277" s="0" t="str">
        <f aca="false">=IF(OR(ISBLANK(AX277),ISBLANK(AU277)),"",ROUND((AX277-AU277)*EC277,2))</f>
        <v/>
      </c>
      <c r="CI277" s="0" t="str">
        <f aca="false">IF(OR(ISBLANK(AX277),ISBLANK(AU277)),"",ROUND((AX277-AU277)*EC277-M277,3))</f>
        <v/>
      </c>
      <c r="DE277" s="0" t="str">
        <f aca="false">IF(OR(ISBLANK(AX277),ISBLANK(AU277)),"",ABS((AX277-AU277)*EC277-M277))</f>
        <v/>
      </c>
      <c r="DY277" s="0" t="str">
        <f aca="false">IF(OR(ISBLANK(AX277),ISBLANK(AU277)),"",((AX277-AU277)*EC277-M277)^2)</f>
        <v/>
      </c>
    </row>
    <row r="278" customFormat="false" ht="12.8" hidden="false" customHeight="false" outlineLevel="0" collapsed="false">
      <c r="BB278" s="0" t="str">
        <f aca="false">IF(OR(ISBLANK(O278),ISBLANK(N278)),"",ROUND((O278-N278)*EC278,2))</f>
        <v/>
      </c>
      <c r="BP278" s="0" t="str">
        <f aca="false">=IF(OR(ISBLANK(AX278),ISBLANK(AU278)),"",ROUND((AX278-AU278)*EC278,2))</f>
        <v/>
      </c>
      <c r="CI278" s="0" t="str">
        <f aca="false">IF(OR(ISBLANK(AX278),ISBLANK(AU278)),"",ROUND((AX278-AU278)*EC278-M278,3))</f>
        <v/>
      </c>
      <c r="DE278" s="0" t="str">
        <f aca="false">IF(OR(ISBLANK(AX278),ISBLANK(AU278)),"",ABS((AX278-AU278)*EC278-M278))</f>
        <v/>
      </c>
      <c r="DY278" s="0" t="str">
        <f aca="false">IF(OR(ISBLANK(AX278),ISBLANK(AU278)),"",((AX278-AU278)*EC278-M278)^2)</f>
        <v/>
      </c>
    </row>
    <row r="279" customFormat="false" ht="12.8" hidden="false" customHeight="false" outlineLevel="0" collapsed="false">
      <c r="BB279" s="0" t="str">
        <f aca="false">IF(OR(ISBLANK(O279),ISBLANK(N279)),"",ROUND((O279-N279)*EC279,2))</f>
        <v/>
      </c>
      <c r="BP279" s="0" t="str">
        <f aca="false">=IF(OR(ISBLANK(AX279),ISBLANK(AU279)),"",ROUND((AX279-AU279)*EC279,2))</f>
        <v/>
      </c>
      <c r="CI279" s="0" t="str">
        <f aca="false">IF(OR(ISBLANK(AX279),ISBLANK(AU279)),"",ROUND((AX279-AU279)*EC279-M279,3))</f>
        <v/>
      </c>
      <c r="DE279" s="0" t="str">
        <f aca="false">IF(OR(ISBLANK(AX279),ISBLANK(AU279)),"",ABS((AX279-AU279)*EC279-M279))</f>
        <v/>
      </c>
      <c r="DY279" s="0" t="str">
        <f aca="false">IF(OR(ISBLANK(AX279),ISBLANK(AU279)),"",((AX279-AU279)*EC279-M279)^2)</f>
        <v/>
      </c>
    </row>
    <row r="280" customFormat="false" ht="12.8" hidden="false" customHeight="false" outlineLevel="0" collapsed="false">
      <c r="BB280" s="0" t="str">
        <f aca="false">IF(OR(ISBLANK(O280),ISBLANK(N280)),"",ROUND((O280-N280)*EC280,2))</f>
        <v/>
      </c>
      <c r="BP280" s="0" t="str">
        <f aca="false">=IF(OR(ISBLANK(AX280),ISBLANK(AU280)),"",ROUND((AX280-AU280)*EC280,2))</f>
        <v/>
      </c>
      <c r="CI280" s="0" t="str">
        <f aca="false">IF(OR(ISBLANK(AX280),ISBLANK(AU280)),"",ROUND((AX280-AU280)*EC280-M280,3))</f>
        <v/>
      </c>
      <c r="DE280" s="0" t="str">
        <f aca="false">IF(OR(ISBLANK(AX280),ISBLANK(AU280)),"",ABS((AX280-AU280)*EC280-M280))</f>
        <v/>
      </c>
      <c r="DY280" s="0" t="str">
        <f aca="false">IF(OR(ISBLANK(AX280),ISBLANK(AU280)),"",((AX280-AU280)*EC280-M280)^2)</f>
        <v/>
      </c>
    </row>
    <row r="281" customFormat="false" ht="12.8" hidden="false" customHeight="false" outlineLevel="0" collapsed="false">
      <c r="BB281" s="0" t="str">
        <f aca="false">IF(OR(ISBLANK(O281),ISBLANK(N281)),"",ROUND((O281-N281)*EC281,2))</f>
        <v/>
      </c>
      <c r="BP281" s="0" t="str">
        <f aca="false">=IF(OR(ISBLANK(AX281),ISBLANK(AU281)),"",ROUND((AX281-AU281)*EC281,2))</f>
        <v/>
      </c>
      <c r="CI281" s="0" t="str">
        <f aca="false">IF(OR(ISBLANK(AX281),ISBLANK(AU281)),"",ROUND((AX281-AU281)*EC281-M281,3))</f>
        <v/>
      </c>
      <c r="DE281" s="0" t="str">
        <f aca="false">IF(OR(ISBLANK(AX281),ISBLANK(AU281)),"",ABS((AX281-AU281)*EC281-M281))</f>
        <v/>
      </c>
      <c r="DY281" s="0" t="str">
        <f aca="false">IF(OR(ISBLANK(AX281),ISBLANK(AU281)),"",((AX281-AU281)*EC281-M281)^2)</f>
        <v/>
      </c>
    </row>
    <row r="282" customFormat="false" ht="12.8" hidden="false" customHeight="false" outlineLevel="0" collapsed="false">
      <c r="BB282" s="0" t="str">
        <f aca="false">IF(OR(ISBLANK(O282),ISBLANK(N282)),"",ROUND((O282-N282)*EC282,2))</f>
        <v/>
      </c>
      <c r="BP282" s="0" t="str">
        <f aca="false">=IF(OR(ISBLANK(AX282),ISBLANK(AU282)),"",ROUND((AX282-AU282)*EC282,2))</f>
        <v/>
      </c>
      <c r="CI282" s="0" t="str">
        <f aca="false">IF(OR(ISBLANK(AX282),ISBLANK(AU282)),"",ROUND((AX282-AU282)*EC282-M282,3))</f>
        <v/>
      </c>
      <c r="DE282" s="0" t="str">
        <f aca="false">IF(OR(ISBLANK(AX282),ISBLANK(AU282)),"",ABS((AX282-AU282)*EC282-M282))</f>
        <v/>
      </c>
      <c r="DY282" s="0" t="str">
        <f aca="false">IF(OR(ISBLANK(AX282),ISBLANK(AU282)),"",((AX282-AU282)*EC282-M282)^2)</f>
        <v/>
      </c>
    </row>
    <row r="283" customFormat="false" ht="12.8" hidden="false" customHeight="false" outlineLevel="0" collapsed="false">
      <c r="BB283" s="0" t="str">
        <f aca="false">IF(OR(ISBLANK(O283),ISBLANK(N283)),"",ROUND((O283-N283)*EC283,2))</f>
        <v/>
      </c>
      <c r="BP283" s="0" t="str">
        <f aca="false">=IF(OR(ISBLANK(AX283),ISBLANK(AU283)),"",ROUND((AX283-AU283)*EC283,2))</f>
        <v/>
      </c>
      <c r="CI283" s="0" t="str">
        <f aca="false">IF(OR(ISBLANK(AX283),ISBLANK(AU283)),"",ROUND((AX283-AU283)*EC283-M283,3))</f>
        <v/>
      </c>
      <c r="DE283" s="0" t="str">
        <f aca="false">IF(OR(ISBLANK(AX283),ISBLANK(AU283)),"",ABS((AX283-AU283)*EC283-M283))</f>
        <v/>
      </c>
      <c r="DY283" s="0" t="str">
        <f aca="false">IF(OR(ISBLANK(AX283),ISBLANK(AU283)),"",((AX283-AU283)*EC283-M283)^2)</f>
        <v/>
      </c>
    </row>
    <row r="284" customFormat="false" ht="12.8" hidden="false" customHeight="false" outlineLevel="0" collapsed="false">
      <c r="BB284" s="0" t="str">
        <f aca="false">IF(OR(ISBLANK(O284),ISBLANK(N284)),"",ROUND((O284-N284)*EC284,2))</f>
        <v/>
      </c>
      <c r="BP284" s="0" t="str">
        <f aca="false">=IF(OR(ISBLANK(AX284),ISBLANK(AU284)),"",ROUND((AX284-AU284)*EC284,2))</f>
        <v/>
      </c>
      <c r="CI284" s="0" t="str">
        <f aca="false">IF(OR(ISBLANK(AX284),ISBLANK(AU284)),"",ROUND((AX284-AU284)*EC284-M284,3))</f>
        <v/>
      </c>
      <c r="DE284" s="0" t="str">
        <f aca="false">IF(OR(ISBLANK(AX284),ISBLANK(AU284)),"",ABS((AX284-AU284)*EC284-M284))</f>
        <v/>
      </c>
      <c r="DY284" s="0" t="str">
        <f aca="false">IF(OR(ISBLANK(AX284),ISBLANK(AU284)),"",((AX284-AU284)*EC284-M284)^2)</f>
        <v/>
      </c>
    </row>
    <row r="285" customFormat="false" ht="12.8" hidden="false" customHeight="false" outlineLevel="0" collapsed="false">
      <c r="BB285" s="0" t="str">
        <f aca="false">IF(OR(ISBLANK(O285),ISBLANK(N285)),"",ROUND((O285-N285)*EC285,2))</f>
        <v/>
      </c>
      <c r="BP285" s="0" t="str">
        <f aca="false">=IF(OR(ISBLANK(AX285),ISBLANK(AU285)),"",ROUND((AX285-AU285)*EC285,2))</f>
        <v/>
      </c>
      <c r="CI285" s="0" t="str">
        <f aca="false">IF(OR(ISBLANK(AX285),ISBLANK(AU285)),"",ROUND((AX285-AU285)*EC285-M285,3))</f>
        <v/>
      </c>
      <c r="DE285" s="0" t="str">
        <f aca="false">IF(OR(ISBLANK(AX285),ISBLANK(AU285)),"",ABS((AX285-AU285)*EC285-M285))</f>
        <v/>
      </c>
      <c r="DY285" s="0" t="str">
        <f aca="false">IF(OR(ISBLANK(AX285),ISBLANK(AU285)),"",((AX285-AU285)*EC285-M285)^2)</f>
        <v/>
      </c>
    </row>
    <row r="286" customFormat="false" ht="12.8" hidden="false" customHeight="false" outlineLevel="0" collapsed="false">
      <c r="BB286" s="0" t="str">
        <f aca="false">IF(OR(ISBLANK(O286),ISBLANK(N286)),"",ROUND((O286-N286)*EC286,2))</f>
        <v/>
      </c>
      <c r="BP286" s="0" t="str">
        <f aca="false">=IF(OR(ISBLANK(AX286),ISBLANK(AU286)),"",ROUND((AX286-AU286)*EC286,2))</f>
        <v/>
      </c>
      <c r="CI286" s="0" t="str">
        <f aca="false">IF(OR(ISBLANK(AX286),ISBLANK(AU286)),"",ROUND((AX286-AU286)*EC286-M286,3))</f>
        <v/>
      </c>
      <c r="DE286" s="0" t="str">
        <f aca="false">IF(OR(ISBLANK(AX286),ISBLANK(AU286)),"",ABS((AX286-AU286)*EC286-M286))</f>
        <v/>
      </c>
      <c r="DY286" s="0" t="str">
        <f aca="false">IF(OR(ISBLANK(AX286),ISBLANK(AU286)),"",((AX286-AU286)*EC286-M286)^2)</f>
        <v/>
      </c>
    </row>
    <row r="287" customFormat="false" ht="12.8" hidden="false" customHeight="false" outlineLevel="0" collapsed="false">
      <c r="BB287" s="0" t="str">
        <f aca="false">IF(OR(ISBLANK(O287),ISBLANK(N287)),"",ROUND((O287-N287)*EC287,2))</f>
        <v/>
      </c>
      <c r="BP287" s="0" t="str">
        <f aca="false">=IF(OR(ISBLANK(AX287),ISBLANK(AU287)),"",ROUND((AX287-AU287)*EC287,2))</f>
        <v/>
      </c>
      <c r="CI287" s="0" t="str">
        <f aca="false">IF(OR(ISBLANK(AX287),ISBLANK(AU287)),"",ROUND((AX287-AU287)*EC287-M287,3))</f>
        <v/>
      </c>
      <c r="DE287" s="0" t="str">
        <f aca="false">IF(OR(ISBLANK(AX287),ISBLANK(AU287)),"",ABS((AX287-AU287)*EC287-M287))</f>
        <v/>
      </c>
      <c r="DY287" s="0" t="str">
        <f aca="false">IF(OR(ISBLANK(AX287),ISBLANK(AU287)),"",((AX287-AU287)*EC287-M287)^2)</f>
        <v/>
      </c>
    </row>
    <row r="288" customFormat="false" ht="12.8" hidden="false" customHeight="false" outlineLevel="0" collapsed="false">
      <c r="BB288" s="0" t="str">
        <f aca="false">IF(OR(ISBLANK(O288),ISBLANK(N288)),"",ROUND((O288-N288)*EC288,2))</f>
        <v/>
      </c>
      <c r="BP288" s="0" t="str">
        <f aca="false">=IF(OR(ISBLANK(AX288),ISBLANK(AU288)),"",ROUND((AX288-AU288)*EC288,2))</f>
        <v/>
      </c>
      <c r="CI288" s="0" t="str">
        <f aca="false">IF(OR(ISBLANK(AX288),ISBLANK(AU288)),"",ROUND((AX288-AU288)*EC288-M288,3))</f>
        <v/>
      </c>
      <c r="DE288" s="0" t="str">
        <f aca="false">IF(OR(ISBLANK(AX288),ISBLANK(AU288)),"",ABS((AX288-AU288)*EC288-M288))</f>
        <v/>
      </c>
      <c r="DY288" s="0" t="str">
        <f aca="false">IF(OR(ISBLANK(AX288),ISBLANK(AU288)),"",((AX288-AU288)*EC288-M288)^2)</f>
        <v/>
      </c>
    </row>
    <row r="289" customFormat="false" ht="12.8" hidden="false" customHeight="false" outlineLevel="0" collapsed="false">
      <c r="BB289" s="0" t="str">
        <f aca="false">IF(OR(ISBLANK(O289),ISBLANK(N289)),"",ROUND((O289-N289)*EC289,2))</f>
        <v/>
      </c>
      <c r="BP289" s="0" t="str">
        <f aca="false">=IF(OR(ISBLANK(AX289),ISBLANK(AU289)),"",ROUND((AX289-AU289)*EC289,2))</f>
        <v/>
      </c>
      <c r="CI289" s="0" t="str">
        <f aca="false">IF(OR(ISBLANK(AX289),ISBLANK(AU289)),"",ROUND((AX289-AU289)*EC289-M289,3))</f>
        <v/>
      </c>
      <c r="DE289" s="0" t="str">
        <f aca="false">IF(OR(ISBLANK(AX289),ISBLANK(AU289)),"",ABS((AX289-AU289)*EC289-M289))</f>
        <v/>
      </c>
      <c r="DY289" s="0" t="str">
        <f aca="false">IF(OR(ISBLANK(AX289),ISBLANK(AU289)),"",((AX289-AU289)*EC289-M289)^2)</f>
        <v/>
      </c>
    </row>
    <row r="290" customFormat="false" ht="12.8" hidden="false" customHeight="false" outlineLevel="0" collapsed="false">
      <c r="BB290" s="0" t="str">
        <f aca="false">IF(OR(ISBLANK(O290),ISBLANK(N290)),"",ROUND((O290-N290)*EC290,2))</f>
        <v/>
      </c>
      <c r="BP290" s="0" t="str">
        <f aca="false">=IF(OR(ISBLANK(AX290),ISBLANK(AU290)),"",ROUND((AX290-AU290)*EC290,2))</f>
        <v/>
      </c>
      <c r="CI290" s="0" t="str">
        <f aca="false">IF(OR(ISBLANK(AX290),ISBLANK(AU290)),"",ROUND((AX290-AU290)*EC290-M290,3))</f>
        <v/>
      </c>
      <c r="DE290" s="0" t="str">
        <f aca="false">IF(OR(ISBLANK(AX290),ISBLANK(AU290)),"",ABS((AX290-AU290)*EC290-M290))</f>
        <v/>
      </c>
      <c r="DY290" s="0" t="str">
        <f aca="false">IF(OR(ISBLANK(AX290),ISBLANK(AU290)),"",((AX290-AU290)*EC290-M290)^2)</f>
        <v/>
      </c>
    </row>
    <row r="291" customFormat="false" ht="12.8" hidden="false" customHeight="false" outlineLevel="0" collapsed="false">
      <c r="BB291" s="0" t="str">
        <f aca="false">IF(OR(ISBLANK(O291),ISBLANK(N291)),"",ROUND((O291-N291)*EC291,2))</f>
        <v/>
      </c>
      <c r="BP291" s="0" t="str">
        <f aca="false">=IF(OR(ISBLANK(AX291),ISBLANK(AU291)),"",ROUND((AX291-AU291)*EC291,2))</f>
        <v/>
      </c>
      <c r="CI291" s="0" t="str">
        <f aca="false">IF(OR(ISBLANK(AX291),ISBLANK(AU291)),"",ROUND((AX291-AU291)*EC291-M291,3))</f>
        <v/>
      </c>
      <c r="DE291" s="0" t="str">
        <f aca="false">IF(OR(ISBLANK(AX291),ISBLANK(AU291)),"",ABS((AX291-AU291)*EC291-M291))</f>
        <v/>
      </c>
      <c r="DY291" s="0" t="str">
        <f aca="false">IF(OR(ISBLANK(AX291),ISBLANK(AU291)),"",((AX291-AU291)*EC291-M291)^2)</f>
        <v/>
      </c>
    </row>
    <row r="292" customFormat="false" ht="12.8" hidden="false" customHeight="false" outlineLevel="0" collapsed="false">
      <c r="BB292" s="0" t="str">
        <f aca="false">IF(OR(ISBLANK(O292),ISBLANK(N292)),"",ROUND((O292-N292)*EC292,2))</f>
        <v/>
      </c>
      <c r="BP292" s="0" t="str">
        <f aca="false">=IF(OR(ISBLANK(AX292),ISBLANK(AU292)),"",ROUND((AX292-AU292)*EC292,2))</f>
        <v/>
      </c>
      <c r="CI292" s="0" t="str">
        <f aca="false">IF(OR(ISBLANK(AX292),ISBLANK(AU292)),"",ROUND((AX292-AU292)*EC292-M292,3))</f>
        <v/>
      </c>
      <c r="DE292" s="0" t="str">
        <f aca="false">IF(OR(ISBLANK(AX292),ISBLANK(AU292)),"",ABS((AX292-AU292)*EC292-M292))</f>
        <v/>
      </c>
      <c r="DY292" s="0" t="str">
        <f aca="false">IF(OR(ISBLANK(AX292),ISBLANK(AU292)),"",((AX292-AU292)*EC292-M292)^2)</f>
        <v/>
      </c>
    </row>
    <row r="293" customFormat="false" ht="12.8" hidden="false" customHeight="false" outlineLevel="0" collapsed="false">
      <c r="BB293" s="0" t="str">
        <f aca="false">IF(OR(ISBLANK(O293),ISBLANK(N293)),"",ROUND((O293-N293)*EC293,2))</f>
        <v/>
      </c>
      <c r="BP293" s="0" t="str">
        <f aca="false">=IF(OR(ISBLANK(AX293),ISBLANK(AU293)),"",ROUND((AX293-AU293)*EC293,2))</f>
        <v/>
      </c>
      <c r="CI293" s="0" t="str">
        <f aca="false">IF(OR(ISBLANK(AX293),ISBLANK(AU293)),"",ROUND((AX293-AU293)*EC293-M293,3))</f>
        <v/>
      </c>
      <c r="DE293" s="0" t="str">
        <f aca="false">IF(OR(ISBLANK(AX293),ISBLANK(AU293)),"",ABS((AX293-AU293)*EC293-M293))</f>
        <v/>
      </c>
      <c r="DY293" s="0" t="str">
        <f aca="false">IF(OR(ISBLANK(AX293),ISBLANK(AU293)),"",((AX293-AU293)*EC293-M293)^2)</f>
        <v/>
      </c>
    </row>
    <row r="294" customFormat="false" ht="12.8" hidden="false" customHeight="false" outlineLevel="0" collapsed="false">
      <c r="BB294" s="0" t="str">
        <f aca="false">IF(OR(ISBLANK(O294),ISBLANK(N294)),"",ROUND((O294-N294)*EC294,2))</f>
        <v/>
      </c>
      <c r="BP294" s="0" t="str">
        <f aca="false">=IF(OR(ISBLANK(AX294),ISBLANK(AU294)),"",ROUND((AX294-AU294)*EC294,2))</f>
        <v/>
      </c>
      <c r="CI294" s="0" t="str">
        <f aca="false">IF(OR(ISBLANK(AX294),ISBLANK(AU294)),"",ROUND((AX294-AU294)*EC294-M294,3))</f>
        <v/>
      </c>
      <c r="DE294" s="0" t="str">
        <f aca="false">IF(OR(ISBLANK(AX294),ISBLANK(AU294)),"",ABS((AX294-AU294)*EC294-M294))</f>
        <v/>
      </c>
      <c r="DY294" s="0" t="str">
        <f aca="false">IF(OR(ISBLANK(AX294),ISBLANK(AU294)),"",((AX294-AU294)*EC294-M294)^2)</f>
        <v/>
      </c>
    </row>
    <row r="295" customFormat="false" ht="12.8" hidden="false" customHeight="false" outlineLevel="0" collapsed="false">
      <c r="BB295" s="0" t="str">
        <f aca="false">IF(OR(ISBLANK(O295),ISBLANK(N295)),"",ROUND((O295-N295)*EC295,2))</f>
        <v/>
      </c>
      <c r="BP295" s="0" t="str">
        <f aca="false">=IF(OR(ISBLANK(AX295),ISBLANK(AU295)),"",ROUND((AX295-AU295)*EC295,2))</f>
        <v/>
      </c>
      <c r="CI295" s="0" t="str">
        <f aca="false">IF(OR(ISBLANK(AX295),ISBLANK(AU295)),"",ROUND((AX295-AU295)*EC295-M295,3))</f>
        <v/>
      </c>
      <c r="DE295" s="0" t="str">
        <f aca="false">IF(OR(ISBLANK(AX295),ISBLANK(AU295)),"",ABS((AX295-AU295)*EC295-M295))</f>
        <v/>
      </c>
      <c r="DY295" s="0" t="str">
        <f aca="false">IF(OR(ISBLANK(AX295),ISBLANK(AU295)),"",((AX295-AU295)*EC295-M295)^2)</f>
        <v/>
      </c>
    </row>
    <row r="296" customFormat="false" ht="12.8" hidden="false" customHeight="false" outlineLevel="0" collapsed="false">
      <c r="BB296" s="0" t="str">
        <f aca="false">IF(OR(ISBLANK(O296),ISBLANK(N296)),"",ROUND((O296-N296)*EC296,2))</f>
        <v/>
      </c>
      <c r="BP296" s="0" t="str">
        <f aca="false">=IF(OR(ISBLANK(AX296),ISBLANK(AU296)),"",ROUND((AX296-AU296)*EC296,2))</f>
        <v/>
      </c>
      <c r="CI296" s="0" t="str">
        <f aca="false">IF(OR(ISBLANK(AX296),ISBLANK(AU296)),"",ROUND((AX296-AU296)*EC296-M296,3))</f>
        <v/>
      </c>
      <c r="DE296" s="0" t="str">
        <f aca="false">IF(OR(ISBLANK(AX296),ISBLANK(AU296)),"",ABS((AX296-AU296)*EC296-M296))</f>
        <v/>
      </c>
      <c r="DY296" s="0" t="str">
        <f aca="false">IF(OR(ISBLANK(AX296),ISBLANK(AU296)),"",((AX296-AU296)*EC296-M296)^2)</f>
        <v/>
      </c>
    </row>
    <row r="297" customFormat="false" ht="12.8" hidden="false" customHeight="false" outlineLevel="0" collapsed="false">
      <c r="BB297" s="0" t="str">
        <f aca="false">IF(OR(ISBLANK(O297),ISBLANK(N297)),"",ROUND((O297-N297)*EC297,2))</f>
        <v/>
      </c>
      <c r="BP297" s="0" t="str">
        <f aca="false">=IF(OR(ISBLANK(AX297),ISBLANK(AU297)),"",ROUND((AX297-AU297)*EC297,2))</f>
        <v/>
      </c>
      <c r="CI297" s="0" t="str">
        <f aca="false">IF(OR(ISBLANK(AX297),ISBLANK(AU297)),"",ROUND((AX297-AU297)*EC297-M297,3))</f>
        <v/>
      </c>
      <c r="DE297" s="0" t="str">
        <f aca="false">IF(OR(ISBLANK(AX297),ISBLANK(AU297)),"",ABS((AX297-AU297)*EC297-M297))</f>
        <v/>
      </c>
      <c r="DY297" s="0" t="str">
        <f aca="false">IF(OR(ISBLANK(AX297),ISBLANK(AU297)),"",((AX297-AU297)*EC297-M297)^2)</f>
        <v/>
      </c>
    </row>
    <row r="298" customFormat="false" ht="12.8" hidden="false" customHeight="false" outlineLevel="0" collapsed="false">
      <c r="BB298" s="0" t="str">
        <f aca="false">IF(OR(ISBLANK(O298),ISBLANK(N298)),"",ROUND((O298-N298)*EC298,2))</f>
        <v/>
      </c>
      <c r="BP298" s="0" t="str">
        <f aca="false">=IF(OR(ISBLANK(AX298),ISBLANK(AU298)),"",ROUND((AX298-AU298)*EC298,2))</f>
        <v/>
      </c>
      <c r="CI298" s="0" t="str">
        <f aca="false">IF(OR(ISBLANK(AX298),ISBLANK(AU298)),"",ROUND((AX298-AU298)*EC298-M298,3))</f>
        <v/>
      </c>
      <c r="DE298" s="0" t="str">
        <f aca="false">IF(OR(ISBLANK(AX298),ISBLANK(AU298)),"",ABS((AX298-AU298)*EC298-M298))</f>
        <v/>
      </c>
      <c r="DY298" s="0" t="str">
        <f aca="false">IF(OR(ISBLANK(AX298),ISBLANK(AU298)),"",((AX298-AU298)*EC298-M298)^2)</f>
        <v/>
      </c>
    </row>
    <row r="299" customFormat="false" ht="12.8" hidden="false" customHeight="false" outlineLevel="0" collapsed="false">
      <c r="BB299" s="0" t="str">
        <f aca="false">IF(OR(ISBLANK(O299),ISBLANK(N299)),"",ROUND((O299-N299)*EC299,2))</f>
        <v/>
      </c>
      <c r="BP299" s="0" t="str">
        <f aca="false">=IF(OR(ISBLANK(AX299),ISBLANK(AU299)),"",ROUND((AX299-AU299)*EC299,2))</f>
        <v/>
      </c>
      <c r="CI299" s="0" t="str">
        <f aca="false">IF(OR(ISBLANK(AX299),ISBLANK(AU299)),"",ROUND((AX299-AU299)*EC299-M299,3))</f>
        <v/>
      </c>
      <c r="DE299" s="0" t="str">
        <f aca="false">IF(OR(ISBLANK(AX299),ISBLANK(AU299)),"",ABS((AX299-AU299)*EC299-M299))</f>
        <v/>
      </c>
      <c r="DY299" s="0" t="str">
        <f aca="false">IF(OR(ISBLANK(AX299),ISBLANK(AU299)),"",((AX299-AU299)*EC299-M299)^2)</f>
        <v/>
      </c>
    </row>
    <row r="300" customFormat="false" ht="12.8" hidden="false" customHeight="false" outlineLevel="0" collapsed="false">
      <c r="BB300" s="0" t="str">
        <f aca="false">IF(OR(ISBLANK(O300),ISBLANK(N300)),"",ROUND((O300-N300)*EC300,2))</f>
        <v/>
      </c>
      <c r="BP300" s="0" t="str">
        <f aca="false">=IF(OR(ISBLANK(AX300),ISBLANK(AU300)),"",ROUND((AX300-AU300)*EC300,2))</f>
        <v/>
      </c>
      <c r="CI300" s="0" t="str">
        <f aca="false">IF(OR(ISBLANK(AX300),ISBLANK(AU300)),"",ROUND((AX300-AU300)*EC300-M300,3))</f>
        <v/>
      </c>
      <c r="DE300" s="0" t="str">
        <f aca="false">IF(OR(ISBLANK(AX300),ISBLANK(AU300)),"",ABS((AX300-AU300)*EC300-M300))</f>
        <v/>
      </c>
      <c r="DY300" s="0" t="str">
        <f aca="false">IF(OR(ISBLANK(AX300),ISBLANK(AU300)),"",((AX300-AU300)*EC300-M300)^2)</f>
        <v/>
      </c>
    </row>
    <row r="301" customFormat="false" ht="12.8" hidden="false" customHeight="false" outlineLevel="0" collapsed="false">
      <c r="BB301" s="0" t="str">
        <f aca="false">IF(OR(ISBLANK(O301),ISBLANK(N301)),"",ROUND((O301-N301)*EC301,2))</f>
        <v/>
      </c>
      <c r="BP301" s="0" t="str">
        <f aca="false">=IF(OR(ISBLANK(AX301),ISBLANK(AU301)),"",ROUND((AX301-AU301)*EC301,2))</f>
        <v/>
      </c>
      <c r="CI301" s="0" t="str">
        <f aca="false">IF(OR(ISBLANK(AX301),ISBLANK(AU301)),"",ROUND((AX301-AU301)*EC301-M301,3))</f>
        <v/>
      </c>
      <c r="DE301" s="0" t="str">
        <f aca="false">IF(OR(ISBLANK(AX301),ISBLANK(AU301)),"",ABS((AX301-AU301)*EC301-M301))</f>
        <v/>
      </c>
      <c r="DY301" s="0" t="str">
        <f aca="false">IF(OR(ISBLANK(AX301),ISBLANK(AU301)),"",((AX301-AU301)*EC301-M301)^2)</f>
        <v/>
      </c>
    </row>
    <row r="302" customFormat="false" ht="12.8" hidden="false" customHeight="false" outlineLevel="0" collapsed="false">
      <c r="BB302" s="0" t="str">
        <f aca="false">IF(OR(ISBLANK(O302),ISBLANK(N302)),"",ROUND((O302-N302)*EC302,2))</f>
        <v/>
      </c>
      <c r="BP302" s="0" t="str">
        <f aca="false">=IF(OR(ISBLANK(AX302),ISBLANK(AU302)),"",ROUND((AX302-AU302)*EC302,2))</f>
        <v/>
      </c>
      <c r="CI302" s="0" t="str">
        <f aca="false">IF(OR(ISBLANK(AX302),ISBLANK(AU302)),"",ROUND((AX302-AU302)*EC302-M302,3))</f>
        <v/>
      </c>
      <c r="DE302" s="0" t="str">
        <f aca="false">IF(OR(ISBLANK(AX302),ISBLANK(AU302)),"",ABS((AX302-AU302)*EC302-M302))</f>
        <v/>
      </c>
      <c r="DY302" s="0" t="str">
        <f aca="false">IF(OR(ISBLANK(AX302),ISBLANK(AU302)),"",((AX302-AU302)*EC302-M302)^2)</f>
        <v/>
      </c>
    </row>
    <row r="303" customFormat="false" ht="12.8" hidden="false" customHeight="false" outlineLevel="0" collapsed="false">
      <c r="BB303" s="0" t="str">
        <f aca="false">IF(OR(ISBLANK(O303),ISBLANK(N303)),"",ROUND((O303-N303)*EC303,2))</f>
        <v/>
      </c>
      <c r="BP303" s="0" t="str">
        <f aca="false">=IF(OR(ISBLANK(AX303),ISBLANK(AU303)),"",ROUND((AX303-AU303)*EC303,2))</f>
        <v/>
      </c>
      <c r="CI303" s="0" t="str">
        <f aca="false">IF(OR(ISBLANK(AX303),ISBLANK(AU303)),"",ROUND((AX303-AU303)*EC303-M303,3))</f>
        <v/>
      </c>
      <c r="DE303" s="0" t="str">
        <f aca="false">IF(OR(ISBLANK(AX303),ISBLANK(AU303)),"",ABS((AX303-AU303)*EC303-M303))</f>
        <v/>
      </c>
      <c r="DY303" s="0" t="str">
        <f aca="false">IF(OR(ISBLANK(AX303),ISBLANK(AU303)),"",((AX303-AU303)*EC303-M303)^2)</f>
        <v/>
      </c>
    </row>
    <row r="304" customFormat="false" ht="12.8" hidden="false" customHeight="false" outlineLevel="0" collapsed="false">
      <c r="BB304" s="0" t="str">
        <f aca="false">IF(OR(ISBLANK(O304),ISBLANK(N304)),"",ROUND((O304-N304)*EC304,2))</f>
        <v/>
      </c>
      <c r="BP304" s="0" t="str">
        <f aca="false">=IF(OR(ISBLANK(AX304),ISBLANK(AU304)),"",ROUND((AX304-AU304)*EC304,2))</f>
        <v/>
      </c>
      <c r="CI304" s="0" t="str">
        <f aca="false">IF(OR(ISBLANK(AX304),ISBLANK(AU304)),"",ROUND((AX304-AU304)*EC304-M304,3))</f>
        <v/>
      </c>
      <c r="DE304" s="0" t="str">
        <f aca="false">IF(OR(ISBLANK(AX304),ISBLANK(AU304)),"",ABS((AX304-AU304)*EC304-M304))</f>
        <v/>
      </c>
      <c r="DY304" s="0" t="str">
        <f aca="false">IF(OR(ISBLANK(AX304),ISBLANK(AU304)),"",((AX304-AU304)*EC304-M304)^2)</f>
        <v/>
      </c>
    </row>
    <row r="305" customFormat="false" ht="12.8" hidden="false" customHeight="false" outlineLevel="0" collapsed="false">
      <c r="BB305" s="0" t="str">
        <f aca="false">IF(OR(ISBLANK(O305),ISBLANK(N305)),"",ROUND((O305-N305)*EC305,2))</f>
        <v/>
      </c>
      <c r="BP305" s="0" t="str">
        <f aca="false">=IF(OR(ISBLANK(AX305),ISBLANK(AU305)),"",ROUND((AX305-AU305)*EC305,2))</f>
        <v/>
      </c>
      <c r="CI305" s="0" t="str">
        <f aca="false">IF(OR(ISBLANK(AX305),ISBLANK(AU305)),"",ROUND((AX305-AU305)*EC305-M305,3))</f>
        <v/>
      </c>
      <c r="DE305" s="0" t="str">
        <f aca="false">IF(OR(ISBLANK(AX305),ISBLANK(AU305)),"",ABS((AX305-AU305)*EC305-M305))</f>
        <v/>
      </c>
      <c r="DY305" s="0" t="str">
        <f aca="false">IF(OR(ISBLANK(AX305),ISBLANK(AU305)),"",((AX305-AU305)*EC305-M305)^2)</f>
        <v/>
      </c>
    </row>
    <row r="306" customFormat="false" ht="12.8" hidden="false" customHeight="false" outlineLevel="0" collapsed="false">
      <c r="BB306" s="0" t="str">
        <f aca="false">IF(OR(ISBLANK(O306),ISBLANK(N306)),"",ROUND((O306-N306)*EC306,2))</f>
        <v/>
      </c>
      <c r="BP306" s="0" t="str">
        <f aca="false">=IF(OR(ISBLANK(AX306),ISBLANK(AU306)),"",ROUND((AX306-AU306)*EC306,2))</f>
        <v/>
      </c>
      <c r="CI306" s="0" t="str">
        <f aca="false">IF(OR(ISBLANK(AX306),ISBLANK(AU306)),"",ROUND((AX306-AU306)*EC306-M306,3))</f>
        <v/>
      </c>
      <c r="DE306" s="0" t="str">
        <f aca="false">IF(OR(ISBLANK(AX306),ISBLANK(AU306)),"",ABS((AX306-AU306)*EC306-M306))</f>
        <v/>
      </c>
      <c r="DY306" s="0" t="str">
        <f aca="false">IF(OR(ISBLANK(AX306),ISBLANK(AU306)),"",((AX306-AU306)*EC306-M306)^2)</f>
        <v/>
      </c>
    </row>
    <row r="307" customFormat="false" ht="12.8" hidden="false" customHeight="false" outlineLevel="0" collapsed="false">
      <c r="BB307" s="0" t="str">
        <f aca="false">IF(OR(ISBLANK(O307),ISBLANK(N307)),"",ROUND((O307-N307)*EC307,2))</f>
        <v/>
      </c>
      <c r="BP307" s="0" t="str">
        <f aca="false">=IF(OR(ISBLANK(AX307),ISBLANK(AU307)),"",ROUND((AX307-AU307)*EC307,2))</f>
        <v/>
      </c>
      <c r="CI307" s="0" t="str">
        <f aca="false">IF(OR(ISBLANK(AX307),ISBLANK(AU307)),"",ROUND((AX307-AU307)*EC307-M307,3))</f>
        <v/>
      </c>
      <c r="DE307" s="0" t="str">
        <f aca="false">IF(OR(ISBLANK(AX307),ISBLANK(AU307)),"",ABS((AX307-AU307)*EC307-M307))</f>
        <v/>
      </c>
      <c r="DY307" s="0" t="str">
        <f aca="false">IF(OR(ISBLANK(AX307),ISBLANK(AU307)),"",((AX307-AU307)*EC307-M307)^2)</f>
        <v/>
      </c>
    </row>
    <row r="308" customFormat="false" ht="12.8" hidden="false" customHeight="false" outlineLevel="0" collapsed="false">
      <c r="BB308" s="0" t="str">
        <f aca="false">IF(OR(ISBLANK(O308),ISBLANK(N308)),"",ROUND((O308-N308)*EC308,2))</f>
        <v/>
      </c>
      <c r="BP308" s="0" t="str">
        <f aca="false">=IF(OR(ISBLANK(AX308),ISBLANK(AU308)),"",ROUND((AX308-AU308)*EC308,2))</f>
        <v/>
      </c>
      <c r="CI308" s="0" t="str">
        <f aca="false">IF(OR(ISBLANK(AX308),ISBLANK(AU308)),"",ROUND((AX308-AU308)*EC308-M308,3))</f>
        <v/>
      </c>
      <c r="DE308" s="0" t="str">
        <f aca="false">IF(OR(ISBLANK(AX308),ISBLANK(AU308)),"",ABS((AX308-AU308)*EC308-M308))</f>
        <v/>
      </c>
      <c r="DY308" s="0" t="str">
        <f aca="false">IF(OR(ISBLANK(AX308),ISBLANK(AU308)),"",((AX308-AU308)*EC308-M308)^2)</f>
        <v/>
      </c>
    </row>
    <row r="309" customFormat="false" ht="12.8" hidden="false" customHeight="false" outlineLevel="0" collapsed="false">
      <c r="BB309" s="0" t="str">
        <f aca="false">IF(OR(ISBLANK(O309),ISBLANK(N309)),"",ROUND((O309-N309)*EC309,2))</f>
        <v/>
      </c>
      <c r="BP309" s="0" t="str">
        <f aca="false">=IF(OR(ISBLANK(AX309),ISBLANK(AU309)),"",ROUND((AX309-AU309)*EC309,2))</f>
        <v/>
      </c>
      <c r="CI309" s="0" t="str">
        <f aca="false">IF(OR(ISBLANK(AX309),ISBLANK(AU309)),"",ROUND((AX309-AU309)*EC309-M309,3))</f>
        <v/>
      </c>
      <c r="DE309" s="0" t="str">
        <f aca="false">IF(OR(ISBLANK(AX309),ISBLANK(AU309)),"",ABS((AX309-AU309)*EC309-M309))</f>
        <v/>
      </c>
      <c r="DY309" s="0" t="str">
        <f aca="false">IF(OR(ISBLANK(AX309),ISBLANK(AU309)),"",((AX309-AU309)*EC309-M309)^2)</f>
        <v/>
      </c>
    </row>
    <row r="310" customFormat="false" ht="12.8" hidden="false" customHeight="false" outlineLevel="0" collapsed="false">
      <c r="BB310" s="0" t="str">
        <f aca="false">IF(OR(ISBLANK(O310),ISBLANK(N310)),"",ROUND((O310-N310)*EC310,2))</f>
        <v/>
      </c>
      <c r="BP310" s="0" t="str">
        <f aca="false">=IF(OR(ISBLANK(AX310),ISBLANK(AU310)),"",ROUND((AX310-AU310)*EC310,2))</f>
        <v/>
      </c>
      <c r="CI310" s="0" t="str">
        <f aca="false">IF(OR(ISBLANK(AX310),ISBLANK(AU310)),"",ROUND((AX310-AU310)*EC310-M310,3))</f>
        <v/>
      </c>
      <c r="DE310" s="0" t="str">
        <f aca="false">IF(OR(ISBLANK(AX310),ISBLANK(AU310)),"",ABS((AX310-AU310)*EC310-M310))</f>
        <v/>
      </c>
      <c r="DY310" s="0" t="str">
        <f aca="false">IF(OR(ISBLANK(AX310),ISBLANK(AU310)),"",((AX310-AU310)*EC310-M310)^2)</f>
        <v/>
      </c>
    </row>
    <row r="311" customFormat="false" ht="12.8" hidden="false" customHeight="false" outlineLevel="0" collapsed="false">
      <c r="BB311" s="0" t="str">
        <f aca="false">IF(OR(ISBLANK(O311),ISBLANK(N311)),"",ROUND((O311-N311)*EC311,2))</f>
        <v/>
      </c>
      <c r="BP311" s="0" t="str">
        <f aca="false">=IF(OR(ISBLANK(AX311),ISBLANK(AU311)),"",ROUND((AX311-AU311)*EC311,2))</f>
        <v/>
      </c>
      <c r="CI311" s="0" t="str">
        <f aca="false">IF(OR(ISBLANK(AX311),ISBLANK(AU311)),"",ROUND((AX311-AU311)*EC311-M311,3))</f>
        <v/>
      </c>
      <c r="DE311" s="0" t="str">
        <f aca="false">IF(OR(ISBLANK(AX311),ISBLANK(AU311)),"",ABS((AX311-AU311)*EC311-M311))</f>
        <v/>
      </c>
      <c r="DY311" s="0" t="str">
        <f aca="false">IF(OR(ISBLANK(AX311),ISBLANK(AU311)),"",((AX311-AU311)*EC311-M311)^2)</f>
        <v/>
      </c>
    </row>
    <row r="312" customFormat="false" ht="12.8" hidden="false" customHeight="false" outlineLevel="0" collapsed="false">
      <c r="BB312" s="0" t="str">
        <f aca="false">IF(OR(ISBLANK(O312),ISBLANK(N312)),"",ROUND((O312-N312)*EC312,2))</f>
        <v/>
      </c>
      <c r="BP312" s="0" t="str">
        <f aca="false">=IF(OR(ISBLANK(AX312),ISBLANK(AU312)),"",ROUND((AX312-AU312)*EC312,2))</f>
        <v/>
      </c>
      <c r="CI312" s="0" t="str">
        <f aca="false">IF(OR(ISBLANK(AX312),ISBLANK(AU312)),"",ROUND((AX312-AU312)*EC312-M312,3))</f>
        <v/>
      </c>
      <c r="DE312" s="0" t="str">
        <f aca="false">IF(OR(ISBLANK(AX312),ISBLANK(AU312)),"",ABS((AX312-AU312)*EC312-M312))</f>
        <v/>
      </c>
      <c r="DY312" s="0" t="str">
        <f aca="false">IF(OR(ISBLANK(AX312),ISBLANK(AU312)),"",((AX312-AU312)*EC312-M312)^2)</f>
        <v/>
      </c>
    </row>
    <row r="313" customFormat="false" ht="12.8" hidden="false" customHeight="false" outlineLevel="0" collapsed="false">
      <c r="BB313" s="0" t="str">
        <f aca="false">IF(OR(ISBLANK(O313),ISBLANK(N313)),"",ROUND((O313-N313)*EC313,2))</f>
        <v/>
      </c>
      <c r="BP313" s="0" t="str">
        <f aca="false">=IF(OR(ISBLANK(AX313),ISBLANK(AU313)),"",ROUND((AX313-AU313)*EC313,2))</f>
        <v/>
      </c>
      <c r="CI313" s="0" t="str">
        <f aca="false">IF(OR(ISBLANK(AX313),ISBLANK(AU313)),"",ROUND((AX313-AU313)*EC313-M313,3))</f>
        <v/>
      </c>
      <c r="DE313" s="0" t="str">
        <f aca="false">IF(OR(ISBLANK(AX313),ISBLANK(AU313)),"",ABS((AX313-AU313)*EC313-M313))</f>
        <v/>
      </c>
      <c r="DY313" s="0" t="str">
        <f aca="false">IF(OR(ISBLANK(AX313),ISBLANK(AU313)),"",((AX313-AU313)*EC313-M313)^2)</f>
        <v/>
      </c>
    </row>
    <row r="314" customFormat="false" ht="12.8" hidden="false" customHeight="false" outlineLevel="0" collapsed="false">
      <c r="BB314" s="0" t="str">
        <f aca="false">IF(OR(ISBLANK(O314),ISBLANK(N314)),"",ROUND((O314-N314)*EC314,2))</f>
        <v/>
      </c>
      <c r="BP314" s="0" t="str">
        <f aca="false">=IF(OR(ISBLANK(AX314),ISBLANK(AU314)),"",ROUND((AX314-AU314)*EC314,2))</f>
        <v/>
      </c>
      <c r="CI314" s="0" t="str">
        <f aca="false">IF(OR(ISBLANK(AX314),ISBLANK(AU314)),"",ROUND((AX314-AU314)*EC314-M314,3))</f>
        <v/>
      </c>
      <c r="DE314" s="0" t="str">
        <f aca="false">IF(OR(ISBLANK(AX314),ISBLANK(AU314)),"",ABS((AX314-AU314)*EC314-M314))</f>
        <v/>
      </c>
      <c r="DY314" s="0" t="str">
        <f aca="false">IF(OR(ISBLANK(AX314),ISBLANK(AU314)),"",((AX314-AU314)*EC314-M314)^2)</f>
        <v/>
      </c>
    </row>
    <row r="315" customFormat="false" ht="12.8" hidden="false" customHeight="false" outlineLevel="0" collapsed="false">
      <c r="BB315" s="0" t="str">
        <f aca="false">IF(OR(ISBLANK(O315),ISBLANK(N315)),"",ROUND((O315-N315)*EC315,2))</f>
        <v/>
      </c>
      <c r="BP315" s="0" t="str">
        <f aca="false">=IF(OR(ISBLANK(AX315),ISBLANK(AU315)),"",ROUND((AX315-AU315)*EC315,2))</f>
        <v/>
      </c>
      <c r="CI315" s="0" t="str">
        <f aca="false">IF(OR(ISBLANK(AX315),ISBLANK(AU315)),"",ROUND((AX315-AU315)*EC315-M315,3))</f>
        <v/>
      </c>
      <c r="DE315" s="0" t="str">
        <f aca="false">IF(OR(ISBLANK(AX315),ISBLANK(AU315)),"",ABS((AX315-AU315)*EC315-M315))</f>
        <v/>
      </c>
      <c r="DY315" s="0" t="str">
        <f aca="false">IF(OR(ISBLANK(AX315),ISBLANK(AU315)),"",((AX315-AU315)*EC315-M315)^2)</f>
        <v/>
      </c>
    </row>
    <row r="316" customFormat="false" ht="12.8" hidden="false" customHeight="false" outlineLevel="0" collapsed="false">
      <c r="BB316" s="0" t="str">
        <f aca="false">IF(OR(ISBLANK(O316),ISBLANK(N316)),"",ROUND((O316-N316)*EC316,2))</f>
        <v/>
      </c>
      <c r="BP316" s="0" t="str">
        <f aca="false">=IF(OR(ISBLANK(AX316),ISBLANK(AU316)),"",ROUND((AX316-AU316)*EC316,2))</f>
        <v/>
      </c>
      <c r="CI316" s="0" t="str">
        <f aca="false">IF(OR(ISBLANK(AX316),ISBLANK(AU316)),"",ROUND((AX316-AU316)*EC316-M316,3))</f>
        <v/>
      </c>
      <c r="DE316" s="0" t="str">
        <f aca="false">IF(OR(ISBLANK(AX316),ISBLANK(AU316)),"",ABS((AX316-AU316)*EC316-M316))</f>
        <v/>
      </c>
      <c r="DY316" s="0" t="str">
        <f aca="false">IF(OR(ISBLANK(AX316),ISBLANK(AU316)),"",((AX316-AU316)*EC316-M316)^2)</f>
        <v/>
      </c>
    </row>
    <row r="317" customFormat="false" ht="12.8" hidden="false" customHeight="false" outlineLevel="0" collapsed="false">
      <c r="BB317" s="0" t="str">
        <f aca="false">IF(OR(ISBLANK(O317),ISBLANK(N317)),"",ROUND((O317-N317)*EC317,2))</f>
        <v/>
      </c>
      <c r="BP317" s="0" t="str">
        <f aca="false">=IF(OR(ISBLANK(AX317),ISBLANK(AU317)),"",ROUND((AX317-AU317)*EC317,2))</f>
        <v/>
      </c>
      <c r="CI317" s="0" t="str">
        <f aca="false">IF(OR(ISBLANK(AX317),ISBLANK(AU317)),"",ROUND((AX317-AU317)*EC317-M317,3))</f>
        <v/>
      </c>
      <c r="DE317" s="0" t="str">
        <f aca="false">IF(OR(ISBLANK(AX317),ISBLANK(AU317)),"",ABS((AX317-AU317)*EC317-M317))</f>
        <v/>
      </c>
      <c r="DY317" s="0" t="str">
        <f aca="false">IF(OR(ISBLANK(AX317),ISBLANK(AU317)),"",((AX317-AU317)*EC317-M317)^2)</f>
        <v/>
      </c>
    </row>
    <row r="318" customFormat="false" ht="12.8" hidden="false" customHeight="false" outlineLevel="0" collapsed="false">
      <c r="BB318" s="0" t="str">
        <f aca="false">IF(OR(ISBLANK(O318),ISBLANK(N318)),"",ROUND((O318-N318)*EC318,2))</f>
        <v/>
      </c>
      <c r="BP318" s="0" t="str">
        <f aca="false">=IF(OR(ISBLANK(AX318),ISBLANK(AU318)),"",ROUND((AX318-AU318)*EC318,2))</f>
        <v/>
      </c>
      <c r="CI318" s="0" t="str">
        <f aca="false">IF(OR(ISBLANK(AX318),ISBLANK(AU318)),"",ROUND((AX318-AU318)*EC318-M318,3))</f>
        <v/>
      </c>
      <c r="DE318" s="0" t="str">
        <f aca="false">IF(OR(ISBLANK(AX318),ISBLANK(AU318)),"",ABS((AX318-AU318)*EC318-M318))</f>
        <v/>
      </c>
      <c r="DY318" s="0" t="str">
        <f aca="false">IF(OR(ISBLANK(AX318),ISBLANK(AU318)),"",((AX318-AU318)*EC318-M318)^2)</f>
        <v/>
      </c>
    </row>
    <row r="319" customFormat="false" ht="12.8" hidden="false" customHeight="false" outlineLevel="0" collapsed="false">
      <c r="BB319" s="0" t="str">
        <f aca="false">IF(OR(ISBLANK(O319),ISBLANK(N319)),"",ROUND((O319-N319)*EC319,2))</f>
        <v/>
      </c>
      <c r="BP319" s="0" t="str">
        <f aca="false">=IF(OR(ISBLANK(AX319),ISBLANK(AU319)),"",ROUND((AX319-AU319)*EC319,2))</f>
        <v/>
      </c>
      <c r="CI319" s="0" t="str">
        <f aca="false">IF(OR(ISBLANK(AX319),ISBLANK(AU319)),"",ROUND((AX319-AU319)*EC319-M319,3))</f>
        <v/>
      </c>
      <c r="DE319" s="0" t="str">
        <f aca="false">IF(OR(ISBLANK(AX319),ISBLANK(AU319)),"",ABS((AX319-AU319)*EC319-M319))</f>
        <v/>
      </c>
      <c r="DY319" s="0" t="str">
        <f aca="false">IF(OR(ISBLANK(AX319),ISBLANK(AU319)),"",((AX319-AU319)*EC319-M319)^2)</f>
        <v/>
      </c>
    </row>
    <row r="320" customFormat="false" ht="12.8" hidden="false" customHeight="false" outlineLevel="0" collapsed="false">
      <c r="BB320" s="0" t="str">
        <f aca="false">IF(OR(ISBLANK(O320),ISBLANK(N320)),"",ROUND((O320-N320)*EC320,2))</f>
        <v/>
      </c>
      <c r="BP320" s="0" t="str">
        <f aca="false">=IF(OR(ISBLANK(AX320),ISBLANK(AU320)),"",ROUND((AX320-AU320)*EC320,2))</f>
        <v/>
      </c>
      <c r="CI320" s="0" t="str">
        <f aca="false">IF(OR(ISBLANK(AX320),ISBLANK(AU320)),"",ROUND((AX320-AU320)*EC320-M320,3))</f>
        <v/>
      </c>
      <c r="DE320" s="0" t="str">
        <f aca="false">IF(OR(ISBLANK(AX320),ISBLANK(AU320)),"",ABS((AX320-AU320)*EC320-M320))</f>
        <v/>
      </c>
      <c r="DY320" s="0" t="str">
        <f aca="false">IF(OR(ISBLANK(AX320),ISBLANK(AU320)),"",((AX320-AU320)*EC320-M320)^2)</f>
        <v/>
      </c>
    </row>
    <row r="321" customFormat="false" ht="12.8" hidden="false" customHeight="false" outlineLevel="0" collapsed="false">
      <c r="BB321" s="0" t="str">
        <f aca="false">IF(OR(ISBLANK(O321),ISBLANK(N321)),"",ROUND((O321-N321)*EC321,2))</f>
        <v/>
      </c>
      <c r="BP321" s="0" t="str">
        <f aca="false">=IF(OR(ISBLANK(AX321),ISBLANK(AU321)),"",ROUND((AX321-AU321)*EC321,2))</f>
        <v/>
      </c>
      <c r="CI321" s="0" t="str">
        <f aca="false">IF(OR(ISBLANK(AX321),ISBLANK(AU321)),"",ROUND((AX321-AU321)*EC321-M321,3))</f>
        <v/>
      </c>
      <c r="DE321" s="0" t="str">
        <f aca="false">IF(OR(ISBLANK(AX321),ISBLANK(AU321)),"",ABS((AX321-AU321)*EC321-M321))</f>
        <v/>
      </c>
      <c r="DY321" s="0" t="str">
        <f aca="false">IF(OR(ISBLANK(AX321),ISBLANK(AU321)),"",((AX321-AU321)*EC321-M321)^2)</f>
        <v/>
      </c>
    </row>
    <row r="322" customFormat="false" ht="12.8" hidden="false" customHeight="false" outlineLevel="0" collapsed="false">
      <c r="BB322" s="0" t="str">
        <f aca="false">IF(OR(ISBLANK(O322),ISBLANK(N322)),"",ROUND((O322-N322)*EC322,2))</f>
        <v/>
      </c>
      <c r="BP322" s="0" t="str">
        <f aca="false">=IF(OR(ISBLANK(AX322),ISBLANK(AU322)),"",ROUND((AX322-AU322)*EC322,2))</f>
        <v/>
      </c>
      <c r="CI322" s="0" t="str">
        <f aca="false">IF(OR(ISBLANK(AX322),ISBLANK(AU322)),"",ROUND((AX322-AU322)*EC322-M322,3))</f>
        <v/>
      </c>
      <c r="DE322" s="0" t="str">
        <f aca="false">IF(OR(ISBLANK(AX322),ISBLANK(AU322)),"",ABS((AX322-AU322)*EC322-M322))</f>
        <v/>
      </c>
      <c r="DY322" s="0" t="str">
        <f aca="false">IF(OR(ISBLANK(AX322),ISBLANK(AU322)),"",((AX322-AU322)*EC322-M322)^2)</f>
        <v/>
      </c>
    </row>
    <row r="323" customFormat="false" ht="12.8" hidden="false" customHeight="false" outlineLevel="0" collapsed="false">
      <c r="BB323" s="0" t="str">
        <f aca="false">IF(OR(ISBLANK(O323),ISBLANK(N323)),"",ROUND((O323-N323)*EC323,2))</f>
        <v/>
      </c>
      <c r="BP323" s="0" t="str">
        <f aca="false">=IF(OR(ISBLANK(AX323),ISBLANK(AU323)),"",ROUND((AX323-AU323)*EC323,2))</f>
        <v/>
      </c>
      <c r="CI323" s="0" t="str">
        <f aca="false">IF(OR(ISBLANK(AX323),ISBLANK(AU323)),"",ROUND((AX323-AU323)*EC323-M323,3))</f>
        <v/>
      </c>
      <c r="DE323" s="0" t="str">
        <f aca="false">IF(OR(ISBLANK(AX323),ISBLANK(AU323)),"",ABS((AX323-AU323)*EC323-M323))</f>
        <v/>
      </c>
      <c r="DY323" s="0" t="str">
        <f aca="false">IF(OR(ISBLANK(AX323),ISBLANK(AU323)),"",((AX323-AU323)*EC323-M323)^2)</f>
        <v/>
      </c>
    </row>
    <row r="324" customFormat="false" ht="12.8" hidden="false" customHeight="false" outlineLevel="0" collapsed="false">
      <c r="BB324" s="0" t="str">
        <f aca="false">IF(OR(ISBLANK(O324),ISBLANK(N324)),"",ROUND((O324-N324)*EC324,2))</f>
        <v/>
      </c>
      <c r="BP324" s="0" t="str">
        <f aca="false">=IF(OR(ISBLANK(AX324),ISBLANK(AU324)),"",ROUND((AX324-AU324)*EC324,2))</f>
        <v/>
      </c>
      <c r="CI324" s="0" t="str">
        <f aca="false">IF(OR(ISBLANK(AX324),ISBLANK(AU324)),"",ROUND((AX324-AU324)*EC324-M324,3))</f>
        <v/>
      </c>
      <c r="DE324" s="0" t="str">
        <f aca="false">IF(OR(ISBLANK(AX324),ISBLANK(AU324)),"",ABS((AX324-AU324)*EC324-M324))</f>
        <v/>
      </c>
      <c r="DY324" s="0" t="str">
        <f aca="false">IF(OR(ISBLANK(AX324),ISBLANK(AU324)),"",((AX324-AU324)*EC324-M324)^2)</f>
        <v/>
      </c>
    </row>
    <row r="325" customFormat="false" ht="12.8" hidden="false" customHeight="false" outlineLevel="0" collapsed="false">
      <c r="BB325" s="0" t="str">
        <f aca="false">IF(OR(ISBLANK(O325),ISBLANK(N325)),"",ROUND((O325-N325)*EC325,2))</f>
        <v/>
      </c>
      <c r="BP325" s="0" t="str">
        <f aca="false">=IF(OR(ISBLANK(AX325),ISBLANK(AU325)),"",ROUND((AX325-AU325)*EC325,2))</f>
        <v/>
      </c>
      <c r="CI325" s="0" t="str">
        <f aca="false">IF(OR(ISBLANK(AX325),ISBLANK(AU325)),"",ROUND((AX325-AU325)*EC325-M325,3))</f>
        <v/>
      </c>
      <c r="DE325" s="0" t="str">
        <f aca="false">IF(OR(ISBLANK(AX325),ISBLANK(AU325)),"",ABS((AX325-AU325)*EC325-M325))</f>
        <v/>
      </c>
      <c r="DY325" s="0" t="str">
        <f aca="false">IF(OR(ISBLANK(AX325),ISBLANK(AU325)),"",((AX325-AU325)*EC325-M325)^2)</f>
        <v/>
      </c>
    </row>
    <row r="326" customFormat="false" ht="12.8" hidden="false" customHeight="false" outlineLevel="0" collapsed="false">
      <c r="BB326" s="0" t="str">
        <f aca="false">IF(OR(ISBLANK(O326),ISBLANK(N326)),"",ROUND((O326-N326)*EC326,2))</f>
        <v/>
      </c>
      <c r="BP326" s="0" t="str">
        <f aca="false">=IF(OR(ISBLANK(AX326),ISBLANK(AU326)),"",ROUND((AX326-AU326)*EC326,2))</f>
        <v/>
      </c>
      <c r="CI326" s="0" t="str">
        <f aca="false">IF(OR(ISBLANK(AX326),ISBLANK(AU326)),"",ROUND((AX326-AU326)*EC326-M326,3))</f>
        <v/>
      </c>
      <c r="DE326" s="0" t="str">
        <f aca="false">IF(OR(ISBLANK(AX326),ISBLANK(AU326)),"",ABS((AX326-AU326)*EC326-M326))</f>
        <v/>
      </c>
      <c r="DY326" s="0" t="str">
        <f aca="false">IF(OR(ISBLANK(AX326),ISBLANK(AU326)),"",((AX326-AU326)*EC326-M326)^2)</f>
        <v/>
      </c>
    </row>
    <row r="327" customFormat="false" ht="12.8" hidden="false" customHeight="false" outlineLevel="0" collapsed="false">
      <c r="BB327" s="0" t="str">
        <f aca="false">IF(OR(ISBLANK(O327),ISBLANK(N327)),"",ROUND((O327-N327)*EC327,2))</f>
        <v/>
      </c>
      <c r="BP327" s="0" t="str">
        <f aca="false">=IF(OR(ISBLANK(AX327),ISBLANK(AU327)),"",ROUND((AX327-AU327)*EC327,2))</f>
        <v/>
      </c>
      <c r="CI327" s="0" t="str">
        <f aca="false">IF(OR(ISBLANK(AX327),ISBLANK(AU327)),"",ROUND((AX327-AU327)*EC327-M327,3))</f>
        <v/>
      </c>
      <c r="DE327" s="0" t="str">
        <f aca="false">IF(OR(ISBLANK(AX327),ISBLANK(AU327)),"",ABS((AX327-AU327)*EC327-M327))</f>
        <v/>
      </c>
      <c r="DY327" s="0" t="str">
        <f aca="false">IF(OR(ISBLANK(AX327),ISBLANK(AU327)),"",((AX327-AU327)*EC327-M327)^2)</f>
        <v/>
      </c>
    </row>
    <row r="328" customFormat="false" ht="12.8" hidden="false" customHeight="false" outlineLevel="0" collapsed="false">
      <c r="BB328" s="0" t="str">
        <f aca="false">IF(OR(ISBLANK(O328),ISBLANK(N328)),"",ROUND((O328-N328)*EC328,2))</f>
        <v/>
      </c>
      <c r="BP328" s="0" t="str">
        <f aca="false">=IF(OR(ISBLANK(AX328),ISBLANK(AU328)),"",ROUND((AX328-AU328)*EC328,2))</f>
        <v/>
      </c>
      <c r="CI328" s="0" t="str">
        <f aca="false">IF(OR(ISBLANK(AX328),ISBLANK(AU328)),"",ROUND((AX328-AU328)*EC328-M328,3))</f>
        <v/>
      </c>
      <c r="DE328" s="0" t="str">
        <f aca="false">IF(OR(ISBLANK(AX328),ISBLANK(AU328)),"",ABS((AX328-AU328)*EC328-M328))</f>
        <v/>
      </c>
      <c r="DY328" s="0" t="str">
        <f aca="false">IF(OR(ISBLANK(AX328),ISBLANK(AU328)),"",((AX328-AU328)*EC328-M328)^2)</f>
        <v/>
      </c>
    </row>
    <row r="329" customFormat="false" ht="12.8" hidden="false" customHeight="false" outlineLevel="0" collapsed="false">
      <c r="BB329" s="0" t="str">
        <f aca="false">IF(OR(ISBLANK(O329),ISBLANK(N329)),"",ROUND((O329-N329)*EC329,2))</f>
        <v/>
      </c>
      <c r="BP329" s="0" t="str">
        <f aca="false">=IF(OR(ISBLANK(AX329),ISBLANK(AU329)),"",ROUND((AX329-AU329)*EC329,2))</f>
        <v/>
      </c>
      <c r="CI329" s="0" t="str">
        <f aca="false">IF(OR(ISBLANK(AX329),ISBLANK(AU329)),"",ROUND((AX329-AU329)*EC329-M329,3))</f>
        <v/>
      </c>
      <c r="DE329" s="0" t="str">
        <f aca="false">IF(OR(ISBLANK(AX329),ISBLANK(AU329)),"",ABS((AX329-AU329)*EC329-M329))</f>
        <v/>
      </c>
      <c r="DY329" s="0" t="str">
        <f aca="false">IF(OR(ISBLANK(AX329),ISBLANK(AU329)),"",((AX329-AU329)*EC329-M329)^2)</f>
        <v/>
      </c>
    </row>
    <row r="330" customFormat="false" ht="12.8" hidden="false" customHeight="false" outlineLevel="0" collapsed="false">
      <c r="BB330" s="0" t="str">
        <f aca="false">IF(OR(ISBLANK(O330),ISBLANK(N330)),"",ROUND((O330-N330)*EC330,2))</f>
        <v/>
      </c>
      <c r="BP330" s="0" t="str">
        <f aca="false">=IF(OR(ISBLANK(AX330),ISBLANK(AU330)),"",ROUND((AX330-AU330)*EC330,2))</f>
        <v/>
      </c>
      <c r="CI330" s="0" t="str">
        <f aca="false">IF(OR(ISBLANK(AX330),ISBLANK(AU330)),"",ROUND((AX330-AU330)*EC330-M330,3))</f>
        <v/>
      </c>
      <c r="DE330" s="0" t="str">
        <f aca="false">IF(OR(ISBLANK(AX330),ISBLANK(AU330)),"",ROUND(ABS((AX330-AU330)*EC330-M330),4))</f>
        <v/>
      </c>
      <c r="DY330" s="0" t="str">
        <f aca="false">IF(OR(ISBLANK(AX330),ISBLANK(AU330)),"",((AX330-AU330)*EC330-M330)^2)</f>
        <v/>
      </c>
    </row>
    <row r="331" customFormat="false" ht="12.8" hidden="false" customHeight="false" outlineLevel="0" collapsed="false">
      <c r="BB331" s="0" t="str">
        <f aca="false">IF(OR(ISBLANK(O331),ISBLANK(N331)),"",ROUND((O331-N331)*EC331,2))</f>
        <v/>
      </c>
      <c r="BP331" s="0" t="str">
        <f aca="false">=IF(OR(ISBLANK(AX331),ISBLANK(AU331)),"",ROUND((AX331-AU331)*EC331,2))</f>
        <v/>
      </c>
      <c r="CI331" s="0" t="str">
        <f aca="false">IF(OR(ISBLANK(AX331),ISBLANK(AU331)),"",ROUND((AX331-AU331)*EC331-M331,3))</f>
        <v/>
      </c>
      <c r="DE331" s="0" t="str">
        <f aca="false">IF(OR(ISBLANK(AX331),ISBLANK(AU331)),"",ROUND(ABS((AX331-AU331)*EC331-M331),4))</f>
        <v/>
      </c>
      <c r="DY331" s="0" t="str">
        <f aca="false">IF(OR(ISBLANK(AX331),ISBLANK(AU331)),"",((AX331-AU331)*EC331-M331)^2)</f>
        <v/>
      </c>
    </row>
    <row r="332" customFormat="false" ht="12.8" hidden="false" customHeight="false" outlineLevel="0" collapsed="false">
      <c r="BB332" s="0" t="str">
        <f aca="false">IF(OR(ISBLANK(O332),ISBLANK(N332)),"",ROUND((O332-N332)*EC332,2))</f>
        <v/>
      </c>
      <c r="BP332" s="0" t="str">
        <f aca="false">=IF(OR(ISBLANK(AX332),ISBLANK(AU332)),"",ROUND((AX332-AU332)*EC332,2))</f>
        <v/>
      </c>
      <c r="CI332" s="0" t="str">
        <f aca="false">IF(OR(ISBLANK(AX332),ISBLANK(AU332)),"",ROUND((AX332-AU332)*EC332-M332,3))</f>
        <v/>
      </c>
      <c r="DE332" s="0" t="str">
        <f aca="false">IF(OR(ISBLANK(AX332),ISBLANK(AU332)),"",ROUND(ABS((AX332-AU332)*EC332-M332),4))</f>
        <v/>
      </c>
      <c r="DY332" s="0" t="str">
        <f aca="false">IF(OR(ISBLANK(AX332),ISBLANK(AU332)),"",((AX332-AU332)*EC332-M332)^2)</f>
        <v/>
      </c>
    </row>
    <row r="333" customFormat="false" ht="12.8" hidden="false" customHeight="false" outlineLevel="0" collapsed="false">
      <c r="BB333" s="0" t="str">
        <f aca="false">IF(OR(ISBLANK(O333),ISBLANK(N333)),"",ROUND((O333-N333)*EC333,2))</f>
        <v/>
      </c>
      <c r="BP333" s="0" t="str">
        <f aca="false">=IF(OR(ISBLANK(AX333),ISBLANK(AU333)),"",ROUND((AX333-AU333)*EC333,2))</f>
        <v/>
      </c>
      <c r="CI333" s="0" t="str">
        <f aca="false">IF(OR(ISBLANK(AX333),ISBLANK(AU333)),"",ROUND((AX333-AU333)*EC333-M333,3))</f>
        <v/>
      </c>
      <c r="DE333" s="0" t="str">
        <f aca="false">IF(OR(ISBLANK(AX333),ISBLANK(AU333)),"",ROUND(ABS((AX333-AU333)*EC333-M333),4))</f>
        <v/>
      </c>
      <c r="DY333" s="0" t="str">
        <f aca="false">IF(OR(ISBLANK(AX333),ISBLANK(AU333)),"",((AX333-AU333)*EC333-M333)^2)</f>
        <v/>
      </c>
    </row>
    <row r="334" customFormat="false" ht="12.8" hidden="false" customHeight="false" outlineLevel="0" collapsed="false">
      <c r="BB334" s="0" t="str">
        <f aca="false">IF(OR(ISBLANK(O334),ISBLANK(N334)),"",ROUND((O334-N334)*EC334,2))</f>
        <v/>
      </c>
      <c r="BP334" s="0" t="str">
        <f aca="false">=IF(OR(ISBLANK(AX334),ISBLANK(AU334)),"",ROUND((AX334-AU334)*EC334,2))</f>
        <v/>
      </c>
      <c r="CI334" s="0" t="str">
        <f aca="false">IF(OR(ISBLANK(AX334),ISBLANK(AU334)),"",ROUND((AX334-AU334)*EC334-M334,3))</f>
        <v/>
      </c>
      <c r="DE334" s="0" t="str">
        <f aca="false">IF(OR(ISBLANK(AX334),ISBLANK(AU334)),"",ROUND(ABS((AX334-AU334)*EC334-M334),4))</f>
        <v/>
      </c>
      <c r="DY334" s="0" t="str">
        <f aca="false">IF(OR(ISBLANK(AX334),ISBLANK(AU334)),"",((AX334-AU334)*EC334-M334)^2)</f>
        <v/>
      </c>
    </row>
    <row r="335" customFormat="false" ht="12.8" hidden="false" customHeight="false" outlineLevel="0" collapsed="false">
      <c r="BB335" s="0" t="str">
        <f aca="false">IF(OR(ISBLANK(O335),ISBLANK(N335)),"",ROUND((O335-N335)*EC335,2))</f>
        <v/>
      </c>
      <c r="BP335" s="0" t="str">
        <f aca="false">=IF(OR(ISBLANK(AX335),ISBLANK(AU335)),"",ROUND((AX335-AU335)*EC335,2))</f>
        <v/>
      </c>
      <c r="CI335" s="0" t="str">
        <f aca="false">IF(OR(ISBLANK(AX335),ISBLANK(AU335)),"",ROUND((AX335-AU335)*EC335-M335,3))</f>
        <v/>
      </c>
      <c r="DE335" s="0" t="str">
        <f aca="false">IF(OR(ISBLANK(AX335),ISBLANK(AU335)),"",ROUND(ABS((AX335-AU335)*EC335-M335),4))</f>
        <v/>
      </c>
      <c r="DY335" s="0" t="str">
        <f aca="false">IF(OR(ISBLANK(AX335),ISBLANK(AU335)),"",((AX335-AU335)*EC335-M335)^2)</f>
        <v/>
      </c>
    </row>
    <row r="336" customFormat="false" ht="12.8" hidden="false" customHeight="false" outlineLevel="0" collapsed="false">
      <c r="BB336" s="0" t="str">
        <f aca="false">IF(OR(ISBLANK(O336),ISBLANK(N336)),"",ROUND((O336-N336)*EC336,2))</f>
        <v/>
      </c>
      <c r="BP336" s="0" t="str">
        <f aca="false">=IF(OR(ISBLANK(AX336),ISBLANK(AU336)),"",ROUND((AX336-AU336)*EC336,2))</f>
        <v/>
      </c>
      <c r="CI336" s="0" t="str">
        <f aca="false">IF(OR(ISBLANK(AX336),ISBLANK(AU336)),"",ROUND((AX336-AU336)*EC336-M336,3))</f>
        <v/>
      </c>
      <c r="DE336" s="0" t="str">
        <f aca="false">IF(OR(ISBLANK(AX336),ISBLANK(AU336)),"",ROUND(ABS((AX336-AU336)*EC336-M336),4))</f>
        <v/>
      </c>
      <c r="DY336" s="0" t="str">
        <f aca="false">IF(OR(ISBLANK(AX336),ISBLANK(AU336)),"",((AX336-AU336)*EC336-M336)^2)</f>
        <v/>
      </c>
    </row>
    <row r="337" customFormat="false" ht="12.8" hidden="false" customHeight="false" outlineLevel="0" collapsed="false">
      <c r="BB337" s="0" t="str">
        <f aca="false">IF(OR(ISBLANK(O337),ISBLANK(N337)),"",ROUND((O337-N337)*EC337,2))</f>
        <v/>
      </c>
      <c r="BP337" s="0" t="str">
        <f aca="false">=IF(OR(ISBLANK(AX337),ISBLANK(AU337)),"",ROUND((AX337-AU337)*EC337,2))</f>
        <v/>
      </c>
      <c r="CI337" s="0" t="str">
        <f aca="false">IF(OR(ISBLANK(AX337),ISBLANK(AU337)),"",ROUND((AX337-AU337)*EC337-M337,3))</f>
        <v/>
      </c>
      <c r="DE337" s="0" t="str">
        <f aca="false">IF(OR(ISBLANK(AX337),ISBLANK(AU337)),"",ROUND(ABS((AX337-AU337)*EC337-M337),4))</f>
        <v/>
      </c>
      <c r="DY337" s="0" t="str">
        <f aca="false">IF(OR(ISBLANK(AX337),ISBLANK(AU337)),"",((AX337-AU337)*EC337-M337)^2)</f>
        <v/>
      </c>
    </row>
    <row r="338" customFormat="false" ht="12.8" hidden="false" customHeight="false" outlineLevel="0" collapsed="false">
      <c r="BB338" s="0" t="str">
        <f aca="false">IF(OR(ISBLANK(O338),ISBLANK(N338)),"",ROUND((O338-N338)*EC338,2))</f>
        <v/>
      </c>
      <c r="BP338" s="0" t="str">
        <f aca="false">=IF(OR(ISBLANK(AX338),ISBLANK(AU338)),"",ROUND((AX338-AU338)*EC338,2))</f>
        <v/>
      </c>
      <c r="CI338" s="0" t="str">
        <f aca="false">IF(OR(ISBLANK(AX338),ISBLANK(AU338)),"",ROUND((AX338-AU338)*EC338-M338,3))</f>
        <v/>
      </c>
      <c r="DE338" s="0" t="str">
        <f aca="false">IF(OR(ISBLANK(AX338),ISBLANK(AU338)),"",ROUND(ABS((AX338-AU338)*EC338-M338),4))</f>
        <v/>
      </c>
      <c r="DY338" s="0" t="str">
        <f aca="false">IF(OR(ISBLANK(AX338),ISBLANK(AU338)),"",((AX338-AU338)*EC338-M338)^2)</f>
        <v/>
      </c>
    </row>
    <row r="339" customFormat="false" ht="12.8" hidden="false" customHeight="false" outlineLevel="0" collapsed="false">
      <c r="BB339" s="0" t="str">
        <f aca="false">IF(OR(ISBLANK(O339),ISBLANK(N339)),"",ROUND((O339-N339)*EC339,2))</f>
        <v/>
      </c>
      <c r="BP339" s="0" t="str">
        <f aca="false">=IF(OR(ISBLANK(AX339),ISBLANK(AU339)),"",ROUND((AX339-AU339)*EC339,2))</f>
        <v/>
      </c>
      <c r="CI339" s="0" t="str">
        <f aca="false">IF(OR(ISBLANK(AX339),ISBLANK(AU339)),"",ROUND((AX339-AU339)*EC339-M339,3))</f>
        <v/>
      </c>
      <c r="DE339" s="0" t="str">
        <f aca="false">IF(OR(ISBLANK(AX339),ISBLANK(AU339)),"",ROUND(ABS((AX339-AU339)*EC339-M339),4))</f>
        <v/>
      </c>
      <c r="DY339" s="0" t="str">
        <f aca="false">IF(OR(ISBLANK(AX339),ISBLANK(AU339)),"",((AX339-AU339)*EC339-M339)^2)</f>
        <v/>
      </c>
    </row>
    <row r="340" customFormat="false" ht="12.8" hidden="false" customHeight="false" outlineLevel="0" collapsed="false">
      <c r="BB340" s="0" t="str">
        <f aca="false">IF(OR(ISBLANK(O340),ISBLANK(N340)),"",ROUND((O340-N340)*EC340,2))</f>
        <v/>
      </c>
      <c r="BP340" s="0" t="str">
        <f aca="false">=IF(OR(ISBLANK(AX340),ISBLANK(AU340)),"",ROUND((AX340-AU340)*EC340,2))</f>
        <v/>
      </c>
      <c r="CI340" s="0" t="str">
        <f aca="false">IF(OR(ISBLANK(AX340),ISBLANK(AU340)),"",ROUND((AX340-AU340)*EC340-M340,3))</f>
        <v/>
      </c>
      <c r="DE340" s="0" t="str">
        <f aca="false">IF(OR(ISBLANK(AX340),ISBLANK(AU340)),"",ROUND(ABS((AX340-AU340)*EC340-M340),4))</f>
        <v/>
      </c>
      <c r="DY340" s="0" t="str">
        <f aca="false">IF(OR(ISBLANK(AX340),ISBLANK(AU340)),"",((AX340-AU340)*EC340-M340)^2)</f>
        <v/>
      </c>
    </row>
    <row r="341" customFormat="false" ht="12.8" hidden="false" customHeight="false" outlineLevel="0" collapsed="false">
      <c r="BB341" s="0" t="str">
        <f aca="false">IF(OR(ISBLANK(O341),ISBLANK(N341)),"",ROUND((O341-N341)*EC341,2))</f>
        <v/>
      </c>
      <c r="BP341" s="0" t="str">
        <f aca="false">=IF(OR(ISBLANK(AX341),ISBLANK(AU341)),"",ROUND((AX341-AU341)*EC341,2))</f>
        <v/>
      </c>
      <c r="CI341" s="0" t="str">
        <f aca="false">IF(OR(ISBLANK(AX341),ISBLANK(AU341)),"",ROUND((AX341-AU341)*EC341-M341,3))</f>
        <v/>
      </c>
      <c r="DE341" s="0" t="str">
        <f aca="false">IF(OR(ISBLANK(AX341),ISBLANK(AU341)),"",ROUND(ABS((AX341-AU341)*EC341-M341),4))</f>
        <v/>
      </c>
      <c r="DY341" s="0" t="str">
        <f aca="false">IF(OR(ISBLANK(AX341),ISBLANK(AU341)),"",((AX341-AU341)*EC341-M341)^2)</f>
        <v/>
      </c>
    </row>
    <row r="342" customFormat="false" ht="12.8" hidden="false" customHeight="false" outlineLevel="0" collapsed="false">
      <c r="BB342" s="0" t="str">
        <f aca="false">IF(OR(ISBLANK(O342),ISBLANK(N342)),"",ROUND((O342-N342)*EC342,2))</f>
        <v/>
      </c>
      <c r="BP342" s="0" t="str">
        <f aca="false">=IF(OR(ISBLANK(AX342),ISBLANK(AU342)),"",ROUND((AX342-AU342)*EC342,2))</f>
        <v/>
      </c>
      <c r="CI342" s="0" t="str">
        <f aca="false">IF(OR(ISBLANK(AX342),ISBLANK(AU342)),"",ROUND((AX342-AU342)*EC342-M342,3))</f>
        <v/>
      </c>
      <c r="DE342" s="0" t="str">
        <f aca="false">IF(OR(ISBLANK(AX342),ISBLANK(AU342)),"",ROUND(ABS((AX342-AU342)*EC342-M342),4))</f>
        <v/>
      </c>
      <c r="DY342" s="0" t="str">
        <f aca="false">IF(OR(ISBLANK(AX342),ISBLANK(AU342)),"",((AX342-AU342)*EC342-M342)^2)</f>
        <v/>
      </c>
    </row>
    <row r="343" customFormat="false" ht="12.8" hidden="false" customHeight="false" outlineLevel="0" collapsed="false">
      <c r="BB343" s="0" t="str">
        <f aca="false">IF(OR(ISBLANK(O343),ISBLANK(N343)),"",ROUND((O343-N343)*EC343,2))</f>
        <v/>
      </c>
      <c r="BP343" s="0" t="str">
        <f aca="false">=IF(OR(ISBLANK(AX343),ISBLANK(AU343)),"",ROUND((AX343-AU343)*EC343,2))</f>
        <v/>
      </c>
      <c r="CI343" s="0" t="str">
        <f aca="false">IF(OR(ISBLANK(AX343),ISBLANK(AU343)),"",ROUND((AX343-AU343)*EC343-M343,3))</f>
        <v/>
      </c>
      <c r="DE343" s="0" t="str">
        <f aca="false">IF(OR(ISBLANK(AX343),ISBLANK(AU343)),"",ROUND(ABS((AX343-AU343)*EC343-M343),4))</f>
        <v/>
      </c>
      <c r="DY343" s="0" t="str">
        <f aca="false">IF(OR(ISBLANK(AX343),ISBLANK(AU343)),"",((AX343-AU343)*EC343-M343)^2)</f>
        <v/>
      </c>
    </row>
    <row r="344" customFormat="false" ht="12.8" hidden="false" customHeight="false" outlineLevel="0" collapsed="false">
      <c r="BB344" s="0" t="str">
        <f aca="false">IF(OR(ISBLANK(O344),ISBLANK(N344)),"",ROUND((O344-N344)*EC344,2))</f>
        <v/>
      </c>
      <c r="BP344" s="0" t="str">
        <f aca="false">=IF(OR(ISBLANK(AX344),ISBLANK(AU344)),"",ROUND((AX344-AU344)*EC344,2))</f>
        <v/>
      </c>
      <c r="CI344" s="0" t="str">
        <f aca="false">IF(OR(ISBLANK(AX344),ISBLANK(AU344)),"",ROUND((AX344-AU344)*EC344-M344,3))</f>
        <v/>
      </c>
      <c r="DE344" s="0" t="str">
        <f aca="false">IF(OR(ISBLANK(AX344),ISBLANK(AU344)),"",ROUND(ABS((AX344-AU344)*EC344-M344),4))</f>
        <v/>
      </c>
      <c r="DY344" s="0" t="str">
        <f aca="false">IF(OR(ISBLANK(AX344),ISBLANK(AU344)),"",((AX344-AU344)*EC344-M344)^2)</f>
        <v/>
      </c>
    </row>
    <row r="345" customFormat="false" ht="12.8" hidden="false" customHeight="false" outlineLevel="0" collapsed="false">
      <c r="BB345" s="0" t="str">
        <f aca="false">IF(OR(ISBLANK(O345),ISBLANK(N345)),"",ROUND((O345-N345)*EC345,2))</f>
        <v/>
      </c>
      <c r="BP345" s="0" t="str">
        <f aca="false">=IF(OR(ISBLANK(AX345),ISBLANK(AU345)),"",ROUND((AX345-AU345)*EC345,2))</f>
        <v/>
      </c>
      <c r="CI345" s="0" t="str">
        <f aca="false">IF(OR(ISBLANK(AX345),ISBLANK(AU345)),"",ROUND((AX345-AU345)*EC345-M345,3))</f>
        <v/>
      </c>
      <c r="DE345" s="0" t="str">
        <f aca="false">IF(OR(ISBLANK(AX345),ISBLANK(AU345)),"",ROUND(ABS((AX345-AU345)*EC345-M345),4))</f>
        <v/>
      </c>
      <c r="DY345" s="0" t="str">
        <f aca="false">IF(OR(ISBLANK(AX345),ISBLANK(AU345)),"",((AX345-AU345)*EC345-M345)^2)</f>
        <v/>
      </c>
    </row>
    <row r="346" customFormat="false" ht="12.8" hidden="false" customHeight="false" outlineLevel="0" collapsed="false">
      <c r="BB346" s="0" t="str">
        <f aca="false">IF(OR(ISBLANK(O346),ISBLANK(N346)),"",ROUND((O346-N346)*EC346,2))</f>
        <v/>
      </c>
      <c r="BP346" s="0" t="str">
        <f aca="false">=IF(OR(ISBLANK(AX346),ISBLANK(AU346)),"",ROUND((AX346-AU346)*EC346,2))</f>
        <v/>
      </c>
      <c r="CI346" s="0" t="str">
        <f aca="false">IF(OR(ISBLANK(AX346),ISBLANK(AU346)),"",ROUND((AX346-AU346)*EC346-M346,3))</f>
        <v/>
      </c>
      <c r="DE346" s="0" t="str">
        <f aca="false">IF(OR(ISBLANK(AX346),ISBLANK(AU346)),"",ROUND(ABS((AX346-AU346)*EC346-M346),4))</f>
        <v/>
      </c>
      <c r="DY346" s="0" t="str">
        <f aca="false">IF(OR(ISBLANK(AX346),ISBLANK(AU346)),"",((AX346-AU346)*EC346-M346)^2)</f>
        <v/>
      </c>
    </row>
    <row r="347" customFormat="false" ht="12.8" hidden="false" customHeight="false" outlineLevel="0" collapsed="false">
      <c r="BB347" s="0" t="str">
        <f aca="false">IF(OR(ISBLANK(O347),ISBLANK(N347)),"",ROUND((O347-N347)*EC347,2))</f>
        <v/>
      </c>
      <c r="BP347" s="0" t="str">
        <f aca="false">=IF(OR(ISBLANK(AX347),ISBLANK(AU347)),"",ROUND((AX347-AU347)*EC347,2))</f>
        <v/>
      </c>
      <c r="CI347" s="0" t="str">
        <f aca="false">IF(OR(ISBLANK(AX347),ISBLANK(AU347)),"",ROUND((AX347-AU347)*EC347-M347,3))</f>
        <v/>
      </c>
      <c r="DE347" s="0" t="str">
        <f aca="false">IF(OR(ISBLANK(AX347),ISBLANK(AU347)),"",ROUND(ABS((AX347-AU347)*EC347-M347),4))</f>
        <v/>
      </c>
      <c r="DY347" s="0" t="str">
        <f aca="false">IF(OR(ISBLANK(AX347),ISBLANK(AU347)),"",((AX347-AU347)*EC347-M347)^2)</f>
        <v/>
      </c>
    </row>
    <row r="348" customFormat="false" ht="12.8" hidden="false" customHeight="false" outlineLevel="0" collapsed="false">
      <c r="BB348" s="0" t="str">
        <f aca="false">IF(OR(ISBLANK(O348),ISBLANK(N348)),"",ROUND((O348-N348)*EC348,2))</f>
        <v/>
      </c>
      <c r="BP348" s="0" t="str">
        <f aca="false">=IF(OR(ISBLANK(AX348),ISBLANK(AU348)),"",ROUND((AX348-AU348)*EC348,2))</f>
        <v/>
      </c>
      <c r="CI348" s="0" t="str">
        <f aca="false">IF(OR(ISBLANK(AX348),ISBLANK(AU348)),"",ROUND((AX348-AU348)*EC348-M348,3))</f>
        <v/>
      </c>
      <c r="DE348" s="0" t="str">
        <f aca="false">IF(OR(ISBLANK(AX348),ISBLANK(AU348)),"",ROUND(ABS((AX348-AU348)*EC348-M348),4))</f>
        <v/>
      </c>
      <c r="DY348" s="0" t="str">
        <f aca="false">IF(OR(ISBLANK(AX348),ISBLANK(AU348)),"",((AX348-AU348)*EC348-M348)^2)</f>
        <v/>
      </c>
    </row>
    <row r="349" customFormat="false" ht="12.8" hidden="false" customHeight="false" outlineLevel="0" collapsed="false">
      <c r="BB349" s="0" t="str">
        <f aca="false">IF(OR(ISBLANK(O349),ISBLANK(N349)),"",ROUND((O349-N349)*EC349,2))</f>
        <v/>
      </c>
      <c r="BP349" s="0" t="str">
        <f aca="false">=IF(OR(ISBLANK(AX349),ISBLANK(AU349)),"",ROUND((AX349-AU349)*EC349,2))</f>
        <v/>
      </c>
      <c r="CI349" s="0" t="str">
        <f aca="false">IF(OR(ISBLANK(AX349),ISBLANK(AU349)),"",ROUND((AX349-AU349)*EC349-M349,3))</f>
        <v/>
      </c>
      <c r="DE349" s="0" t="str">
        <f aca="false">IF(OR(ISBLANK(AX349),ISBLANK(AU349)),"",ROUND(ABS((AX349-AU349)*EC349-M349),4))</f>
        <v/>
      </c>
      <c r="DY349" s="0" t="str">
        <f aca="false">IF(OR(ISBLANK(AX349),ISBLANK(AU349)),"",((AX349-AU349)*EC349-M349)^2)</f>
        <v/>
      </c>
    </row>
    <row r="350" customFormat="false" ht="12.8" hidden="false" customHeight="false" outlineLevel="0" collapsed="false">
      <c r="BB350" s="0" t="str">
        <f aca="false">IF(OR(ISBLANK(O350),ISBLANK(N350)),"",ROUND((O350-N350)*EC350,2))</f>
        <v/>
      </c>
      <c r="BP350" s="0" t="str">
        <f aca="false">=IF(OR(ISBLANK(AX350),ISBLANK(AU350)),"",ROUND((AX350-AU350)*EC350,2))</f>
        <v/>
      </c>
      <c r="CI350" s="0" t="str">
        <f aca="false">IF(OR(ISBLANK(AX350),ISBLANK(AU350)),"",ROUND((AX350-AU350)*EC350-M350,3))</f>
        <v/>
      </c>
      <c r="DE350" s="0" t="str">
        <f aca="false">IF(OR(ISBLANK(AX350),ISBLANK(AU350)),"",ROUND(ABS((AX350-AU350)*EC350-M350),4))</f>
        <v/>
      </c>
      <c r="DY350" s="0" t="str">
        <f aca="false">IF(OR(ISBLANK(AX350),ISBLANK(AU350)),"",((AX350-AU350)*EC350-M350)^2)</f>
        <v/>
      </c>
    </row>
    <row r="351" customFormat="false" ht="12.8" hidden="false" customHeight="false" outlineLevel="0" collapsed="false">
      <c r="BB351" s="0" t="str">
        <f aca="false">IF(OR(ISBLANK(O351),ISBLANK(N351)),"",ROUND((O351-N351)*EC351,2))</f>
        <v/>
      </c>
      <c r="BP351" s="0" t="str">
        <f aca="false">=IF(OR(ISBLANK(AX351),ISBLANK(AU351)),"",ROUND((AX351-AU351)*EC351,2))</f>
        <v/>
      </c>
      <c r="CI351" s="0" t="str">
        <f aca="false">IF(OR(ISBLANK(AX351),ISBLANK(AU351)),"",ROUND((AX351-AU351)*EC351-M351,3))</f>
        <v/>
      </c>
      <c r="DE351" s="0" t="str">
        <f aca="false">IF(OR(ISBLANK(AX351),ISBLANK(AU351)),"",ROUND(ABS((AX351-AU351)*EC351-M351),4))</f>
        <v/>
      </c>
      <c r="DY351" s="0" t="str">
        <f aca="false">IF(OR(ISBLANK(AX351),ISBLANK(AU351)),"",((AX351-AU351)*EC351-M351)^2)</f>
        <v/>
      </c>
    </row>
    <row r="352" customFormat="false" ht="12.8" hidden="false" customHeight="false" outlineLevel="0" collapsed="false">
      <c r="BB352" s="0" t="str">
        <f aca="false">IF(OR(ISBLANK(O352),ISBLANK(N352)),"",ROUND((O352-N352)*EC352,2))</f>
        <v/>
      </c>
      <c r="BP352" s="0" t="str">
        <f aca="false">=IF(OR(ISBLANK(AX352),ISBLANK(AU352)),"",ROUND((AX352-AU352)*EC352,2))</f>
        <v/>
      </c>
      <c r="CI352" s="0" t="str">
        <f aca="false">IF(OR(ISBLANK(AX352),ISBLANK(AU352)),"",ROUND((AX352-AU352)*EC352-M352,3))</f>
        <v/>
      </c>
      <c r="DE352" s="0" t="str">
        <f aca="false">IF(OR(ISBLANK(AX352),ISBLANK(AU352)),"",ROUND(ABS((AX352-AU352)*EC352-M352),4))</f>
        <v/>
      </c>
      <c r="DY352" s="0" t="str">
        <f aca="false">IF(OR(ISBLANK(AX352),ISBLANK(AU352)),"",((AX352-AU352)*EC352-M352)^2)</f>
        <v/>
      </c>
    </row>
    <row r="353" customFormat="false" ht="12.8" hidden="false" customHeight="false" outlineLevel="0" collapsed="false">
      <c r="BB353" s="0" t="str">
        <f aca="false">IF(OR(ISBLANK(O353),ISBLANK(N353)),"",ROUND((O353-N353)*EC353,2))</f>
        <v/>
      </c>
      <c r="BP353" s="0" t="str">
        <f aca="false">=IF(OR(ISBLANK(AX353),ISBLANK(AU353)),"",ROUND((AX353-AU353)*EC353,2))</f>
        <v/>
      </c>
      <c r="CI353" s="0" t="str">
        <f aca="false">IF(OR(ISBLANK(AX353),ISBLANK(AU353)),"",ROUND((AX353-AU353)*EC353-M353,3))</f>
        <v/>
      </c>
      <c r="DE353" s="0" t="str">
        <f aca="false">IF(OR(ISBLANK(AX353),ISBLANK(AU353)),"",ROUND(ABS((AX353-AU353)*EC353-M353),4))</f>
        <v/>
      </c>
      <c r="DY353" s="0" t="str">
        <f aca="false">IF(OR(ISBLANK(AX353),ISBLANK(AU353)),"",((AX353-AU353)*EC353-M353)^2)</f>
        <v/>
      </c>
    </row>
    <row r="354" customFormat="false" ht="12.8" hidden="false" customHeight="false" outlineLevel="0" collapsed="false">
      <c r="BB354" s="0" t="str">
        <f aca="false">IF(OR(ISBLANK(O354),ISBLANK(N354)),"",ROUND((O354-N354)*EC354,2))</f>
        <v/>
      </c>
      <c r="BP354" s="0" t="str">
        <f aca="false">=IF(OR(ISBLANK(AX354),ISBLANK(AU354)),"",ROUND((AX354-AU354)*EC354,2))</f>
        <v/>
      </c>
      <c r="CI354" s="0" t="str">
        <f aca="false">IF(OR(ISBLANK(AX354),ISBLANK(AU354)),"",ROUND((AX354-AU354)*EC354-M354,3))</f>
        <v/>
      </c>
      <c r="DE354" s="0" t="str">
        <f aca="false">IF(OR(ISBLANK(AX354),ISBLANK(AU354)),"",ROUND(ABS((AX354-AU354)*EC354-M354),4))</f>
        <v/>
      </c>
      <c r="DY354" s="0" t="str">
        <f aca="false">IF(OR(ISBLANK(AX354),ISBLANK(AU354)),"",((AX354-AU354)*EC354-M354)^2)</f>
        <v/>
      </c>
    </row>
    <row r="355" customFormat="false" ht="12.8" hidden="false" customHeight="false" outlineLevel="0" collapsed="false">
      <c r="BB355" s="0" t="str">
        <f aca="false">IF(OR(ISBLANK(O355),ISBLANK(N355)),"",ROUND((O355-N355)*EC355,2))</f>
        <v/>
      </c>
      <c r="BP355" s="0" t="str">
        <f aca="false">=IF(OR(ISBLANK(AX355),ISBLANK(AU355)),"",ROUND((AX355-AU355)*EC355,2))</f>
        <v/>
      </c>
      <c r="CI355" s="0" t="str">
        <f aca="false">IF(OR(ISBLANK(AX355),ISBLANK(AU355)),"",ROUND((AX355-AU355)*EC355-M355,3))</f>
        <v/>
      </c>
      <c r="DE355" s="0" t="str">
        <f aca="false">IF(OR(ISBLANK(AX355),ISBLANK(AU355)),"",ROUND(ABS((AX355-AU355)*EC355-M355),4))</f>
        <v/>
      </c>
      <c r="DY355" s="0" t="str">
        <f aca="false">IF(OR(ISBLANK(AX355),ISBLANK(AU355)),"",((AX355-AU355)*EC355-M355)^2)</f>
        <v/>
      </c>
    </row>
    <row r="356" customFormat="false" ht="12.8" hidden="false" customHeight="false" outlineLevel="0" collapsed="false">
      <c r="BB356" s="0" t="str">
        <f aca="false">IF(OR(ISBLANK(O356),ISBLANK(N356)),"",ROUND((O356-N356)*EC356,2))</f>
        <v/>
      </c>
      <c r="BP356" s="0" t="str">
        <f aca="false">=IF(OR(ISBLANK(AX356),ISBLANK(AU356)),"",ROUND((AX356-AU356)*EC356,2))</f>
        <v/>
      </c>
      <c r="CI356" s="0" t="str">
        <f aca="false">IF(OR(ISBLANK(AX356),ISBLANK(AU356)),"",ROUND((AX356-AU356)*EC356-M356,3))</f>
        <v/>
      </c>
      <c r="DE356" s="0" t="str">
        <f aca="false">IF(OR(ISBLANK(AX356),ISBLANK(AU356)),"",ROUND(ABS((AX356-AU356)*EC356-M356),4))</f>
        <v/>
      </c>
      <c r="DY356" s="0" t="str">
        <f aca="false">IF(OR(ISBLANK(AX356),ISBLANK(AU356)),"",((AX356-AU356)*EC356-M356)^2)</f>
        <v/>
      </c>
    </row>
    <row r="357" customFormat="false" ht="12.8" hidden="false" customHeight="false" outlineLevel="0" collapsed="false">
      <c r="BB357" s="0" t="str">
        <f aca="false">IF(OR(ISBLANK(O357),ISBLANK(N357)),"",ROUND((O357-N357)*EC357,2))</f>
        <v/>
      </c>
      <c r="BP357" s="0" t="str">
        <f aca="false">=IF(OR(ISBLANK(AX357),ISBLANK(AU357)),"",ROUND((AX357-AU357)*EC357,2))</f>
        <v/>
      </c>
      <c r="CI357" s="0" t="str">
        <f aca="false">IF(OR(ISBLANK(AX357),ISBLANK(AU357)),"",ROUND((AX357-AU357)*EC357-M357,3))</f>
        <v/>
      </c>
      <c r="DE357" s="0" t="str">
        <f aca="false">IF(OR(ISBLANK(AX357),ISBLANK(AU357)),"",ROUND(ABS((AX357-AU357)*EC357-M357),4))</f>
        <v/>
      </c>
      <c r="DY357" s="0" t="str">
        <f aca="false">IF(OR(ISBLANK(AX357),ISBLANK(AU357)),"",((AX357-AU357)*EC357-M357)^2)</f>
        <v/>
      </c>
    </row>
    <row r="358" customFormat="false" ht="12.8" hidden="false" customHeight="false" outlineLevel="0" collapsed="false">
      <c r="BB358" s="0" t="str">
        <f aca="false">IF(OR(ISBLANK(O358),ISBLANK(N358)),"",ROUND((O358-N358)*EC358,2))</f>
        <v/>
      </c>
      <c r="BP358" s="0" t="str">
        <f aca="false">=IF(OR(ISBLANK(AX358),ISBLANK(AU358)),"",ROUND((AX358-AU358)*EC358,2))</f>
        <v/>
      </c>
      <c r="CI358" s="0" t="str">
        <f aca="false">IF(OR(ISBLANK(AX358),ISBLANK(AU358)),"",ROUND((AX358-AU358)*EC358-M358,3))</f>
        <v/>
      </c>
      <c r="DE358" s="0" t="str">
        <f aca="false">IF(OR(ISBLANK(AX358),ISBLANK(AU358)),"",ROUND(ABS((AX358-AU358)*EC358-M358),4))</f>
        <v/>
      </c>
      <c r="DY358" s="0" t="str">
        <f aca="false">IF(OR(ISBLANK(AX358),ISBLANK(AU358)),"",((AX358-AU358)*EC358-M358)^2)</f>
        <v/>
      </c>
    </row>
    <row r="359" customFormat="false" ht="12.8" hidden="false" customHeight="false" outlineLevel="0" collapsed="false">
      <c r="BB359" s="0" t="str">
        <f aca="false">IF(OR(ISBLANK(O359),ISBLANK(N359)),"",ROUND((O359-N359)*EC359,2))</f>
        <v/>
      </c>
      <c r="BP359" s="0" t="str">
        <f aca="false">=IF(OR(ISBLANK(AX359),ISBLANK(AU359)),"",ROUND((AX359-AU359)*EC359,2))</f>
        <v/>
      </c>
      <c r="CI359" s="0" t="str">
        <f aca="false">IF(OR(ISBLANK(AX359),ISBLANK(AU359)),"",ROUND((AX359-AU359)*EC359-M359,3))</f>
        <v/>
      </c>
      <c r="DE359" s="0" t="str">
        <f aca="false">IF(OR(ISBLANK(AX359),ISBLANK(AU359)),"",ROUND(ABS((AX359-AU359)*EC359-M359),4))</f>
        <v/>
      </c>
      <c r="DY359" s="0" t="str">
        <f aca="false">IF(OR(ISBLANK(AX359),ISBLANK(AU359)),"",((AX359-AU359)*EC359-M359)^2)</f>
        <v/>
      </c>
    </row>
    <row r="360" customFormat="false" ht="12.8" hidden="false" customHeight="false" outlineLevel="0" collapsed="false">
      <c r="BB360" s="0" t="str">
        <f aca="false">IF(OR(ISBLANK(O360),ISBLANK(N360)),"",ROUND((O360-N360)*EC360,2))</f>
        <v/>
      </c>
      <c r="BP360" s="0" t="str">
        <f aca="false">=IF(OR(ISBLANK(AX360),ISBLANK(AU360)),"",ROUND((AX360-AU360)*EC360,2))</f>
        <v/>
      </c>
      <c r="CI360" s="0" t="str">
        <f aca="false">IF(OR(ISBLANK(AX360),ISBLANK(AU360)),"",ROUND((AX360-AU360)*EC360-M360,3))</f>
        <v/>
      </c>
      <c r="DE360" s="0" t="str">
        <f aca="false">IF(OR(ISBLANK(AX360),ISBLANK(AU360)),"",ROUND(ABS((AX360-AU360)*EC360-M360),4))</f>
        <v/>
      </c>
      <c r="DY360" s="0" t="str">
        <f aca="false">IF(OR(ISBLANK(AX360),ISBLANK(AU360)),"",((AX360-AU360)*EC360-M360)^2)</f>
        <v/>
      </c>
    </row>
    <row r="361" customFormat="false" ht="12.8" hidden="false" customHeight="false" outlineLevel="0" collapsed="false">
      <c r="BB361" s="0" t="str">
        <f aca="false">IF(OR(ISBLANK(O361),ISBLANK(N361)),"",ROUND((O361-N361)*EC361,2))</f>
        <v/>
      </c>
      <c r="BP361" s="0" t="str">
        <f aca="false">=IF(OR(ISBLANK(AX361),ISBLANK(AU361)),"",ROUND((AX361-AU361)*EC361,2))</f>
        <v/>
      </c>
      <c r="CI361" s="0" t="str">
        <f aca="false">IF(OR(ISBLANK(AX361),ISBLANK(AU361)),"",ROUND((AX361-AU361)*EC361-M361,3))</f>
        <v/>
      </c>
      <c r="DY361" s="0" t="str">
        <f aca="false">IF(OR(ISBLANK(AX361),ISBLANK(AU361)),"",((AX361-AU361)*EC361-M361)^2)</f>
        <v/>
      </c>
    </row>
    <row r="362" customFormat="false" ht="12.8" hidden="false" customHeight="false" outlineLevel="0" collapsed="false">
      <c r="BB362" s="0" t="str">
        <f aca="false">IF(OR(ISBLANK(O362),ISBLANK(N362)),"",ROUND((O362-N362)*EC362,2))</f>
        <v/>
      </c>
      <c r="BP362" s="0" t="str">
        <f aca="false">=IF(OR(ISBLANK(AX362),ISBLANK(AU362)),"",ROUND((AX362-AU362)*EC362,2))</f>
        <v/>
      </c>
      <c r="CI362" s="0" t="str">
        <f aca="false">IF(OR(ISBLANK(AX362),ISBLANK(AU362)),"",ROUND((AX362-AU362)*EC362-M362,3))</f>
        <v/>
      </c>
      <c r="DY362" s="0" t="str">
        <f aca="false">IF(OR(ISBLANK(AX362),ISBLANK(AU362)),"",((AX362-AU362)*EC362-M362)^2)</f>
        <v/>
      </c>
    </row>
    <row r="363" customFormat="false" ht="12.8" hidden="false" customHeight="false" outlineLevel="0" collapsed="false">
      <c r="BB363" s="0" t="str">
        <f aca="false">IF(OR(ISBLANK(O363),ISBLANK(N363)),"",ROUND((O363-N363)*EC363,2))</f>
        <v/>
      </c>
      <c r="BP363" s="0" t="str">
        <f aca="false">=IF(OR(ISBLANK(AX363),ISBLANK(AU363)),"",ROUND((AX363-AU363)*EC363,2))</f>
        <v/>
      </c>
      <c r="CI363" s="0" t="str">
        <f aca="false">IF(OR(ISBLANK(AX363),ISBLANK(AU363)),"",ROUND((AX363-AU363)*EC363-M363,3))</f>
        <v/>
      </c>
      <c r="DY363" s="0" t="str">
        <f aca="false">IF(OR(ISBLANK(AX363),ISBLANK(AU363)),"",((AX363-AU363)*EC363-M363)^2)</f>
        <v/>
      </c>
    </row>
    <row r="364" customFormat="false" ht="12.8" hidden="false" customHeight="false" outlineLevel="0" collapsed="false">
      <c r="BB364" s="0" t="str">
        <f aca="false">IF(OR(ISBLANK(O364),ISBLANK(N364)),"",ROUND((O364-N364)*EC364,2))</f>
        <v/>
      </c>
      <c r="BP364" s="0" t="str">
        <f aca="false">=IF(OR(ISBLANK(AX364),ISBLANK(AU364)),"",ROUND((AX364-AU364)*EC364,2))</f>
        <v/>
      </c>
      <c r="CI364" s="0" t="str">
        <f aca="false">IF(OR(ISBLANK(AX364),ISBLANK(AU364)),"",ROUND((AX364-AU364)*EC364-M364,3))</f>
        <v/>
      </c>
      <c r="DY364" s="0" t="str">
        <f aca="false">IF(OR(ISBLANK(AX364),ISBLANK(AU364)),"",((AX364-AU364)*EC364-M364)^2)</f>
        <v/>
      </c>
    </row>
    <row r="365" customFormat="false" ht="12.8" hidden="false" customHeight="false" outlineLevel="0" collapsed="false">
      <c r="BB365" s="0" t="str">
        <f aca="false">IF(OR(ISBLANK(O365),ISBLANK(N365)),"",ROUND((O365-N365)*EC365,2))</f>
        <v/>
      </c>
      <c r="BP365" s="0" t="str">
        <f aca="false">=IF(OR(ISBLANK(AX365),ISBLANK(AU365)),"",ROUND((AX365-AU365)*EC365,2))</f>
        <v/>
      </c>
      <c r="CI365" s="0" t="str">
        <f aca="false">IF(OR(ISBLANK(AX365),ISBLANK(AU365)),"",ROUND((AX365-AU365)*EC365-M365,3))</f>
        <v/>
      </c>
      <c r="DY365" s="0" t="str">
        <f aca="false">IF(OR(ISBLANK(AX365),ISBLANK(AU365)),"",((AX365-AU365)*EC365-M365)^2)</f>
        <v/>
      </c>
    </row>
    <row r="366" customFormat="false" ht="12.8" hidden="false" customHeight="false" outlineLevel="0" collapsed="false">
      <c r="BB366" s="0" t="str">
        <f aca="false">IF(OR(ISBLANK(O366),ISBLANK(N366)),"",ROUND((O366-N366)*EC366,2))</f>
        <v/>
      </c>
      <c r="BP366" s="0" t="str">
        <f aca="false">=IF(OR(ISBLANK(AX366),ISBLANK(AU366)),"",ROUND((AX366-AU366)*EC366,2))</f>
        <v/>
      </c>
      <c r="CI366" s="0" t="str">
        <f aca="false">IF(OR(ISBLANK(AX366),ISBLANK(AU366)),"",ROUND((AX366-AU366)*EC366-M366,3))</f>
        <v/>
      </c>
      <c r="DY366" s="0" t="str">
        <f aca="false">IF(OR(ISBLANK(AX366),ISBLANK(AU366)),"",((AX366-AU366)*EC366-M366)^2)</f>
        <v/>
      </c>
    </row>
    <row r="367" customFormat="false" ht="12.8" hidden="false" customHeight="false" outlineLevel="0" collapsed="false">
      <c r="BB367" s="0" t="str">
        <f aca="false">IF(OR(ISBLANK(O367),ISBLANK(N367)),"",ROUND((O367-N367)*EC367,2))</f>
        <v/>
      </c>
      <c r="BP367" s="0" t="str">
        <f aca="false">=IF(OR(ISBLANK(AX367),ISBLANK(AU367)),"",ROUND((AX367-AU367)*EC367,2))</f>
        <v/>
      </c>
      <c r="CI367" s="0" t="str">
        <f aca="false">IF(OR(ISBLANK(AX367),ISBLANK(AU367)),"",ROUND((AX367-AU367)*EC367-M367,3))</f>
        <v/>
      </c>
      <c r="DY367" s="0" t="str">
        <f aca="false">IF(OR(ISBLANK(AX367),ISBLANK(AU367)),"",((AX367-AU367)*EC367-M367)^2)</f>
        <v/>
      </c>
    </row>
    <row r="368" customFormat="false" ht="12.8" hidden="false" customHeight="false" outlineLevel="0" collapsed="false">
      <c r="BB368" s="0" t="str">
        <f aca="false">IF(OR(ISBLANK(O368),ISBLANK(N368)),"",ROUND((O368-N368)*EC368,2))</f>
        <v/>
      </c>
      <c r="BP368" s="0" t="str">
        <f aca="false">=IF(OR(ISBLANK(AX368),ISBLANK(AU368)),"",ROUND((AX368-AU368)*EC368,2))</f>
        <v/>
      </c>
      <c r="CI368" s="0" t="str">
        <f aca="false">IF(OR(ISBLANK(AX368),ISBLANK(AU368)),"",ROUND((AX368-AU368)*EC368-M368,3))</f>
        <v/>
      </c>
      <c r="DY368" s="0" t="str">
        <f aca="false">IF(OR(ISBLANK(AX368),ISBLANK(AU368)),"",((AX368-AU368)*EC368-M368)^2)</f>
        <v/>
      </c>
    </row>
    <row r="369" customFormat="false" ht="12.8" hidden="false" customHeight="false" outlineLevel="0" collapsed="false">
      <c r="BB369" s="0" t="str">
        <f aca="false">IF(OR(ISBLANK(O369),ISBLANK(N369)),"",ROUND((O369-N369)*EC369,2))</f>
        <v/>
      </c>
      <c r="BP369" s="0" t="str">
        <f aca="false">=IF(OR(ISBLANK(AX369),ISBLANK(AU369)),"",ROUND((AX369-AU369)*EC369,2))</f>
        <v/>
      </c>
      <c r="CI369" s="0" t="str">
        <f aca="false">IF(OR(ISBLANK(AX369),ISBLANK(AU369)),"",ROUND((AX369-AU369)*EC369-M369,3))</f>
        <v/>
      </c>
      <c r="DY369" s="0" t="str">
        <f aca="false">IF(OR(ISBLANK(AX369),ISBLANK(AU369)),"",((AX369-AU369)*EC369-M369)^2)</f>
        <v/>
      </c>
    </row>
    <row r="370" customFormat="false" ht="12.8" hidden="false" customHeight="false" outlineLevel="0" collapsed="false">
      <c r="BB370" s="0" t="str">
        <f aca="false">IF(OR(ISBLANK(O370),ISBLANK(N370)),"",ROUND((O370-N370)*EC370,2))</f>
        <v/>
      </c>
      <c r="BP370" s="0" t="str">
        <f aca="false">=IF(OR(ISBLANK(AX370),ISBLANK(AU370)),"",ROUND((AX370-AU370)*EC370,2))</f>
        <v/>
      </c>
      <c r="CI370" s="0" t="str">
        <f aca="false">IF(OR(ISBLANK(AX370),ISBLANK(AU370)),"",ROUND((AX370-AU370)*EC370-M370,3))</f>
        <v/>
      </c>
      <c r="DY370" s="0" t="str">
        <f aca="false">IF(OR(ISBLANK(AX370),ISBLANK(AU370)),"",ROUND(((AX370-AU370)*EC370-M370)^2,4))</f>
        <v/>
      </c>
    </row>
    <row r="371" customFormat="false" ht="12.8" hidden="false" customHeight="false" outlineLevel="0" collapsed="false">
      <c r="BB371" s="0" t="str">
        <f aca="false">IF(OR(ISBLANK(O371),ISBLANK(N371)),"",ROUND((O371-N371)*EC371,2))</f>
        <v/>
      </c>
      <c r="BP371" s="0" t="str">
        <f aca="false">=IF(OR(ISBLANK(AX371),ISBLANK(AU371)),"",ROUND((AX371-AU371)*EC371,2))</f>
        <v/>
      </c>
      <c r="CI371" s="0" t="str">
        <f aca="false">IF(OR(ISBLANK(AX371),ISBLANK(AU371)),"",ROUND((AX371-AU371)*EC371-M371,3))</f>
        <v/>
      </c>
      <c r="DY371" s="0" t="str">
        <f aca="false">IF(OR(ISBLANK(AX371),ISBLANK(AU371)),"",ROUND(((AX371-AU371)*EC371-M371)^2,4))</f>
        <v/>
      </c>
    </row>
    <row r="372" customFormat="false" ht="12.8" hidden="false" customHeight="false" outlineLevel="0" collapsed="false">
      <c r="BB372" s="0" t="str">
        <f aca="false">IF(OR(ISBLANK(O372),ISBLANK(N372)),"",ROUND((O372-N372)*EC372,2))</f>
        <v/>
      </c>
      <c r="BP372" s="0" t="str">
        <f aca="false">=IF(OR(ISBLANK(AX372),ISBLANK(AU372)),"",ROUND((AX372-AU372)*EC372,2))</f>
        <v/>
      </c>
      <c r="CI372" s="0" t="str">
        <f aca="false">IF(OR(ISBLANK(AX372),ISBLANK(AU372)),"",ROUND((AX372-AU372)*EC372-M372,3))</f>
        <v/>
      </c>
      <c r="DY372" s="0" t="str">
        <f aca="false">IF(OR(ISBLANK(AX372),ISBLANK(AU372)),"",ROUND(((AX372-AU372)*EC372-M372)^2,4))</f>
        <v/>
      </c>
    </row>
    <row r="373" customFormat="false" ht="12.8" hidden="false" customHeight="false" outlineLevel="0" collapsed="false">
      <c r="BB373" s="0" t="str">
        <f aca="false">IF(OR(ISBLANK(O373),ISBLANK(N373)),"",ROUND((O373-N373)*EC373,2))</f>
        <v/>
      </c>
      <c r="BP373" s="0" t="str">
        <f aca="false">=IF(OR(ISBLANK(AX373),ISBLANK(AU373)),"",ROUND((AX373-AU373)*EC373,2))</f>
        <v/>
      </c>
      <c r="CI373" s="0" t="str">
        <f aca="false">IF(OR(ISBLANK(AX373),ISBLANK(AU373)),"",ROUND((AX373-AU373)*EC373-M373,3))</f>
        <v/>
      </c>
      <c r="DY373" s="0" t="str">
        <f aca="false">IF(OR(ISBLANK(AX373),ISBLANK(AU373)),"",ROUND(((AX373-AU373)*EC373-M373)^2,4))</f>
        <v/>
      </c>
    </row>
    <row r="374" customFormat="false" ht="12.8" hidden="false" customHeight="false" outlineLevel="0" collapsed="false">
      <c r="BB374" s="0" t="str">
        <f aca="false">IF(OR(ISBLANK(O374),ISBLANK(N374)),"",ROUND((O374-N374)*EC374,2))</f>
        <v/>
      </c>
      <c r="BP374" s="0" t="str">
        <f aca="false">=IF(OR(ISBLANK(AX374),ISBLANK(AU374)),"",ROUND((AX374-AU374)*EC374,2))</f>
        <v/>
      </c>
      <c r="CI374" s="0" t="str">
        <f aca="false">IF(OR(ISBLANK(AX374),ISBLANK(AU374)),"",ROUND((AX374-AU374)*EC374-M374,3))</f>
        <v/>
      </c>
      <c r="DY374" s="0" t="str">
        <f aca="false">IF(OR(ISBLANK(AX374),ISBLANK(AU374)),"",ROUND(((AX374-AU374)*EC374-M374)^2,4))</f>
        <v/>
      </c>
    </row>
    <row r="375" customFormat="false" ht="12.8" hidden="false" customHeight="false" outlineLevel="0" collapsed="false">
      <c r="BB375" s="0" t="str">
        <f aca="false">IF(OR(ISBLANK(O375),ISBLANK(N375)),"",ROUND((O375-N375)*EC375,2))</f>
        <v/>
      </c>
      <c r="BP375" s="0" t="str">
        <f aca="false">=IF(OR(ISBLANK(AX375),ISBLANK(AU375)),"",ROUND((AX375-AU375)*EC375,2))</f>
        <v/>
      </c>
      <c r="CI375" s="0" t="str">
        <f aca="false">IF(OR(ISBLANK(AX375),ISBLANK(AU375)),"",ROUND((AX375-AU375)*EC375-M375,3))</f>
        <v/>
      </c>
      <c r="DY375" s="0" t="str">
        <f aca="false">IF(OR(ISBLANK(AX375),ISBLANK(AU375)),"",ROUND(((AX375-AU375)*EC375-M375)^2,4))</f>
        <v/>
      </c>
    </row>
    <row r="376" customFormat="false" ht="12.8" hidden="false" customHeight="false" outlineLevel="0" collapsed="false">
      <c r="BB376" s="0" t="str">
        <f aca="false">IF(OR(ISBLANK(O376),ISBLANK(N376)),"",ROUND((O376-N376)*EC376,2))</f>
        <v/>
      </c>
      <c r="BP376" s="0" t="str">
        <f aca="false">=IF(OR(ISBLANK(AX376),ISBLANK(AU376)),"",ROUND((AX376-AU376)*EC376,2))</f>
        <v/>
      </c>
      <c r="CI376" s="0" t="str">
        <f aca="false">IF(OR(ISBLANK(AX376),ISBLANK(AU376)),"",ROUND((AX376-AU376)*EC376-M376,3))</f>
        <v/>
      </c>
      <c r="DY376" s="0" t="str">
        <f aca="false">IF(OR(ISBLANK(AX376),ISBLANK(AU376)),"",ROUND(((AX376-AU376)*EC376-M376)^2,4))</f>
        <v/>
      </c>
    </row>
    <row r="377" customFormat="false" ht="12.8" hidden="false" customHeight="false" outlineLevel="0" collapsed="false">
      <c r="BB377" s="0" t="str">
        <f aca="false">IF(OR(ISBLANK(O377),ISBLANK(N377)),"",ROUND((O377-N377)*EC377,2))</f>
        <v/>
      </c>
      <c r="BP377" s="0" t="str">
        <f aca="false">=IF(OR(ISBLANK(AX377),ISBLANK(AU377)),"",ROUND((AX377-AU377)*EC377,2))</f>
        <v/>
      </c>
      <c r="CI377" s="0" t="str">
        <f aca="false">IF(OR(ISBLANK(AX377),ISBLANK(AU377)),"",ROUND((AX377-AU377)*EC377-M377,3))</f>
        <v/>
      </c>
      <c r="DY377" s="0" t="str">
        <f aca="false">IF(OR(ISBLANK(AX377),ISBLANK(AU377)),"",ROUND(((AX377-AU377)*EC377-M377)^2,4))</f>
        <v/>
      </c>
    </row>
    <row r="378" customFormat="false" ht="12.8" hidden="false" customHeight="false" outlineLevel="0" collapsed="false">
      <c r="BB378" s="0" t="str">
        <f aca="false">IF(OR(ISBLANK(O378),ISBLANK(N378)),"",ROUND((O378-N378)*EC378,2))</f>
        <v/>
      </c>
      <c r="BP378" s="0" t="str">
        <f aca="false">=IF(OR(ISBLANK(AX378),ISBLANK(AU378)),"",ROUND((AX378-AU378)*EC378,2))</f>
        <v/>
      </c>
      <c r="CI378" s="0" t="str">
        <f aca="false">IF(OR(ISBLANK(AX378),ISBLANK(AU378)),"",ROUND((AX378-AU378)*EC378-M378,3))</f>
        <v/>
      </c>
      <c r="DY378" s="0" t="str">
        <f aca="false">IF(OR(ISBLANK(AX378),ISBLANK(AU378)),"",ROUND(((AX378-AU378)*EC378-M378)^2,4))</f>
        <v/>
      </c>
    </row>
    <row r="379" customFormat="false" ht="12.8" hidden="false" customHeight="false" outlineLevel="0" collapsed="false">
      <c r="BB379" s="0" t="str">
        <f aca="false">IF(OR(ISBLANK(O379),ISBLANK(N379)),"",ROUND((O379-N379)*EC379,2))</f>
        <v/>
      </c>
      <c r="BP379" s="0" t="str">
        <f aca="false">=IF(OR(ISBLANK(AX379),ISBLANK(AU379)),"",ROUND((AX379-AU379)*EC379,2))</f>
        <v/>
      </c>
      <c r="CI379" s="0" t="str">
        <f aca="false">IF(OR(ISBLANK(AX379),ISBLANK(AU379)),"",ROUND((AX379-AU379)*EC379-M379,3))</f>
        <v/>
      </c>
      <c r="DY379" s="0" t="str">
        <f aca="false">IF(OR(ISBLANK(AX379),ISBLANK(AU379)),"",ROUND(((AX379-AU379)*EC379-M379)^2,4))</f>
        <v/>
      </c>
    </row>
    <row r="380" customFormat="false" ht="12.8" hidden="false" customHeight="false" outlineLevel="0" collapsed="false">
      <c r="BB380" s="0" t="str">
        <f aca="false">IF(OR(ISBLANK(O380),ISBLANK(N380)),"",ROUND((O380-N380)*EC380,2))</f>
        <v/>
      </c>
      <c r="BP380" s="0" t="str">
        <f aca="false">=IF(OR(ISBLANK(AX380),ISBLANK(AU380)),"",ROUND((AX380-AU380)*EC380,2))</f>
        <v/>
      </c>
      <c r="CI380" s="0" t="str">
        <f aca="false">IF(OR(ISBLANK(AX380),ISBLANK(AU380)),"",ROUND((AX380-AU380)*EC380-M380,3))</f>
        <v/>
      </c>
      <c r="DY380" s="0" t="str">
        <f aca="false">IF(OR(ISBLANK(AX380),ISBLANK(AU380)),"",ROUND(((AX380-AU380)*EC380-M380)^2,4))</f>
        <v/>
      </c>
    </row>
    <row r="381" customFormat="false" ht="12.8" hidden="false" customHeight="false" outlineLevel="0" collapsed="false">
      <c r="BB381" s="0" t="str">
        <f aca="false">IF(OR(ISBLANK(O381),ISBLANK(N381)),"",ROUND((O381-N381)*EC381,2))</f>
        <v/>
      </c>
      <c r="BP381" s="0" t="str">
        <f aca="false">=IF(OR(ISBLANK(AX381),ISBLANK(AU381)),"",ROUND((AX381-AU381)*EC381,2))</f>
        <v/>
      </c>
      <c r="CI381" s="0" t="str">
        <f aca="false">IF(OR(ISBLANK(AX381),ISBLANK(AU381)),"",ROUND((AX381-AU381)*EC381-M381,3))</f>
        <v/>
      </c>
      <c r="DY381" s="0" t="str">
        <f aca="false">IF(OR(ISBLANK(AX381),ISBLANK(AU381)),"",ROUND(((AX381-AU381)*EC381-M381)^2,4))</f>
        <v/>
      </c>
    </row>
    <row r="382" customFormat="false" ht="12.8" hidden="false" customHeight="false" outlineLevel="0" collapsed="false">
      <c r="BB382" s="0" t="str">
        <f aca="false">IF(OR(ISBLANK(O382),ISBLANK(N382)),"",ROUND((O382-N382)*EC382,2))</f>
        <v/>
      </c>
      <c r="BP382" s="0" t="str">
        <f aca="false">=IF(OR(ISBLANK(AX382),ISBLANK(AU382)),"",ROUND((AX382-AU382)*EC382,2))</f>
        <v/>
      </c>
      <c r="CI382" s="0" t="str">
        <f aca="false">IF(OR(ISBLANK(AX382),ISBLANK(AU382)),"",ROUND((AX382-AU382)*EC382-M382,3))</f>
        <v/>
      </c>
      <c r="DY382" s="0" t="str">
        <f aca="false">IF(OR(ISBLANK(AX382),ISBLANK(AU382)),"",ROUND(((AX382-AU382)*EC382-M382)^2,4))</f>
        <v/>
      </c>
    </row>
    <row r="383" customFormat="false" ht="12.8" hidden="false" customHeight="false" outlineLevel="0" collapsed="false">
      <c r="BB383" s="0" t="str">
        <f aca="false">IF(OR(ISBLANK(O383),ISBLANK(N383)),"",ROUND((O383-N383)*EC383,2))</f>
        <v/>
      </c>
      <c r="BP383" s="0" t="str">
        <f aca="false">=IF(OR(ISBLANK(AX383),ISBLANK(AU383)),"",ROUND((AX383-AU383)*EC383,2))</f>
        <v/>
      </c>
      <c r="CI383" s="0" t="str">
        <f aca="false">IF(OR(ISBLANK(AX383),ISBLANK(AU383)),"",ROUND((AX383-AU383)*EC383-M383,3))</f>
        <v/>
      </c>
      <c r="DY383" s="0" t="str">
        <f aca="false">IF(OR(ISBLANK(AX383),ISBLANK(AU383)),"",ROUND(((AX383-AU383)*EC383-M383)^2,4))</f>
        <v/>
      </c>
    </row>
    <row r="384" customFormat="false" ht="12.8" hidden="false" customHeight="false" outlineLevel="0" collapsed="false">
      <c r="BB384" s="0" t="str">
        <f aca="false">IF(OR(ISBLANK(O384),ISBLANK(N384)),"",ROUND((O384-N384)*EC384,2))</f>
        <v/>
      </c>
      <c r="BP384" s="0" t="str">
        <f aca="false">=IF(OR(ISBLANK(AX384),ISBLANK(AU384)),"",ROUND((AX384-AU384)*EC384,2))</f>
        <v/>
      </c>
      <c r="CI384" s="0" t="str">
        <f aca="false">IF(OR(ISBLANK(AX384),ISBLANK(AU384)),"",ROUND((AX384-AU384)*EC384-M384,3))</f>
        <v/>
      </c>
      <c r="DY384" s="0" t="str">
        <f aca="false">IF(OR(ISBLANK(AX384),ISBLANK(AU384)),"",ROUND(((AX384-AU384)*EC384-M384)^2,4))</f>
        <v/>
      </c>
    </row>
    <row r="385" customFormat="false" ht="12.8" hidden="false" customHeight="false" outlineLevel="0" collapsed="false">
      <c r="BB385" s="0" t="str">
        <f aca="false">IF(OR(ISBLANK(O385),ISBLANK(N385)),"",ROUND((O385-N385)*EC385,2))</f>
        <v/>
      </c>
      <c r="BP385" s="0" t="str">
        <f aca="false">=IF(OR(ISBLANK(AX385),ISBLANK(AU385)),"",ROUND((AX385-AU385)*EC385,2))</f>
        <v/>
      </c>
      <c r="CI385" s="0" t="str">
        <f aca="false">IF(OR(ISBLANK(AX385),ISBLANK(AU385)),"",ROUND((AX385-AU385)*EC385-M385,3))</f>
        <v/>
      </c>
      <c r="DY385" s="0" t="str">
        <f aca="false">IF(OR(ISBLANK(AX385),ISBLANK(AU385)),"",ROUND(((AX385-AU385)*EC385-M385)^2,4))</f>
        <v/>
      </c>
    </row>
    <row r="386" customFormat="false" ht="12.8" hidden="false" customHeight="false" outlineLevel="0" collapsed="false">
      <c r="BB386" s="0" t="str">
        <f aca="false">IF(OR(ISBLANK(O386),ISBLANK(N386)),"",ROUND((O386-N386)*EC386,2))</f>
        <v/>
      </c>
      <c r="BP386" s="0" t="str">
        <f aca="false">=IF(OR(ISBLANK(AX386),ISBLANK(AU386)),"",ROUND((AX386-AU386)*EC386,2))</f>
        <v/>
      </c>
      <c r="CI386" s="0" t="str">
        <f aca="false">IF(OR(ISBLANK(AX386),ISBLANK(AU386)),"",ROUND((AX386-AU386)*EC386-M386,3))</f>
        <v/>
      </c>
      <c r="DY386" s="0" t="str">
        <f aca="false">IF(OR(ISBLANK(AX386),ISBLANK(AU386)),"",ROUND(((AX386-AU386)*EC386-M386)^2,4))</f>
        <v/>
      </c>
    </row>
    <row r="387" customFormat="false" ht="12.8" hidden="false" customHeight="false" outlineLevel="0" collapsed="false">
      <c r="BB387" s="0" t="str">
        <f aca="false">IF(OR(ISBLANK(O387),ISBLANK(N387)),"",ROUND((O387-N387)*EC387,2))</f>
        <v/>
      </c>
      <c r="BP387" s="0" t="str">
        <f aca="false">=IF(OR(ISBLANK(AX387),ISBLANK(AU387)),"",ROUND((AX387-AU387)*EC387,2))</f>
        <v/>
      </c>
      <c r="CI387" s="0" t="str">
        <f aca="false">IF(OR(ISBLANK(AX387),ISBLANK(AU387)),"",ROUND((AX387-AU387)*EC387-M387,3))</f>
        <v/>
      </c>
      <c r="DY387" s="0" t="str">
        <f aca="false">IF(OR(ISBLANK(AX387),ISBLANK(AU387)),"",ROUND(((AX387-AU387)*EC387-M387)^2,4))</f>
        <v/>
      </c>
    </row>
    <row r="388" customFormat="false" ht="12.8" hidden="false" customHeight="false" outlineLevel="0" collapsed="false">
      <c r="BB388" s="0" t="str">
        <f aca="false">IF(OR(ISBLANK(O388),ISBLANK(N388)),"",ROUND((O388-N388)*EC388,2))</f>
        <v/>
      </c>
      <c r="BP388" s="0" t="str">
        <f aca="false">=IF(OR(ISBLANK(AX388),ISBLANK(AU388)),"",ROUND((AX388-AU388)*EC388,2))</f>
        <v/>
      </c>
      <c r="CI388" s="0" t="str">
        <f aca="false">IF(OR(ISBLANK(AX388),ISBLANK(AU388)),"",ROUND((AX388-AU388)*EC388-M388,3))</f>
        <v/>
      </c>
      <c r="DY388" s="0" t="str">
        <f aca="false">IF(OR(ISBLANK(AX388),ISBLANK(AU388)),"",ROUND(((AX388-AU388)*EC388-M388)^2,4))</f>
        <v/>
      </c>
    </row>
    <row r="389" customFormat="false" ht="12.8" hidden="false" customHeight="false" outlineLevel="0" collapsed="false">
      <c r="BB389" s="0" t="str">
        <f aca="false">IF(OR(ISBLANK(O389),ISBLANK(N389)),"",ROUND((O389-N389)*EC389,2))</f>
        <v/>
      </c>
      <c r="BP389" s="0" t="str">
        <f aca="false">=IF(OR(ISBLANK(AX389),ISBLANK(AU389)),"",ROUND((AX389-AU389)*EC389,2))</f>
        <v/>
      </c>
      <c r="CI389" s="0" t="str">
        <f aca="false">IF(OR(ISBLANK(AX389),ISBLANK(AU389)),"",ROUND((AX389-AU389)*EC389-M389,3))</f>
        <v/>
      </c>
      <c r="DY389" s="0" t="str">
        <f aca="false">IF(OR(ISBLANK(AX389),ISBLANK(AU389)),"",ROUND(((AX389-AU389)*EC389-M389)^2,4))</f>
        <v/>
      </c>
    </row>
    <row r="390" customFormat="false" ht="12.8" hidden="false" customHeight="false" outlineLevel="0" collapsed="false">
      <c r="BB390" s="0" t="str">
        <f aca="false">IF(OR(ISBLANK(O390),ISBLANK(N390)),"",ROUND((O390-N390)*EC390,2))</f>
        <v/>
      </c>
      <c r="BP390" s="0" t="str">
        <f aca="false">=IF(OR(ISBLANK(AX390),ISBLANK(AU390)),"",ROUND((AX390-AU390)*EC390,2))</f>
        <v/>
      </c>
      <c r="CI390" s="0" t="str">
        <f aca="false">IF(OR(ISBLANK(AX390),ISBLANK(AU390)),"",ROUND((AX390-AU390)*EC390-M390,3))</f>
        <v/>
      </c>
      <c r="DY390" s="0" t="str">
        <f aca="false">IF(OR(ISBLANK(AX390),ISBLANK(AU390)),"",ROUND(((AX390-AU390)*EC390-M390)^2,4))</f>
        <v/>
      </c>
    </row>
    <row r="391" customFormat="false" ht="12.8" hidden="false" customHeight="false" outlineLevel="0" collapsed="false">
      <c r="BB391" s="0" t="str">
        <f aca="false">IF(OR(ISBLANK(O391),ISBLANK(N391)),"",ROUND((O391-N391)*EC391,2))</f>
        <v/>
      </c>
      <c r="BP391" s="0" t="str">
        <f aca="false">=IF(OR(ISBLANK(AX391),ISBLANK(AU391)),"",ROUND((AX391-AU391)*EC391,2))</f>
        <v/>
      </c>
      <c r="CI391" s="0" t="str">
        <f aca="false">IF(OR(ISBLANK(AX391),ISBLANK(AU391)),"",ROUND((AX391-AU391)*EC391-M391,3))</f>
        <v/>
      </c>
      <c r="DY391" s="0" t="str">
        <f aca="false">IF(OR(ISBLANK(AX391),ISBLANK(AU391)),"",ROUND(((AX391-AU391)*EC391-M391)^2,4))</f>
        <v/>
      </c>
    </row>
    <row r="392" customFormat="false" ht="12.8" hidden="false" customHeight="false" outlineLevel="0" collapsed="false">
      <c r="BB392" s="0" t="str">
        <f aca="false">IF(OR(ISBLANK(O392),ISBLANK(N392)),"",ROUND((O392-N392)*EC392,2))</f>
        <v/>
      </c>
      <c r="BP392" s="0" t="str">
        <f aca="false">=IF(OR(ISBLANK(AX392),ISBLANK(AU392)),"",ROUND((AX392-AU392)*EC392,2))</f>
        <v/>
      </c>
      <c r="CI392" s="0" t="str">
        <f aca="false">IF(OR(ISBLANK(AX392),ISBLANK(AU392)),"",ROUND((AX392-AU392)*EC392-M392,3))</f>
        <v/>
      </c>
      <c r="DY392" s="0" t="str">
        <f aca="false">IF(OR(ISBLANK(AX392),ISBLANK(AU392)),"",ROUND(((AX392-AU392)*EC392-M392)^2,4))</f>
        <v/>
      </c>
    </row>
    <row r="393" customFormat="false" ht="12.8" hidden="false" customHeight="false" outlineLevel="0" collapsed="false">
      <c r="BB393" s="0" t="str">
        <f aca="false">IF(OR(ISBLANK(O393),ISBLANK(N393)),"",ROUND((O393-N393)*EC393,2))</f>
        <v/>
      </c>
      <c r="BP393" s="0" t="str">
        <f aca="false">=IF(OR(ISBLANK(AX393),ISBLANK(AU393)),"",ROUND((AX393-AU393)*EC393,2))</f>
        <v/>
      </c>
      <c r="CI393" s="0" t="str">
        <f aca="false">IF(OR(ISBLANK(AX393),ISBLANK(AU393)),"",ROUND((AX393-AU393)*EC393-M393,3))</f>
        <v/>
      </c>
      <c r="DY393" s="0" t="str">
        <f aca="false">IF(OR(ISBLANK(AX393),ISBLANK(AU393)),"",ROUND(((AX393-AU393)*EC393-M393)^2,4))</f>
        <v/>
      </c>
    </row>
    <row r="394" customFormat="false" ht="12.8" hidden="false" customHeight="false" outlineLevel="0" collapsed="false">
      <c r="BB394" s="0" t="str">
        <f aca="false">IF(OR(ISBLANK(O394),ISBLANK(N394)),"",ROUND((O394-N394)*EC394,2))</f>
        <v/>
      </c>
      <c r="CI394" s="0" t="str">
        <f aca="false">IF(OR(ISBLANK(AX394),ISBLANK(AU394)),"",ROUND((AX394-AU394)*EC394-M394,3))</f>
        <v/>
      </c>
      <c r="DY394" s="0" t="str">
        <f aca="false">IF(OR(ISBLANK(AX394),ISBLANK(AU394)),"",ROUND(((AX394-AU394)*EC394-M394)^2,4))</f>
        <v/>
      </c>
    </row>
    <row r="395" customFormat="false" ht="12.8" hidden="false" customHeight="false" outlineLevel="0" collapsed="false">
      <c r="BB395" s="0" t="str">
        <f aca="false">IF(OR(ISBLANK(O395),ISBLANK(N395)),"",ROUND((O395-N395)*EC395,2))</f>
        <v/>
      </c>
      <c r="CI395" s="0" t="str">
        <f aca="false">IF(OR(ISBLANK(AX395),ISBLANK(AU395)),"",ROUND((AX395-AU395)*EC395-M395,3))</f>
        <v/>
      </c>
      <c r="DY395" s="0" t="str">
        <f aca="false">IF(OR(ISBLANK(AX395),ISBLANK(AU395)),"",ROUND(((AX395-AU395)*EC395-M395)^2,4))</f>
        <v/>
      </c>
    </row>
    <row r="396" customFormat="false" ht="12.8" hidden="false" customHeight="false" outlineLevel="0" collapsed="false">
      <c r="BB396" s="0" t="str">
        <f aca="false">IF(OR(ISBLANK(O396),ISBLANK(N396)),"",ROUND((O396-N396)*EC396,2))</f>
        <v/>
      </c>
      <c r="CI396" s="0" t="str">
        <f aca="false">IF(OR(ISBLANK(AX396),ISBLANK(AU396)),"",ROUND((AX396-AU396)*EC396-M396,3))</f>
        <v/>
      </c>
      <c r="DY396" s="0" t="str">
        <f aca="false">IF(OR(ISBLANK(AX396),ISBLANK(AU396)),"",ROUND(((AX396-AU396)*EC396-M396)^2,4))</f>
        <v/>
      </c>
    </row>
    <row r="397" customFormat="false" ht="12.8" hidden="false" customHeight="false" outlineLevel="0" collapsed="false">
      <c r="BB397" s="0" t="str">
        <f aca="false">IF(OR(ISBLANK(O397),ISBLANK(N397)),"",ROUND((O397-N397)*EC397,2))</f>
        <v/>
      </c>
      <c r="CI397" s="0" t="str">
        <f aca="false">IF(OR(ISBLANK(AX397),ISBLANK(AU397)),"",ROUND((AX397-AU397)*EC397-M397,3))</f>
        <v/>
      </c>
      <c r="DY397" s="0" t="str">
        <f aca="false">IF(OR(ISBLANK(AX397),ISBLANK(AU397)),"",ROUND(((AX397-AU397)*EC397-M397)^2,4))</f>
        <v/>
      </c>
    </row>
    <row r="398" customFormat="false" ht="12.8" hidden="false" customHeight="false" outlineLevel="0" collapsed="false">
      <c r="BB398" s="0" t="str">
        <f aca="false">IF(OR(ISBLANK(O398),ISBLANK(N398)),"",ROUND((O398-N398)*EC398,2))</f>
        <v/>
      </c>
      <c r="CI398" s="0" t="str">
        <f aca="false">IF(OR(ISBLANK(AX398),ISBLANK(AU398)),"",ROUND((AX398-AU398)*EC398-M398,3))</f>
        <v/>
      </c>
      <c r="DY398" s="0" t="str">
        <f aca="false">IF(OR(ISBLANK(AX398),ISBLANK(AU398)),"",ROUND(((AX398-AU398)*EC398-M398)^2,4))</f>
        <v/>
      </c>
    </row>
    <row r="399" customFormat="false" ht="12.8" hidden="false" customHeight="false" outlineLevel="0" collapsed="false">
      <c r="BB399" s="0" t="str">
        <f aca="false">IF(OR(ISBLANK(O399),ISBLANK(N399)),"",ROUND((O399-N399)*EC399,2))</f>
        <v/>
      </c>
      <c r="CI399" s="0" t="str">
        <f aca="false">IF(OR(ISBLANK(AX399),ISBLANK(AU399)),"",ROUND((AX399-AU399)*EC399-M399,3))</f>
        <v/>
      </c>
      <c r="DY399" s="0" t="str">
        <f aca="false">IF(OR(ISBLANK(AX399),ISBLANK(AU399)),"",ROUND(((AX399-AU399)*EC399-M399)^2,4))</f>
        <v/>
      </c>
    </row>
    <row r="400" customFormat="false" ht="12.8" hidden="false" customHeight="false" outlineLevel="0" collapsed="false">
      <c r="BB400" s="0" t="str">
        <f aca="false">IF(OR(ISBLANK(O400),ISBLANK(N400)),"",ROUND((O400-N400)*EC400,2))</f>
        <v/>
      </c>
      <c r="CI400" s="0" t="str">
        <f aca="false">IF(OR(ISBLANK(AX400),ISBLANK(AU400)),"",ROUND((AX400-AU400)*EC400-M400,3))</f>
        <v/>
      </c>
      <c r="DY400" s="0" t="str">
        <f aca="false">IF(OR(ISBLANK(AX400),ISBLANK(AU400)),"",ROUND(((AX400-AU400)*EC400-M400)^2,4))</f>
        <v/>
      </c>
    </row>
    <row r="401" customFormat="false" ht="12.8" hidden="false" customHeight="false" outlineLevel="0" collapsed="false">
      <c r="BB401" s="0" t="str">
        <f aca="false">IF(OR(ISBLANK(O401),ISBLANK(N401)),"",ROUND((O401-N401)*EC401,2))</f>
        <v/>
      </c>
      <c r="CI401" s="0" t="str">
        <f aca="false">IF(OR(ISBLANK(AX401),ISBLANK(AU401)),"",ROUND((AX401-AU401)*EC401-M401,3))</f>
        <v/>
      </c>
      <c r="DY401" s="0" t="str">
        <f aca="false">IF(OR(ISBLANK(AX401),ISBLANK(AU401)),"",ROUND(((AX401-AU401)*EC401-M401)^2,4))</f>
        <v/>
      </c>
    </row>
    <row r="402" customFormat="false" ht="12.8" hidden="false" customHeight="false" outlineLevel="0" collapsed="false">
      <c r="BB402" s="0" t="str">
        <f aca="false">IF(OR(ISBLANK(O402),ISBLANK(N402)),"",ROUND((O402-N402)*EC402,2))</f>
        <v/>
      </c>
      <c r="CI402" s="0" t="str">
        <f aca="false">IF(OR(ISBLANK(AX402),ISBLANK(AU402)),"",ROUND((AX402-AU402)*EC402-M402,3))</f>
        <v/>
      </c>
      <c r="DY402" s="0" t="str">
        <f aca="false">IF(OR(ISBLANK(AX402),ISBLANK(AU402)),"",ROUND(((AX402-AU402)*EC402-M402)^2,4))</f>
        <v/>
      </c>
    </row>
    <row r="403" customFormat="false" ht="12.8" hidden="false" customHeight="false" outlineLevel="0" collapsed="false">
      <c r="BB403" s="0" t="str">
        <f aca="false">IF(OR(ISBLANK(O403),ISBLANK(N403)),"",ROUND((O403-N403)*EC403,2))</f>
        <v/>
      </c>
      <c r="CI403" s="0" t="str">
        <f aca="false">IF(OR(ISBLANK(AX403),ISBLANK(AU403)),"",ROUND((AX403-AU403)*EC403-M403,3))</f>
        <v/>
      </c>
      <c r="DY403" s="0" t="str">
        <f aca="false">IF(OR(ISBLANK(AX403),ISBLANK(AU403)),"",ROUND(((AX403-AU403)*EC403-M403)^2,4))</f>
        <v/>
      </c>
    </row>
    <row r="404" customFormat="false" ht="12.8" hidden="false" customHeight="false" outlineLevel="0" collapsed="false">
      <c r="BB404" s="0" t="str">
        <f aca="false">IF(OR(ISBLANK(O404),ISBLANK(N404)),"",ROUND((O404-N404)*EC404,2))</f>
        <v/>
      </c>
      <c r="CI404" s="0" t="str">
        <f aca="false">IF(OR(ISBLANK(AX404),ISBLANK(AU404)),"",ROUND((AX404-AU404)*EC404-M404,3))</f>
        <v/>
      </c>
      <c r="DY404" s="0" t="str">
        <f aca="false">IF(OR(ISBLANK(AX404),ISBLANK(AU404)),"",ROUND(((AX404-AU404)*EC404-M404)^2,4))</f>
        <v/>
      </c>
    </row>
    <row r="405" customFormat="false" ht="12.8" hidden="false" customHeight="false" outlineLevel="0" collapsed="false">
      <c r="BB405" s="0" t="str">
        <f aca="false">IF(OR(ISBLANK(O405),ISBLANK(N405)),"",ROUND((O405-N405)*EC405,2))</f>
        <v/>
      </c>
      <c r="CI405" s="0" t="str">
        <f aca="false">IF(OR(ISBLANK(AX405),ISBLANK(AU405)),"",ROUND((AX405-AU405)*EC405-M405,3))</f>
        <v/>
      </c>
      <c r="DY405" s="0" t="str">
        <f aca="false">IF(OR(ISBLANK(AX405),ISBLANK(AU405)),"",ROUND(((AX405-AU405)*EC405-M405)^2,4))</f>
        <v/>
      </c>
    </row>
    <row r="406" customFormat="false" ht="12.8" hidden="false" customHeight="false" outlineLevel="0" collapsed="false">
      <c r="BB406" s="0" t="str">
        <f aca="false">IF(OR(ISBLANK(O406),ISBLANK(N406)),"",ROUND((O406-N406)*EC406,2))</f>
        <v/>
      </c>
      <c r="CI406" s="0" t="str">
        <f aca="false">IF(OR(ISBLANK(AX406),ISBLANK(AU406)),"",ROUND((AX406-AU406)*EC406-M406,3))</f>
        <v/>
      </c>
      <c r="DY406" s="0" t="str">
        <f aca="false">IF(OR(ISBLANK(AX406),ISBLANK(AU406)),"",ROUND(((AX406-AU406)*EC406-M406)^2,4))</f>
        <v/>
      </c>
    </row>
    <row r="407" customFormat="false" ht="12.8" hidden="false" customHeight="false" outlineLevel="0" collapsed="false">
      <c r="BB407" s="0" t="str">
        <f aca="false">IF(OR(ISBLANK(O407),ISBLANK(N407)),"",ROUND((O407-N407)*EC407,2))</f>
        <v/>
      </c>
      <c r="CI407" s="0" t="str">
        <f aca="false">IF(OR(ISBLANK(AX407),ISBLANK(AU407)),"",ROUND((AX407-AU407)*EC407-M407,3))</f>
        <v/>
      </c>
      <c r="DY407" s="0" t="str">
        <f aca="false">IF(OR(ISBLANK(AX407),ISBLANK(AU407)),"",ROUND(((AX407-AU407)*EC407-M407)^2,4))</f>
        <v/>
      </c>
    </row>
    <row r="408" customFormat="false" ht="12.8" hidden="false" customHeight="false" outlineLevel="0" collapsed="false">
      <c r="BB408" s="0" t="str">
        <f aca="false">IF(OR(ISBLANK(O408),ISBLANK(N408)),"",ROUND((O408-N408)*EC408,2))</f>
        <v/>
      </c>
      <c r="CI408" s="0" t="str">
        <f aca="false">IF(OR(ISBLANK(AX408),ISBLANK(AU408)),"",ROUND((AX408-AU408)*EC408-M408,3))</f>
        <v/>
      </c>
      <c r="DY408" s="0" t="str">
        <f aca="false">IF(OR(ISBLANK(AX408),ISBLANK(AU408)),"",ROUND(((AX408-AU408)*EC408-M408)^2,4))</f>
        <v/>
      </c>
    </row>
    <row r="409" customFormat="false" ht="12.8" hidden="false" customHeight="false" outlineLevel="0" collapsed="false">
      <c r="BB409" s="0" t="str">
        <f aca="false">IF(OR(ISBLANK(O409),ISBLANK(N409)),"",ROUND((O409-N409)*EC409,2))</f>
        <v/>
      </c>
      <c r="CI409" s="0" t="str">
        <f aca="false">IF(OR(ISBLANK(AX409),ISBLANK(AU409)),"",ROUND((AX409-AU409)*EC409-M409,3))</f>
        <v/>
      </c>
      <c r="DY409" s="0" t="str">
        <f aca="false">IF(OR(ISBLANK(AX409),ISBLANK(AU409)),"",ROUND(((AX409-AU409)*EC409-M409)^2,4))</f>
        <v/>
      </c>
    </row>
    <row r="410" customFormat="false" ht="12.8" hidden="false" customHeight="false" outlineLevel="0" collapsed="false">
      <c r="BB410" s="0" t="str">
        <f aca="false">IF(OR(ISBLANK(O410),ISBLANK(N410)),"",ROUND((O410-N410)*EC410,2))</f>
        <v/>
      </c>
      <c r="CI410" s="0" t="str">
        <f aca="false">IF(OR(ISBLANK(AX410),ISBLANK(AU410)),"",ROUND((AX410-AU410)*EC410-M410,3))</f>
        <v/>
      </c>
      <c r="DY410" s="0" t="str">
        <f aca="false">IF(OR(ISBLANK(AX410),ISBLANK(AU410)),"",ROUND(((AX410-AU410)*EC410-M410)^2,4))</f>
        <v/>
      </c>
    </row>
    <row r="411" customFormat="false" ht="12.8" hidden="false" customHeight="false" outlineLevel="0" collapsed="false">
      <c r="BB411" s="0" t="str">
        <f aca="false">IF(OR(ISBLANK(O411),ISBLANK(N411)),"",ROUND((O411-N411)*EC411,2))</f>
        <v/>
      </c>
      <c r="CI411" s="0" t="str">
        <f aca="false">IF(OR(ISBLANK(AX411),ISBLANK(AU411)),"",ROUND((AX411-AU411)*EC411-M411,3))</f>
        <v/>
      </c>
      <c r="DY411" s="0" t="str">
        <f aca="false">IF(OR(ISBLANK(AX411),ISBLANK(AU411)),"",ROUND(((AX411-AU411)*EC411-M411)^2,4))</f>
        <v/>
      </c>
    </row>
    <row r="412" customFormat="false" ht="12.8" hidden="false" customHeight="false" outlineLevel="0" collapsed="false">
      <c r="BB412" s="0" t="str">
        <f aca="false">IF(OR(ISBLANK(O412),ISBLANK(N412)),"",ROUND((O412-N412)*EC412,2))</f>
        <v/>
      </c>
      <c r="CI412" s="0" t="str">
        <f aca="false">IF(OR(ISBLANK(AX412),ISBLANK(AU412)),"",ROUND((AX412-AU412)*EC412-M412,3))</f>
        <v/>
      </c>
      <c r="DY412" s="0" t="str">
        <f aca="false">IF(OR(ISBLANK(AX412),ISBLANK(AU412)),"",ROUND(((AX412-AU412)*EC412-M412)^2,4))</f>
        <v/>
      </c>
    </row>
    <row r="413" customFormat="false" ht="12.8" hidden="false" customHeight="false" outlineLevel="0" collapsed="false">
      <c r="BB413" s="0" t="str">
        <f aca="false">IF(OR(ISBLANK(O413),ISBLANK(N413)),"",ROUND((O413-N413)*EC413,2))</f>
        <v/>
      </c>
      <c r="CI413" s="0" t="str">
        <f aca="false">IF(OR(ISBLANK(AX413),ISBLANK(AU413)),"",ROUND((AX413-AU413)*EC413-M413,3))</f>
        <v/>
      </c>
      <c r="DY413" s="0" t="str">
        <f aca="false">IF(OR(ISBLANK(AX413),ISBLANK(AU413)),"",ROUND(((AX413-AU413)*EC413-M413)^2,4))</f>
        <v/>
      </c>
    </row>
    <row r="414" customFormat="false" ht="12.8" hidden="false" customHeight="false" outlineLevel="0" collapsed="false">
      <c r="BB414" s="0" t="str">
        <f aca="false">IF(OR(ISBLANK(O414),ISBLANK(N414)),"",ROUND((O414-N414)*EC414,2))</f>
        <v/>
      </c>
      <c r="CI414" s="0" t="str">
        <f aca="false">IF(OR(ISBLANK(AX414),ISBLANK(AU414)),"",ROUND((AX414-AU414)*EC414-M414,3))</f>
        <v/>
      </c>
      <c r="DY414" s="0" t="str">
        <f aca="false">IF(OR(ISBLANK(AX414),ISBLANK(AU414)),"",ROUND(((AX414-AU414)*EC414-M414)^2,4))</f>
        <v/>
      </c>
    </row>
    <row r="415" customFormat="false" ht="12.8" hidden="false" customHeight="false" outlineLevel="0" collapsed="false">
      <c r="BB415" s="0" t="str">
        <f aca="false">IF(OR(ISBLANK(O415),ISBLANK(N415)),"",ROUND((O415-N415)*EC415,2))</f>
        <v/>
      </c>
      <c r="CI415" s="0" t="str">
        <f aca="false">IF(OR(ISBLANK(AX415),ISBLANK(AU415)),"",ROUND((AX415-AU415)*EC415-M415,3))</f>
        <v/>
      </c>
      <c r="DY415" s="0" t="str">
        <f aca="false">IF(OR(ISBLANK(AX415),ISBLANK(AU415)),"",ROUND(((AX415-AU415)*EC415-M415)^2,4))</f>
        <v/>
      </c>
    </row>
    <row r="416" customFormat="false" ht="12.8" hidden="false" customHeight="false" outlineLevel="0" collapsed="false">
      <c r="BB416" s="0" t="str">
        <f aca="false">IF(OR(ISBLANK(O416),ISBLANK(N416)),"",ROUND((O416-N416)*EC416,2))</f>
        <v/>
      </c>
      <c r="CI416" s="0" t="str">
        <f aca="false">IF(OR(ISBLANK(AX416),ISBLANK(AU416)),"",ROUND((AX416-AU416)*EC416-M416,3))</f>
        <v/>
      </c>
      <c r="DY416" s="0" t="str">
        <f aca="false">IF(OR(ISBLANK(AX416),ISBLANK(AU416)),"",ROUND(((AX416-AU416)*EC416-M416)^2,4))</f>
        <v/>
      </c>
    </row>
    <row r="417" customFormat="false" ht="12.8" hidden="false" customHeight="false" outlineLevel="0" collapsed="false">
      <c r="BB417" s="0" t="str">
        <f aca="false">IF(OR(ISBLANK(O417),ISBLANK(N417)),"",ROUND((O417-N417)*EC417,2))</f>
        <v/>
      </c>
      <c r="CI417" s="0" t="str">
        <f aca="false">IF(OR(ISBLANK(AX417),ISBLANK(AU417)),"",ROUND((AX417-AU417)*EC417-M417,3))</f>
        <v/>
      </c>
      <c r="DY417" s="0" t="str">
        <f aca="false">IF(OR(ISBLANK(AX417),ISBLANK(AU417)),"",ROUND(((AX417-AU417)*EC417-M417)^2,4))</f>
        <v/>
      </c>
    </row>
    <row r="418" customFormat="false" ht="12.8" hidden="false" customHeight="false" outlineLevel="0" collapsed="false">
      <c r="BB418" s="0" t="str">
        <f aca="false">IF(OR(ISBLANK(O418),ISBLANK(N418)),"",ROUND((O418-N418)*EC418,2))</f>
        <v/>
      </c>
      <c r="CI418" s="0" t="str">
        <f aca="false">IF(OR(ISBLANK(AX418),ISBLANK(AU418)),"",ROUND((AX418-AU418)*EC418-M418,3))</f>
        <v/>
      </c>
      <c r="DY418" s="0" t="str">
        <f aca="false">IF(OR(ISBLANK(AX418),ISBLANK(AU418)),"",ROUND(((AX418-AU418)*EC418-M418)^2,4))</f>
        <v/>
      </c>
    </row>
    <row r="419" customFormat="false" ht="12.8" hidden="false" customHeight="false" outlineLevel="0" collapsed="false">
      <c r="BB419" s="0" t="str">
        <f aca="false">IF(OR(ISBLANK(O419),ISBLANK(N419)),"",ROUND((O419-N419)*EC419,2))</f>
        <v/>
      </c>
      <c r="CI419" s="0" t="str">
        <f aca="false">IF(OR(ISBLANK(AX419),ISBLANK(AU419)),"",ROUND((AX419-AU419)*EC419-M419,3))</f>
        <v/>
      </c>
      <c r="DY419" s="0" t="str">
        <f aca="false">IF(OR(ISBLANK(AX419),ISBLANK(AU419)),"",ROUND(((AX419-AU419)*EC419-M419)^2,4))</f>
        <v/>
      </c>
    </row>
    <row r="420" customFormat="false" ht="12.8" hidden="false" customHeight="false" outlineLevel="0" collapsed="false">
      <c r="BB420" s="0" t="str">
        <f aca="false">IF(OR(ISBLANK(O420),ISBLANK(N420)),"",ROUND((O420-N420)*EC420,2))</f>
        <v/>
      </c>
      <c r="CI420" s="0" t="str">
        <f aca="false">IF(OR(ISBLANK(AX420),ISBLANK(AU420)),"",ROUND((AX420-AU420)*EC420-M420,3))</f>
        <v/>
      </c>
      <c r="DY420" s="0" t="str">
        <f aca="false">IF(OR(ISBLANK(AX420),ISBLANK(AU420)),"",ROUND(((AX420-AU420)*EC420-M420)^2,4))</f>
        <v/>
      </c>
    </row>
    <row r="421" customFormat="false" ht="12.8" hidden="false" customHeight="false" outlineLevel="0" collapsed="false">
      <c r="BB421" s="0" t="str">
        <f aca="false">IF(OR(ISBLANK(O421),ISBLANK(N421)),"",ROUND((O421-N421)*EC421,2))</f>
        <v/>
      </c>
      <c r="CI421" s="0" t="str">
        <f aca="false">IF(OR(ISBLANK(AX421),ISBLANK(AU421)),"",ROUND((AX421-AU421)*EC421-M421,3))</f>
        <v/>
      </c>
      <c r="DY421" s="0" t="str">
        <f aca="false">IF(OR(ISBLANK(AX421),ISBLANK(AU421)),"",ROUND(((AX421-AU421)*EC421-M421)^2,4))</f>
        <v/>
      </c>
    </row>
    <row r="422" customFormat="false" ht="12.8" hidden="false" customHeight="false" outlineLevel="0" collapsed="false">
      <c r="BB422" s="0" t="str">
        <f aca="false">IF(OR(ISBLANK(O422),ISBLANK(N422)),"",ROUND((O422-N422)*EC422,2))</f>
        <v/>
      </c>
      <c r="CI422" s="0" t="str">
        <f aca="false">IF(OR(ISBLANK(AX422),ISBLANK(AU422)),"",ROUND((AX422-AU422)*EC422-M422,3))</f>
        <v/>
      </c>
      <c r="DY422" s="0" t="str">
        <f aca="false">IF(OR(ISBLANK(AX422),ISBLANK(AU422)),"",ROUND(((AX422-AU422)*EC422-M422)^2,4))</f>
        <v/>
      </c>
    </row>
    <row r="423" customFormat="false" ht="12.8" hidden="false" customHeight="false" outlineLevel="0" collapsed="false">
      <c r="BB423" s="0" t="str">
        <f aca="false">IF(OR(ISBLANK(O423),ISBLANK(N423)),"",ROUND((O423-N423)*EC423,2))</f>
        <v/>
      </c>
      <c r="CI423" s="0" t="str">
        <f aca="false">IF(OR(ISBLANK(AX423),ISBLANK(AU423)),"",ROUND((AX423-AU423)*EC423-M423,3))</f>
        <v/>
      </c>
      <c r="DY423" s="0" t="str">
        <f aca="false">IF(OR(ISBLANK(AX423),ISBLANK(AU423)),"",ROUND(((AX423-AU423)*EC423-M423)^2,4))</f>
        <v/>
      </c>
    </row>
    <row r="424" customFormat="false" ht="12.8" hidden="false" customHeight="false" outlineLevel="0" collapsed="false">
      <c r="BB424" s="0" t="str">
        <f aca="false">IF(OR(ISBLANK(O424),ISBLANK(N424)),"",ROUND((O424-N424)*EC424,2))</f>
        <v/>
      </c>
      <c r="CI424" s="0" t="str">
        <f aca="false">IF(OR(ISBLANK(AX424),ISBLANK(AU424)),"",ROUND((AX424-AU424)*EC424-M424,3))</f>
        <v/>
      </c>
      <c r="DY424" s="0" t="str">
        <f aca="false">IF(OR(ISBLANK(AX424),ISBLANK(AU424)),"",ROUND(((AX424-AU424)*EC424-M424)^2,4))</f>
        <v/>
      </c>
    </row>
    <row r="425" customFormat="false" ht="12.8" hidden="false" customHeight="false" outlineLevel="0" collapsed="false">
      <c r="BB425" s="0" t="str">
        <f aca="false">IF(OR(ISBLANK(O425),ISBLANK(N425)),"",ROUND((O425-N425)*EC425,2))</f>
        <v/>
      </c>
      <c r="CI425" s="0" t="str">
        <f aca="false">IF(OR(ISBLANK(AX425),ISBLANK(AU425)),"",ROUND((AX425-AU425)*EC425-M425,3))</f>
        <v/>
      </c>
      <c r="DY425" s="0" t="str">
        <f aca="false">IF(OR(ISBLANK(AX425),ISBLANK(AU425)),"",ROUND(((AX425-AU425)*EC425-M425)^2,4))</f>
        <v/>
      </c>
    </row>
    <row r="426" customFormat="false" ht="12.8" hidden="false" customHeight="false" outlineLevel="0" collapsed="false">
      <c r="BB426" s="0" t="str">
        <f aca="false">IF(OR(ISBLANK(O426),ISBLANK(N426)),"",ROUND((O426-N426)*EC426,2))</f>
        <v/>
      </c>
      <c r="CI426" s="0" t="str">
        <f aca="false">IF(OR(ISBLANK(AX426),ISBLANK(AU426)),"",ROUND((AX426-AU426)*EC426-M426,3))</f>
        <v/>
      </c>
      <c r="DY426" s="0" t="str">
        <f aca="false">IF(OR(ISBLANK(AX426),ISBLANK(AU426)),"",ROUND(((AX426-AU426)*EC426-M426)^2,4))</f>
        <v/>
      </c>
    </row>
    <row r="427" customFormat="false" ht="12.8" hidden="false" customHeight="false" outlineLevel="0" collapsed="false">
      <c r="BB427" s="0" t="str">
        <f aca="false">IF(OR(ISBLANK(O427),ISBLANK(N427)),"",ROUND((O427-N427)*EC427,2))</f>
        <v/>
      </c>
      <c r="CI427" s="0" t="str">
        <f aca="false">IF(OR(ISBLANK(AX427),ISBLANK(AU427)),"",ROUND((AX427-AU427)*EC427-M427,3))</f>
        <v/>
      </c>
      <c r="DY427" s="0" t="str">
        <f aca="false">IF(OR(ISBLANK(AX427),ISBLANK(AU427)),"",ROUND(((AX427-AU427)*EC427-M427)^2,4))</f>
        <v/>
      </c>
    </row>
    <row r="428" customFormat="false" ht="12.8" hidden="false" customHeight="false" outlineLevel="0" collapsed="false">
      <c r="BB428" s="0" t="str">
        <f aca="false">IF(OR(ISBLANK(O428),ISBLANK(N428)),"",ROUND((O428-N428)*EC428,2))</f>
        <v/>
      </c>
      <c r="CI428" s="0" t="str">
        <f aca="false">IF(OR(ISBLANK(AX428),ISBLANK(AU428)),"",ROUND((AX428-AU428)*EC428-M428,3))</f>
        <v/>
      </c>
      <c r="DY428" s="0" t="str">
        <f aca="false">IF(OR(ISBLANK(AX428),ISBLANK(AU428)),"",ROUND(((AX428-AU428)*EC428-M428)^2,4))</f>
        <v/>
      </c>
    </row>
    <row r="429" customFormat="false" ht="12.8" hidden="false" customHeight="false" outlineLevel="0" collapsed="false">
      <c r="BB429" s="0" t="str">
        <f aca="false">IF(OR(ISBLANK(O429),ISBLANK(N429)),"",ROUND((O429-N429)*EC429,2))</f>
        <v/>
      </c>
      <c r="CI429" s="0" t="str">
        <f aca="false">IF(OR(ISBLANK(AX429),ISBLANK(AU429)),"",ROUND((AX429-AU429)*EC429-M429,3))</f>
        <v/>
      </c>
      <c r="DY429" s="0" t="str">
        <f aca="false">IF(OR(ISBLANK(AX429),ISBLANK(AU429)),"",ROUND(((AX429-AU429)*EC429-M429)^2,4))</f>
        <v/>
      </c>
    </row>
    <row r="430" customFormat="false" ht="12.8" hidden="false" customHeight="false" outlineLevel="0" collapsed="false">
      <c r="BB430" s="0" t="str">
        <f aca="false">IF(OR(ISBLANK(O430),ISBLANK(N430)),"",ROUND((O430-N430)*EC430,2))</f>
        <v/>
      </c>
      <c r="CI430" s="0" t="str">
        <f aca="false">IF(OR(ISBLANK(AX430),ISBLANK(AU430)),"",ROUND((AX430-AU430)*EC430-M430,3))</f>
        <v/>
      </c>
      <c r="DY430" s="0" t="str">
        <f aca="false">IF(OR(ISBLANK(AX430),ISBLANK(AU430)),"",ROUND(((AX430-AU430)*EC430-M430)^2,4))</f>
        <v/>
      </c>
    </row>
    <row r="431" customFormat="false" ht="12.8" hidden="false" customHeight="false" outlineLevel="0" collapsed="false">
      <c r="BB431" s="0" t="str">
        <f aca="false">IF(OR(ISBLANK(O431),ISBLANK(N431)),"",ROUND((O431-N431)*EC431,2))</f>
        <v/>
      </c>
      <c r="CI431" s="0" t="str">
        <f aca="false">IF(OR(ISBLANK(AX431),ISBLANK(AU431)),"",ROUND((AX431-AU431)*EC431-M431,3))</f>
        <v/>
      </c>
      <c r="DY431" s="0" t="str">
        <f aca="false">IF(OR(ISBLANK(AX431),ISBLANK(AU431)),"",ROUND(((AX431-AU431)*EC431-M431)^2,4))</f>
        <v/>
      </c>
    </row>
    <row r="432" customFormat="false" ht="12.8" hidden="false" customHeight="false" outlineLevel="0" collapsed="false">
      <c r="CI432" s="0" t="str">
        <f aca="false">IF(OR(ISBLANK(AX432),ISBLANK(AU432)),"",ROUND((AX432-AU432)*EC432-M432,3))</f>
        <v/>
      </c>
      <c r="DY432" s="0" t="str">
        <f aca="false">IF(OR(ISBLANK(AX432),ISBLANK(AU432)),"",ROUND(((AX432-AU432)*EC432-M432)^2,4))</f>
        <v/>
      </c>
    </row>
    <row r="433" customFormat="false" ht="12.8" hidden="false" customHeight="false" outlineLevel="0" collapsed="false">
      <c r="CI433" s="0" t="str">
        <f aca="false">IF(OR(ISBLANK(AX433),ISBLANK(AU433)),"",ROUND((AX433-AU433)*EC433-M433,3))</f>
        <v/>
      </c>
      <c r="DY433" s="0" t="str">
        <f aca="false">IF(OR(ISBLANK(AX433),ISBLANK(AU433)),"",ROUND(((AX433-AU433)*EC433-M433)^2,4))</f>
        <v/>
      </c>
    </row>
    <row r="434" customFormat="false" ht="12.8" hidden="false" customHeight="false" outlineLevel="0" collapsed="false">
      <c r="CI434" s="0" t="str">
        <f aca="false">IF(OR(ISBLANK(AX434),ISBLANK(AU434)),"",ROUND((AX434-AU434)*EC434-M434,3))</f>
        <v/>
      </c>
      <c r="DY434" s="0" t="str">
        <f aca="false">IF(OR(ISBLANK(AX434),ISBLANK(AU434)),"",ROUND(((AX434-AU434)*EC434-M434)^2,4))</f>
        <v/>
      </c>
    </row>
    <row r="435" customFormat="false" ht="12.8" hidden="false" customHeight="false" outlineLevel="0" collapsed="false">
      <c r="CI435" s="0" t="str">
        <f aca="false">IF(OR(ISBLANK(AX435),ISBLANK(AU435)),"",ROUND((AX435-AU435)*EC435-M435,3))</f>
        <v/>
      </c>
      <c r="DY435" s="0" t="str">
        <f aca="false">IF(OR(ISBLANK(AX435),ISBLANK(AU435)),"",ROUND(((AX435-AU435)*EC435-M435)^2,4))</f>
        <v/>
      </c>
    </row>
    <row r="436" customFormat="false" ht="12.8" hidden="false" customHeight="false" outlineLevel="0" collapsed="false">
      <c r="CI436" s="0" t="str">
        <f aca="false">IF(OR(ISBLANK(AX436),ISBLANK(AU436)),"",ROUND((AX436-AU436)*EC436-M436,3))</f>
        <v/>
      </c>
      <c r="DY436" s="0" t="str">
        <f aca="false">IF(OR(ISBLANK(AX436),ISBLANK(AU436)),"",ROUND(((AX436-AU436)*EC436-M436)^2,4))</f>
        <v/>
      </c>
    </row>
    <row r="437" customFormat="false" ht="12.8" hidden="false" customHeight="false" outlineLevel="0" collapsed="false">
      <c r="CI437" s="0" t="str">
        <f aca="false">IF(OR(ISBLANK(AX437),ISBLANK(AU437)),"",ROUND((AX437-AU437)*EC437-M437,3))</f>
        <v/>
      </c>
      <c r="DY437" s="0" t="str">
        <f aca="false">IF(OR(ISBLANK(AX437),ISBLANK(AU437)),"",ROUND(((AX437-AU437)*EC437-M437)^2,4))</f>
        <v/>
      </c>
    </row>
    <row r="438" customFormat="false" ht="12.8" hidden="false" customHeight="false" outlineLevel="0" collapsed="false">
      <c r="CI438" s="0" t="str">
        <f aca="false">IF(OR(ISBLANK(AX438),ISBLANK(AU438)),"",ROUND((AX438-AU438)*EC438-M438,3))</f>
        <v/>
      </c>
      <c r="DY438" s="0" t="str">
        <f aca="false">IF(OR(ISBLANK(AX438),ISBLANK(AU438)),"",ROUND(((AX438-AU438)*EC438-M438)^2,4))</f>
        <v/>
      </c>
    </row>
    <row r="439" customFormat="false" ht="12.8" hidden="false" customHeight="false" outlineLevel="0" collapsed="false">
      <c r="CI439" s="0" t="str">
        <f aca="false">IF(OR(ISBLANK(AX439),ISBLANK(AU439)),"",ROUND((AX439-AU439)*EC439-M439,3))</f>
        <v/>
      </c>
      <c r="DY439" s="0" t="str">
        <f aca="false">IF(OR(ISBLANK(AX439),ISBLANK(AU439)),"",ROUND(((AX439-AU439)*EC439-M439)^2,4))</f>
        <v/>
      </c>
    </row>
    <row r="440" customFormat="false" ht="12.8" hidden="false" customHeight="false" outlineLevel="0" collapsed="false">
      <c r="CI440" s="0" t="str">
        <f aca="false">IF(OR(ISBLANK(AX440),ISBLANK(AU440)),"",ROUND((AX440-AU440)*EC440-M440,3))</f>
        <v/>
      </c>
      <c r="DY440" s="0" t="str">
        <f aca="false">IF(OR(ISBLANK(AX440),ISBLANK(AU440)),"",ROUND(((AX440-AU440)*EC440-M440)^2,4))</f>
        <v/>
      </c>
    </row>
    <row r="441" customFormat="false" ht="12.8" hidden="false" customHeight="false" outlineLevel="0" collapsed="false">
      <c r="CI441" s="0" t="str">
        <f aca="false">IF(OR(ISBLANK(AX441),ISBLANK(AU441)),"",ROUND((AX441-AU441)*EC441-M441,3))</f>
        <v/>
      </c>
      <c r="DY441" s="0" t="str">
        <f aca="false">IF(OR(ISBLANK(AX441),ISBLANK(AU441)),"",ROUND(((AX441-AU441)*EC441-M441)^2,4))</f>
        <v/>
      </c>
    </row>
    <row r="442" customFormat="false" ht="12.8" hidden="false" customHeight="false" outlineLevel="0" collapsed="false">
      <c r="CI442" s="0" t="str">
        <f aca="false">IF(OR(ISBLANK(AX442),ISBLANK(AU442)),"",ROUND((AX442-AU442)*EC442-M442,3))</f>
        <v/>
      </c>
      <c r="DY442" s="0" t="str">
        <f aca="false">IF(OR(ISBLANK(AX442),ISBLANK(AU442)),"",ROUND(((AX442-AU442)*EC442-M442)^2,4))</f>
        <v/>
      </c>
    </row>
    <row r="443" customFormat="false" ht="12.8" hidden="false" customHeight="false" outlineLevel="0" collapsed="false">
      <c r="CI443" s="0" t="str">
        <f aca="false">IF(OR(ISBLANK(AX443),ISBLANK(AU443)),"",ROUND((AX443-AU443)*EC443-M443,3))</f>
        <v/>
      </c>
      <c r="DY443" s="0" t="str">
        <f aca="false">IF(OR(ISBLANK(AX443),ISBLANK(AU443)),"",ROUND(((AX443-AU443)*EC443-M443)^2,4))</f>
        <v/>
      </c>
    </row>
    <row r="444" customFormat="false" ht="12.8" hidden="false" customHeight="false" outlineLevel="0" collapsed="false">
      <c r="CI444" s="0" t="str">
        <f aca="false">IF(OR(ISBLANK(AX444),ISBLANK(AU444)),"",ROUND((AX444-AU444)*EC444-M444,3))</f>
        <v/>
      </c>
      <c r="DY444" s="0" t="str">
        <f aca="false">IF(OR(ISBLANK(AX444),ISBLANK(AU444)),"",ROUND(((AX444-AU444)*EC444-M444)^2,4))</f>
        <v/>
      </c>
    </row>
    <row r="445" customFormat="false" ht="12.8" hidden="false" customHeight="false" outlineLevel="0" collapsed="false">
      <c r="CI445" s="0" t="str">
        <f aca="false">IF(OR(ISBLANK(AX445),ISBLANK(AU445)),"",ROUND((AX445-AU445)*EC445-M445,3))</f>
        <v/>
      </c>
      <c r="DY445" s="0" t="str">
        <f aca="false">IF(OR(ISBLANK(AX445),ISBLANK(AU445)),"",ROUND(((AX445-AU445)*EC445-M445)^2,4))</f>
        <v/>
      </c>
    </row>
    <row r="446" customFormat="false" ht="12.8" hidden="false" customHeight="false" outlineLevel="0" collapsed="false">
      <c r="CI446" s="0" t="str">
        <f aca="false">IF(OR(ISBLANK(AX446),ISBLANK(AU446)),"",ROUND((AX446-AU446)*EC446-M446,3))</f>
        <v/>
      </c>
      <c r="DY446" s="0" t="str">
        <f aca="false">IF(OR(ISBLANK(AX446),ISBLANK(AU446)),"",ROUND(((AX446-AU446)*EC446-M446)^2,4))</f>
        <v/>
      </c>
    </row>
    <row r="447" customFormat="false" ht="12.8" hidden="false" customHeight="false" outlineLevel="0" collapsed="false">
      <c r="CI447" s="0" t="str">
        <f aca="false">IF(OR(ISBLANK(AX447),ISBLANK(AU447)),"",ROUND((AX447-AU447)*EC447-M447,3))</f>
        <v/>
      </c>
      <c r="DY447" s="0" t="str">
        <f aca="false">IF(OR(ISBLANK(AX447),ISBLANK(AU447)),"",ROUND(((AX447-AU447)*EC447-M447)^2,4))</f>
        <v/>
      </c>
    </row>
    <row r="448" customFormat="false" ht="12.8" hidden="false" customHeight="false" outlineLevel="0" collapsed="false">
      <c r="CI448" s="0" t="str">
        <f aca="false">IF(OR(ISBLANK(AX448),ISBLANK(AU448)),"",ROUND((AX448-AU448)*EC448-M448,3))</f>
        <v/>
      </c>
      <c r="DY448" s="0" t="str">
        <f aca="false">IF(OR(ISBLANK(AX448),ISBLANK(AU448)),"",ROUND(((AX448-AU448)*EC448-M448)^2,4))</f>
        <v/>
      </c>
    </row>
    <row r="449" customFormat="false" ht="12.8" hidden="false" customHeight="false" outlineLevel="0" collapsed="false">
      <c r="CI449" s="0" t="str">
        <f aca="false">IF(OR(ISBLANK(AX449),ISBLANK(AU449)),"",ROUND((AX449-AU449)*EC449-M449,3))</f>
        <v/>
      </c>
      <c r="DY449" s="0" t="str">
        <f aca="false">IF(OR(ISBLANK(AX449),ISBLANK(AU449)),"",ROUND(((AX449-AU449)*EC449-M449)^2,4))</f>
        <v/>
      </c>
    </row>
    <row r="450" customFormat="false" ht="12.8" hidden="false" customHeight="false" outlineLevel="0" collapsed="false">
      <c r="CI450" s="0" t="str">
        <f aca="false">IF(OR(ISBLANK(AX450),ISBLANK(AU450)),"",ROUND((AX450-AU450)*EC450-M450,3))</f>
        <v/>
      </c>
      <c r="DY450" s="0" t="str">
        <f aca="false">IF(OR(ISBLANK(AX450),ISBLANK(AU450)),"",ROUND(((AX450-AU450)*EC450-M450)^2,4))</f>
        <v/>
      </c>
    </row>
    <row r="451" customFormat="false" ht="12.8" hidden="false" customHeight="false" outlineLevel="0" collapsed="false">
      <c r="CI451" s="0" t="str">
        <f aca="false">IF(OR(ISBLANK(AX451),ISBLANK(AU451)),"",ROUND((AX451-AU451)*EC451-M451,3))</f>
        <v/>
      </c>
      <c r="DY451" s="0" t="str">
        <f aca="false">IF(OR(ISBLANK(AX451),ISBLANK(AU451)),"",ROUND(((AX451-AU451)*EC451-M451)^2,4))</f>
        <v/>
      </c>
    </row>
    <row r="452" customFormat="false" ht="12.8" hidden="false" customHeight="false" outlineLevel="0" collapsed="false">
      <c r="CI452" s="0" t="str">
        <f aca="false">IF(OR(ISBLANK(AX452),ISBLANK(AU452)),"",ROUND((AX452-AU452)*EC452-M452,3))</f>
        <v/>
      </c>
      <c r="DY452" s="0" t="str">
        <f aca="false">IF(OR(ISBLANK(AX452),ISBLANK(AU452)),"",ROUND(((AX452-AU452)*EC452-M452)^2,4))</f>
        <v/>
      </c>
    </row>
    <row r="453" customFormat="false" ht="12.8" hidden="false" customHeight="false" outlineLevel="0" collapsed="false">
      <c r="CI453" s="0" t="str">
        <f aca="false">IF(OR(ISBLANK(AX453),ISBLANK(AU453)),"",ROUND((AX453-AU453)*EC453-M453,3))</f>
        <v/>
      </c>
      <c r="DY453" s="0" t="str">
        <f aca="false">IF(OR(ISBLANK(AX453),ISBLANK(AU453)),"",ROUND(((AX453-AU453)*EC453-M453)^2,4))</f>
        <v/>
      </c>
    </row>
    <row r="454" customFormat="false" ht="12.8" hidden="false" customHeight="false" outlineLevel="0" collapsed="false">
      <c r="CI454" s="0" t="str">
        <f aca="false">IF(OR(ISBLANK(AX454),ISBLANK(AU454)),"",ROUND((AX454-AU454)*EC454-M454,3))</f>
        <v/>
      </c>
      <c r="DY454" s="0" t="str">
        <f aca="false">IF(OR(ISBLANK(AX454),ISBLANK(AU454)),"",ROUND(((AX454-AU454)*EC454-M454)^2,4))</f>
        <v/>
      </c>
    </row>
    <row r="455" customFormat="false" ht="12.8" hidden="false" customHeight="false" outlineLevel="0" collapsed="false">
      <c r="CI455" s="0" t="str">
        <f aca="false">IF(OR(ISBLANK(AX455),ISBLANK(AU455)),"",ROUND((AX455-AU455)*EC455-M455,3))</f>
        <v/>
      </c>
      <c r="DY455" s="0" t="str">
        <f aca="false">IF(OR(ISBLANK(AX455),ISBLANK(AU455)),"",ROUND(((AX455-AU455)*EC455-M455)^2,4))</f>
        <v/>
      </c>
    </row>
    <row r="456" customFormat="false" ht="12.8" hidden="false" customHeight="false" outlineLevel="0" collapsed="false">
      <c r="CI456" s="0" t="str">
        <f aca="false">IF(OR(ISBLANK(AX456),ISBLANK(AU456)),"",ROUND((AX456-AU456)*EC456-M456,3))</f>
        <v/>
      </c>
      <c r="DY456" s="0" t="str">
        <f aca="false">IF(OR(ISBLANK(AX456),ISBLANK(AU456)),"",ROUND(((AX456-AU456)*EC456-M456)^2,4))</f>
        <v/>
      </c>
    </row>
    <row r="457" customFormat="false" ht="12.8" hidden="false" customHeight="false" outlineLevel="0" collapsed="false">
      <c r="CI457" s="0" t="str">
        <f aca="false">IF(OR(ISBLANK(AX457),ISBLANK(AU457)),"",ROUND((AX457-AU457)*EC457-M457,3))</f>
        <v/>
      </c>
      <c r="DY457" s="0" t="str">
        <f aca="false">IF(OR(ISBLANK(AX457),ISBLANK(AU457)),"",ROUND(((AX457-AU457)*EC457-M457)^2,4))</f>
        <v/>
      </c>
    </row>
    <row r="458" customFormat="false" ht="12.8" hidden="false" customHeight="false" outlineLevel="0" collapsed="false">
      <c r="CI458" s="0" t="str">
        <f aca="false">IF(OR(ISBLANK(AX458),ISBLANK(AU458)),"",ROUND((AX458-AU458)*EC458-M458,3))</f>
        <v/>
      </c>
      <c r="DY458" s="0" t="str">
        <f aca="false">IF(OR(ISBLANK(AX458),ISBLANK(AU458)),"",ROUND(((AX458-AU458)*EC458-M458)^2,4))</f>
        <v/>
      </c>
    </row>
    <row r="459" customFormat="false" ht="12.8" hidden="false" customHeight="false" outlineLevel="0" collapsed="false">
      <c r="CI459" s="0" t="str">
        <f aca="false">IF(OR(ISBLANK(AX459),ISBLANK(AU459)),"",ROUND((AX459-AU459)*EC459-M459,3))</f>
        <v/>
      </c>
      <c r="DY459" s="0" t="str">
        <f aca="false">IF(OR(ISBLANK(AX459),ISBLANK(AU459)),"",ROUND(((AX459-AU459)*EC459-M459)^2,4))</f>
        <v/>
      </c>
    </row>
    <row r="460" customFormat="false" ht="12.8" hidden="false" customHeight="false" outlineLevel="0" collapsed="false">
      <c r="CI460" s="0" t="str">
        <f aca="false">IF(OR(ISBLANK(AX460),ISBLANK(AU460)),"",ROUND((AX460-AU460)*EC460-M460,3))</f>
        <v/>
      </c>
      <c r="DY460" s="0" t="str">
        <f aca="false">IF(OR(ISBLANK(AX460),ISBLANK(AU460)),"",ROUND(((AX460-AU460)*EC460-M460)^2,4))</f>
        <v/>
      </c>
    </row>
    <row r="461" customFormat="false" ht="12.8" hidden="false" customHeight="false" outlineLevel="0" collapsed="false">
      <c r="CI461" s="0" t="str">
        <f aca="false">IF(OR(ISBLANK(AX461),ISBLANK(AU461)),"",ROUND((AX461-AU461)*EC461-M461,3))</f>
        <v/>
      </c>
      <c r="DY461" s="0" t="str">
        <f aca="false">IF(OR(ISBLANK(AX461),ISBLANK(AU461)),"",ROUND(((AX461-AU461)*EC461-M461)^2,4))</f>
        <v/>
      </c>
    </row>
    <row r="462" customFormat="false" ht="12.8" hidden="false" customHeight="false" outlineLevel="0" collapsed="false">
      <c r="CI462" s="0" t="str">
        <f aca="false">IF(OR(ISBLANK(AX462),ISBLANK(AU462)),"",ROUND((AX462-AU462)*EC462-M462,3))</f>
        <v/>
      </c>
      <c r="DY462" s="0" t="str">
        <f aca="false">IF(OR(ISBLANK(AX462),ISBLANK(AU462)),"",ROUND(((AX462-AU462)*EC462-M462)^2,4))</f>
        <v/>
      </c>
    </row>
    <row r="463" customFormat="false" ht="12.8" hidden="false" customHeight="false" outlineLevel="0" collapsed="false">
      <c r="CI463" s="0" t="str">
        <f aca="false">IF(OR(ISBLANK(AX463),ISBLANK(AU463)),"",ROUND((AX463-AU463)*EC463-M463,3))</f>
        <v/>
      </c>
      <c r="DY463" s="0" t="str">
        <f aca="false">IF(OR(ISBLANK(AX463),ISBLANK(AU463)),"",ROUND(((AX463-AU463)*EC463-M463)^2,4))</f>
        <v/>
      </c>
    </row>
    <row r="464" customFormat="false" ht="12.8" hidden="false" customHeight="false" outlineLevel="0" collapsed="false">
      <c r="CI464" s="0" t="str">
        <f aca="false">IF(OR(ISBLANK(AX464),ISBLANK(AU464)),"",ROUND((AX464-AU464)*EC464-M464,3))</f>
        <v/>
      </c>
      <c r="DY464" s="0" t="str">
        <f aca="false">IF(OR(ISBLANK(AX464),ISBLANK(AU464)),"",ROUND(((AX464-AU464)*EC464-M464)^2,4))</f>
        <v/>
      </c>
    </row>
    <row r="465" customFormat="false" ht="12.8" hidden="false" customHeight="false" outlineLevel="0" collapsed="false">
      <c r="CI465" s="0" t="str">
        <f aca="false">IF(OR(ISBLANK(AX465),ISBLANK(AU465)),"",ROUND((AX465-AU465)*EC465-M465,3))</f>
        <v/>
      </c>
      <c r="DY465" s="0" t="str">
        <f aca="false">IF(OR(ISBLANK(AX465),ISBLANK(AU465)),"",ROUND(((AX465-AU465)*EC465-M465)^2,4))</f>
        <v/>
      </c>
    </row>
    <row r="466" customFormat="false" ht="12.8" hidden="false" customHeight="false" outlineLevel="0" collapsed="false">
      <c r="CI466" s="0" t="str">
        <f aca="false">IF(OR(ISBLANK(AX466),ISBLANK(AU466)),"",ROUND((AX466-AU466)*EC466-M466,3))</f>
        <v/>
      </c>
      <c r="DY466" s="0" t="str">
        <f aca="false">IF(OR(ISBLANK(AX466),ISBLANK(AU466)),"",ROUND(((AX466-AU466)*EC466-M466)^2,4))</f>
        <v/>
      </c>
    </row>
    <row r="467" customFormat="false" ht="12.8" hidden="false" customHeight="false" outlineLevel="0" collapsed="false">
      <c r="CI467" s="0" t="str">
        <f aca="false">IF(OR(ISBLANK(AX467),ISBLANK(AU467)),"",ROUND((AX467-AU467)*EC467-M467,3))</f>
        <v/>
      </c>
      <c r="DY467" s="0" t="str">
        <f aca="false">IF(OR(ISBLANK(AX467),ISBLANK(AU467)),"",ROUND(((AX467-AU467)*EC467-M467)^2,4))</f>
        <v/>
      </c>
    </row>
    <row r="468" customFormat="false" ht="12.8" hidden="false" customHeight="false" outlineLevel="0" collapsed="false">
      <c r="CI468" s="0" t="str">
        <f aca="false">IF(OR(ISBLANK(AX468),ISBLANK(AU468)),"",ROUND((AX468-AU468)*EC468-M468,3))</f>
        <v/>
      </c>
      <c r="DY468" s="0" t="str">
        <f aca="false">IF(OR(ISBLANK(AX468),ISBLANK(AU468)),"",ROUND(((AX468-AU468)*EC468-M468)^2,4))</f>
        <v/>
      </c>
    </row>
    <row r="469" customFormat="false" ht="12.8" hidden="false" customHeight="false" outlineLevel="0" collapsed="false">
      <c r="CI469" s="0" t="str">
        <f aca="false">IF(OR(ISBLANK(AX469),ISBLANK(AU469)),"",ROUND((AX469-AU469)*EC469-M469,3))</f>
        <v/>
      </c>
      <c r="DY469" s="0" t="str">
        <f aca="false">IF(OR(ISBLANK(AX469),ISBLANK(AU469)),"",ROUND(((AX469-AU469)*EC469-M469)^2,4))</f>
        <v/>
      </c>
    </row>
    <row r="470" customFormat="false" ht="12.8" hidden="false" customHeight="false" outlineLevel="0" collapsed="false">
      <c r="CI470" s="0" t="str">
        <f aca="false">IF(OR(ISBLANK(AX470),ISBLANK(AU470)),"",ROUND((AX470-AU470)*EC470-M470,3))</f>
        <v/>
      </c>
      <c r="DY470" s="0" t="str">
        <f aca="false">IF(OR(ISBLANK(AX470),ISBLANK(AU470)),"",ROUND(((AX470-AU470)*EC470-M470)^2,4))</f>
        <v/>
      </c>
    </row>
    <row r="471" customFormat="false" ht="12.8" hidden="false" customHeight="false" outlineLevel="0" collapsed="false">
      <c r="CI471" s="0" t="str">
        <f aca="false">IF(OR(ISBLANK(AX471),ISBLANK(AU471)),"",ROUND((AX471-AU471)*EC471-M471,3))</f>
        <v/>
      </c>
      <c r="DY471" s="0" t="str">
        <f aca="false">IF(OR(ISBLANK(AX471),ISBLANK(AU471)),"",ROUND(((AX471-AU471)*EC471-M471)^2,4))</f>
        <v/>
      </c>
    </row>
    <row r="472" customFormat="false" ht="12.8" hidden="false" customHeight="false" outlineLevel="0" collapsed="false">
      <c r="CI472" s="0" t="str">
        <f aca="false">IF(OR(ISBLANK(AX472),ISBLANK(AU472)),"",ROUND((AX472-AU472)*EC472-M472,3))</f>
        <v/>
      </c>
      <c r="DY472" s="0" t="str">
        <f aca="false">IF(OR(ISBLANK(AX472),ISBLANK(AU472)),"",ROUND(((AX472-AU472)*EC472-M472)^2,4))</f>
        <v/>
      </c>
    </row>
    <row r="473" customFormat="false" ht="12.8" hidden="false" customHeight="false" outlineLevel="0" collapsed="false">
      <c r="CI473" s="0" t="str">
        <f aca="false">IF(OR(ISBLANK(AX473),ISBLANK(AU473)),"",ROUND((AX473-AU473)*EC473-M473,3))</f>
        <v/>
      </c>
      <c r="DY473" s="0" t="str">
        <f aca="false">IF(OR(ISBLANK(AX473),ISBLANK(AU473)),"",ROUND(((AX473-AU473)*EC473-M473)^2,4))</f>
        <v/>
      </c>
    </row>
    <row r="474" customFormat="false" ht="12.8" hidden="false" customHeight="false" outlineLevel="0" collapsed="false">
      <c r="CI474" s="0" t="str">
        <f aca="false">IF(OR(ISBLANK(AX474),ISBLANK(AU474)),"",ROUND((AX474-AU474)*EC474-M474,3))</f>
        <v/>
      </c>
      <c r="DY474" s="0" t="str">
        <f aca="false">IF(OR(ISBLANK(AX474),ISBLANK(AU474)),"",ROUND(((AX474-AU474)*EC474-M474)^2,4))</f>
        <v/>
      </c>
    </row>
    <row r="475" customFormat="false" ht="12.8" hidden="false" customHeight="false" outlineLevel="0" collapsed="false">
      <c r="CI475" s="0" t="str">
        <f aca="false">IF(OR(ISBLANK(AX475),ISBLANK(AU475)),"",ROUND((AX475-AU475)*EC475-M475,3))</f>
        <v/>
      </c>
      <c r="DY475" s="0" t="str">
        <f aca="false">IF(OR(ISBLANK(AX475),ISBLANK(AU475)),"",ROUND(((AX475-AU475)*EC475-M475)^2,4))</f>
        <v/>
      </c>
    </row>
    <row r="476" customFormat="false" ht="12.8" hidden="false" customHeight="false" outlineLevel="0" collapsed="false">
      <c r="CI476" s="0" t="str">
        <f aca="false">IF(OR(ISBLANK(AX476),ISBLANK(AU476)),"",ROUND((AX476-AU476)*EC476-M476,3))</f>
        <v/>
      </c>
      <c r="DY476" s="0" t="str">
        <f aca="false">IF(OR(ISBLANK(AX476),ISBLANK(AU476)),"",ROUND(((AX476-AU476)*EC476-M476)^2,4))</f>
        <v/>
      </c>
    </row>
    <row r="477" customFormat="false" ht="12.8" hidden="false" customHeight="false" outlineLevel="0" collapsed="false">
      <c r="CI477" s="0" t="str">
        <f aca="false">IF(OR(ISBLANK(AX477),ISBLANK(AU477)),"",ROUND((AX477-AU477)*EC477-M477,3))</f>
        <v/>
      </c>
      <c r="DY477" s="0" t="str">
        <f aca="false">IF(OR(ISBLANK(AX477),ISBLANK(AU477)),"",ROUND(((AX477-AU477)*EC477-M477)^2,4))</f>
        <v/>
      </c>
    </row>
    <row r="478" customFormat="false" ht="12.8" hidden="false" customHeight="false" outlineLevel="0" collapsed="false">
      <c r="CI478" s="0" t="str">
        <f aca="false">IF(OR(ISBLANK(AX478),ISBLANK(AU478)),"",ROUND((AX478-AU478)*EC478-M478,3))</f>
        <v/>
      </c>
      <c r="DY478" s="0" t="str">
        <f aca="false">IF(OR(ISBLANK(AX478),ISBLANK(AU478)),"",ROUND(((AX478-AU478)*EC478-M478)^2,4))</f>
        <v/>
      </c>
    </row>
    <row r="479" customFormat="false" ht="12.8" hidden="false" customHeight="false" outlineLevel="0" collapsed="false">
      <c r="CI479" s="0" t="str">
        <f aca="false">IF(OR(ISBLANK(AX479),ISBLANK(AU479)),"",ROUND((AX479-AU479)*EC479-M479,3))</f>
        <v/>
      </c>
      <c r="DY479" s="0" t="str">
        <f aca="false">IF(OR(ISBLANK(AX479),ISBLANK(AU479)),"",ROUND(((AX479-AU479)*EC479-M479)^2,4))</f>
        <v/>
      </c>
    </row>
    <row r="480" customFormat="false" ht="12.8" hidden="false" customHeight="false" outlineLevel="0" collapsed="false">
      <c r="CI480" s="0" t="str">
        <f aca="false">IF(OR(ISBLANK(AX480),ISBLANK(AU480)),"",ROUND((AX480-AU480)*EC480-M480,3))</f>
        <v/>
      </c>
      <c r="DY480" s="0" t="str">
        <f aca="false">IF(OR(ISBLANK(AX480),ISBLANK(AU480)),"",ROUND(((AX480-AU480)*EC480-M480)^2,4))</f>
        <v/>
      </c>
    </row>
    <row r="481" customFormat="false" ht="12.8" hidden="false" customHeight="false" outlineLevel="0" collapsed="false">
      <c r="CI481" s="0" t="str">
        <f aca="false">IF(OR(ISBLANK(AX481),ISBLANK(AU481)),"",ROUND((AX481-AU481)*EC481-M481,3))</f>
        <v/>
      </c>
      <c r="DY481" s="0" t="str">
        <f aca="false">IF(OR(ISBLANK(AX481),ISBLANK(AU481)),"",ROUND(((AX481-AU481)*EC481-M481)^2,4))</f>
        <v/>
      </c>
    </row>
    <row r="482" customFormat="false" ht="12.8" hidden="false" customHeight="false" outlineLevel="0" collapsed="false">
      <c r="CI482" s="0" t="str">
        <f aca="false">IF(OR(ISBLANK(AX482),ISBLANK(AU482)),"",ROUND((AX482-AU482)*EC482-M482,3))</f>
        <v/>
      </c>
      <c r="DY482" s="0" t="str">
        <f aca="false">IF(OR(ISBLANK(AX482),ISBLANK(AU482)),"",ROUND(((AX482-AU482)*EC482-M482)^2,4))</f>
        <v/>
      </c>
    </row>
    <row r="483" customFormat="false" ht="12.8" hidden="false" customHeight="false" outlineLevel="0" collapsed="false">
      <c r="CI483" s="0" t="str">
        <f aca="false">IF(OR(ISBLANK(AX483),ISBLANK(AU483)),"",ROUND((AX483-AU483)*EC483-M483,3))</f>
        <v/>
      </c>
      <c r="DY483" s="0" t="str">
        <f aca="false">IF(OR(ISBLANK(AX483),ISBLANK(AU483)),"",ROUND(((AX483-AU483)*EC483-M483)^2,4))</f>
        <v/>
      </c>
    </row>
    <row r="484" customFormat="false" ht="12.8" hidden="false" customHeight="false" outlineLevel="0" collapsed="false">
      <c r="CI484" s="0" t="str">
        <f aca="false">IF(OR(ISBLANK(AX484),ISBLANK(AU484)),"",ROUND((AX484-AU484)*EC484-M484,3))</f>
        <v/>
      </c>
      <c r="DY484" s="0" t="str">
        <f aca="false">IF(OR(ISBLANK(AX484),ISBLANK(AU484)),"",ROUND(((AX484-AU484)*EC484-M484)^2,4))</f>
        <v/>
      </c>
    </row>
    <row r="485" customFormat="false" ht="12.8" hidden="false" customHeight="false" outlineLevel="0" collapsed="false">
      <c r="CI485" s="0" t="str">
        <f aca="false">IF(OR(ISBLANK(AX485),ISBLANK(AU485)),"",ROUND((AX485-AU485)*EC485-M485,3))</f>
        <v/>
      </c>
      <c r="DY485" s="0" t="str">
        <f aca="false">IF(OR(ISBLANK(AX485),ISBLANK(AU485)),"",ROUND(((AX485-AU485)*EC485-M485)^2,4))</f>
        <v/>
      </c>
    </row>
    <row r="486" customFormat="false" ht="12.8" hidden="false" customHeight="false" outlineLevel="0" collapsed="false">
      <c r="CI486" s="0" t="str">
        <f aca="false">IF(OR(ISBLANK(AX486),ISBLANK(AU486)),"",ROUND((AX486-AU486)*EC486-M486,3))</f>
        <v/>
      </c>
      <c r="DY486" s="0" t="str">
        <f aca="false">IF(OR(ISBLANK(AX486),ISBLANK(AU486)),"",ROUND(((AX486-AU486)*EC486-M486)^2,4))</f>
        <v/>
      </c>
    </row>
    <row r="487" customFormat="false" ht="12.8" hidden="false" customHeight="false" outlineLevel="0" collapsed="false">
      <c r="CI487" s="0" t="str">
        <f aca="false">IF(OR(ISBLANK(AX487),ISBLANK(AU487)),"",ROUND((AX487-AU487)*EC487-M487,3))</f>
        <v/>
      </c>
    </row>
    <row r="488" customFormat="false" ht="12.8" hidden="false" customHeight="false" outlineLevel="0" collapsed="false">
      <c r="CI488" s="0" t="str">
        <f aca="false">IF(OR(ISBLANK(AX488),ISBLANK(AU488)),"",ROUND((AX488-AU488)*EC488-M488,3))</f>
        <v/>
      </c>
    </row>
    <row r="489" customFormat="false" ht="12.8" hidden="false" customHeight="false" outlineLevel="0" collapsed="false">
      <c r="CI489" s="0" t="str">
        <f aca="false">IF(OR(ISBLANK(AX489),ISBLANK(AU489)),"",ROUND((AX489-AU489)*EC489-M489,3))</f>
        <v/>
      </c>
    </row>
    <row r="490" customFormat="false" ht="12.8" hidden="false" customHeight="false" outlineLevel="0" collapsed="false">
      <c r="CI490" s="0" t="str">
        <f aca="false">IF(OR(ISBLANK(AX490),ISBLANK(AU490)),"",ROUND((AX490-AU490)*EC490-M490,3))</f>
        <v/>
      </c>
    </row>
    <row r="491" customFormat="false" ht="12.8" hidden="false" customHeight="false" outlineLevel="0" collapsed="false">
      <c r="CI491" s="0" t="str">
        <f aca="false">IF(OR(ISBLANK(AX491),ISBLANK(AU491)),"",ROUND((AX491-AU491)*EC491-M491,3))</f>
        <v/>
      </c>
    </row>
    <row r="492" customFormat="false" ht="12.8" hidden="false" customHeight="false" outlineLevel="0" collapsed="false">
      <c r="CI492" s="0" t="str">
        <f aca="false">IF(OR(ISBLANK(AX492),ISBLANK(AU492)),"",ROUND((AX492-AU492)*EC492-M492,3))</f>
        <v/>
      </c>
    </row>
    <row r="493" customFormat="false" ht="12.8" hidden="false" customHeight="false" outlineLevel="0" collapsed="false">
      <c r="CI493" s="0" t="str">
        <f aca="false">IF(OR(ISBLANK(AX493),ISBLANK(AU493)),"",ROUND((AX493-AU493)*EC493-M493,3))</f>
        <v/>
      </c>
    </row>
    <row r="494" customFormat="false" ht="12.8" hidden="false" customHeight="false" outlineLevel="0" collapsed="false">
      <c r="CI494" s="0" t="str">
        <f aca="false">IF(OR(ISBLANK(AX494),ISBLANK(AU494)),"",ROUND((AX494-AU494)*EC494-M494,3))</f>
        <v/>
      </c>
    </row>
    <row r="495" customFormat="false" ht="12.8" hidden="false" customHeight="false" outlineLevel="0" collapsed="false">
      <c r="CI495" s="0" t="str">
        <f aca="false">IF(OR(ISBLANK(AX495),ISBLANK(AU495)),"",ROUND((AX495-AU495)*EC495-M495,3))</f>
        <v/>
      </c>
    </row>
    <row r="496" customFormat="false" ht="12.8" hidden="false" customHeight="false" outlineLevel="0" collapsed="false">
      <c r="CI496" s="0" t="str">
        <f aca="false">IF(OR(ISBLANK(AX496),ISBLANK(AU496)),"",ROUND((AX496-AU496)*EC496-M496,3))</f>
        <v/>
      </c>
    </row>
    <row r="497" customFormat="false" ht="12.8" hidden="false" customHeight="false" outlineLevel="0" collapsed="false">
      <c r="CI497" s="0" t="str">
        <f aca="false">IF(OR(ISBLANK(AX497),ISBLANK(AU497)),"",ROUND((AX497-AU497)*EC497-M497,3))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true" hidden="false" outlineLevel="0" max="1" min="1" style="0" width="20.42"/>
    <col collapsed="false" customWidth="true" hidden="false" outlineLevel="0" max="2" min="2" style="0" width="8.47"/>
    <col collapsed="false" customWidth="true" hidden="false" outlineLevel="0" max="3" min="3" style="0" width="10.14"/>
    <col collapsed="false" customWidth="false" hidden="false" outlineLevel="0" max="4" min="4" style="0" width="11.52"/>
    <col collapsed="false" customWidth="true" hidden="false" outlineLevel="0" max="5" min="5" style="0" width="7.64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D1" s="1"/>
      <c r="E1" s="1"/>
    </row>
    <row r="2" customFormat="false" ht="12.8" hidden="false" customHeight="false" outlineLevel="0" collapsed="false">
      <c r="B2" s="1" t="s">
        <v>221</v>
      </c>
      <c r="C2" s="1" t="s">
        <v>11</v>
      </c>
      <c r="D2" s="1" t="s">
        <v>222</v>
      </c>
      <c r="E2" s="1" t="s">
        <v>223</v>
      </c>
      <c r="F2" s="1" t="s">
        <v>224</v>
      </c>
      <c r="G2" s="1" t="s">
        <v>225</v>
      </c>
      <c r="H2" s="1" t="s">
        <v>215</v>
      </c>
      <c r="I2" s="1" t="s">
        <v>226</v>
      </c>
    </row>
    <row r="3" customFormat="false" ht="12.8" hidden="false" customHeight="false" outlineLevel="0" collapsed="false">
      <c r="A3" s="1" t="s">
        <v>227</v>
      </c>
      <c r="D3" s="0" t="n">
        <v>-153.656888424723</v>
      </c>
      <c r="E3" s="0" t="s">
        <v>228</v>
      </c>
      <c r="F3" s="0" t="n">
        <v>-154.120567334657</v>
      </c>
      <c r="G3" s="0" t="n">
        <v>-154.199237709242</v>
      </c>
      <c r="H3" s="0" t="n">
        <v>-154.121331253883</v>
      </c>
      <c r="I3" s="0" t="n">
        <v>-154.199941743868</v>
      </c>
    </row>
    <row r="4" customFormat="false" ht="12.8" hidden="false" customHeight="false" outlineLevel="0" collapsed="false">
      <c r="A4" s="1" t="s">
        <v>229</v>
      </c>
      <c r="D4" s="0" t="n">
        <v>-153.639265786998</v>
      </c>
      <c r="E4" s="0" t="s">
        <v>230</v>
      </c>
      <c r="F4" s="0" t="n">
        <v>-154.107634008889</v>
      </c>
      <c r="G4" s="0" t="n">
        <v>-154.188051729731</v>
      </c>
      <c r="H4" s="0" t="n">
        <v>-154.113002942811</v>
      </c>
      <c r="I4" s="0" t="n">
        <v>-154.189682220256</v>
      </c>
    </row>
    <row r="5" customFormat="false" ht="12.8" hidden="false" customHeight="false" outlineLevel="0" collapsed="false">
      <c r="A5" s="1"/>
    </row>
    <row r="6" customFormat="false" ht="12.8" hidden="false" customHeight="false" outlineLevel="0" collapsed="false">
      <c r="A6" s="1" t="s">
        <v>231</v>
      </c>
      <c r="B6" s="0" t="n">
        <v>7.51</v>
      </c>
      <c r="C6" s="0" t="s">
        <v>93</v>
      </c>
      <c r="D6" s="0" t="n">
        <f aca="false">(D4-D3)*K6</f>
        <v>11.0583744912783</v>
      </c>
      <c r="F6" s="0" t="n">
        <f aca="false">(F4-F3)*K6</f>
        <v>8.11578618322051</v>
      </c>
      <c r="G6" s="0" t="n">
        <f aca="false">(G4-G3)*K6</f>
        <v>7.01930961838452</v>
      </c>
      <c r="H6" s="0" t="n">
        <f aca="false">(H4-H3)*K6</f>
        <v>5.22609521635136</v>
      </c>
      <c r="I6" s="0" t="n">
        <f aca="false">(I4-I3)*K6</f>
        <v>6.43794964035091</v>
      </c>
      <c r="K6" s="0" t="n">
        <v>627.509608030593</v>
      </c>
    </row>
    <row r="7" customFormat="false" ht="12.8" hidden="false" customHeight="false" outlineLevel="0" collapsed="false">
      <c r="A7" s="1" t="s">
        <v>232</v>
      </c>
      <c r="D7" s="0" t="n">
        <f aca="false">D6-B6</f>
        <v>3.54837449127832</v>
      </c>
      <c r="F7" s="0" t="n">
        <f aca="false">F6-B6</f>
        <v>0.605786183220511</v>
      </c>
      <c r="G7" s="0" t="n">
        <f aca="false">G6-B6</f>
        <v>-0.490690381615484</v>
      </c>
      <c r="H7" s="0" t="n">
        <f aca="false">H6-B6</f>
        <v>-2.28390478364864</v>
      </c>
      <c r="I7" s="0" t="n">
        <f aca="false">I6-B6</f>
        <v>-1.07205035964909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39033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2022-06-02T11:56:22Z</dcterms:created>
  <dc:creator/>
  <dc:description/>
  <dc:language>en-GB</dc:language>
  <cp:lastModifiedBy/>
  <dcterms:modified xsi:type="dcterms:W3CDTF">2023-10-25T14:34:18Z</dcterms:modified>
  <cp:revision>890</cp:revision>
  <dc:subject/>
  <dc:title/>
</cp:coreProperties>
</file>