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8635" windowHeight="12780"/>
  </bookViews>
  <sheets>
    <sheet name="Лист1" sheetId="1" r:id="rId1"/>
    <sheet name="Лист2" sheetId="2" r:id="rId2"/>
    <sheet name="Лист3" sheetId="3" r:id="rId3"/>
  </sheets>
  <calcPr calcId="145621" iterateDelta="1E-4"/>
</workbook>
</file>

<file path=xl/calcChain.xml><?xml version="1.0" encoding="utf-8"?>
<calcChain xmlns="http://schemas.openxmlformats.org/spreadsheetml/2006/main">
  <c r="I55" i="1" l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C30" i="1"/>
  <c r="I8" i="1"/>
  <c r="I9" i="1"/>
  <c r="I10" i="1"/>
  <c r="I11" i="1"/>
  <c r="I12" i="1"/>
  <c r="I13" i="1"/>
  <c r="I14" i="1"/>
  <c r="I15" i="1"/>
  <c r="I16" i="1"/>
  <c r="I7" i="1"/>
  <c r="I17" i="1" s="1"/>
  <c r="H8" i="1"/>
  <c r="H9" i="1"/>
  <c r="H10" i="1"/>
  <c r="H11" i="1"/>
  <c r="H12" i="1"/>
  <c r="H13" i="1"/>
  <c r="H14" i="1"/>
  <c r="H15" i="1"/>
  <c r="H16" i="1"/>
  <c r="H7" i="1"/>
  <c r="H17" i="1" s="1"/>
  <c r="H53" i="1" l="1"/>
  <c r="I53" i="1"/>
  <c r="I19" i="1"/>
</calcChain>
</file>

<file path=xl/sharedStrings.xml><?xml version="1.0" encoding="utf-8"?>
<sst xmlns="http://schemas.openxmlformats.org/spreadsheetml/2006/main" count="70" uniqueCount="35">
  <si>
    <t>Расчет премиальных показателей</t>
  </si>
  <si>
    <t>1. Расчет коэффициента использования рабочего времени</t>
  </si>
  <si>
    <t>Сотрудник</t>
  </si>
  <si>
    <t>Январь</t>
  </si>
  <si>
    <t>Февраль</t>
  </si>
  <si>
    <t>Март</t>
  </si>
  <si>
    <t>Квартал</t>
  </si>
  <si>
    <t>Факт</t>
  </si>
  <si>
    <t>Норма</t>
  </si>
  <si>
    <t>Малышкин</t>
  </si>
  <si>
    <t>Бутакова</t>
  </si>
  <si>
    <t>Гусев</t>
  </si>
  <si>
    <t>Демченко</t>
  </si>
  <si>
    <t>Анкилова</t>
  </si>
  <si>
    <t>Кузьмина</t>
  </si>
  <si>
    <t>Ипполитова</t>
  </si>
  <si>
    <t>Копылов</t>
  </si>
  <si>
    <t>Марковкин</t>
  </si>
  <si>
    <t>Шустов</t>
  </si>
  <si>
    <t>Вес показателя:</t>
  </si>
  <si>
    <t>2. Коэффициент снижения качества</t>
  </si>
  <si>
    <t>Проект</t>
  </si>
  <si>
    <t>TCC / 3DW</t>
  </si>
  <si>
    <t>Severity дефекта</t>
  </si>
  <si>
    <t>Major</t>
  </si>
  <si>
    <t>Minor</t>
  </si>
  <si>
    <t>Итого</t>
  </si>
  <si>
    <t>Значение коэффициента:</t>
  </si>
  <si>
    <t>3. Отсутствие внутренних рекламаций</t>
  </si>
  <si>
    <t xml:space="preserve">Значение коэффициента </t>
  </si>
  <si>
    <t>(Статистика не предоставляется своевременно)</t>
  </si>
  <si>
    <t>4. Средний % выполнения нормы по отделу</t>
  </si>
  <si>
    <t>Коэффициент использования рабочего времени %</t>
  </si>
  <si>
    <t>Средний коэффициент соблюдения нормы %</t>
  </si>
  <si>
    <t>Итоговый премиальный коэффициент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</si>
</sst>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/>
    <xf numFmtId="10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workbookViewId="0">
      <selection activeCell="I60" sqref="I60"/>
    </sheetView>
  </sheetViews>
  <sheetFormatPr defaultRowHeight="15" x14ac:dyDescent="0.25"/>
  <cols>
    <col min="1" max="1" width="35.5703125" customWidth="1"/>
    <col min="2" max="2" width="10.140625" customWidth="1"/>
  </cols>
  <sheetData>
    <row r="1" spans="1:9" x14ac:dyDescent="0.25">
      <c r="E1" t="s">
        <v>0</v>
      </c>
    </row>
    <row r="3" spans="1:9" x14ac:dyDescent="0.25">
      <c r="A3" t="s">
        <v>1</v>
      </c>
    </row>
    <row r="5" spans="1:9" x14ac:dyDescent="0.25">
      <c r="A5" s="7" t="s">
        <v>2</v>
      </c>
      <c r="B5" s="7" t="s">
        <v>3</v>
      </c>
      <c r="C5" s="7"/>
      <c r="D5" s="7" t="s">
        <v>4</v>
      </c>
      <c r="E5" s="7"/>
      <c r="F5" s="7" t="s">
        <v>5</v>
      </c>
      <c r="G5" s="7"/>
      <c r="H5" s="7" t="s">
        <v>6</v>
      </c>
      <c r="I5" s="7"/>
    </row>
    <row r="6" spans="1:9" x14ac:dyDescent="0.25">
      <c r="A6" s="7"/>
      <c r="B6" s="8" t="s">
        <v>8</v>
      </c>
      <c r="C6" s="8" t="s">
        <v>7</v>
      </c>
      <c r="D6" s="8" t="s">
        <v>8</v>
      </c>
      <c r="E6" s="8" t="s">
        <v>7</v>
      </c>
      <c r="F6" s="8" t="s">
        <v>8</v>
      </c>
      <c r="G6" s="8" t="s">
        <v>7</v>
      </c>
      <c r="H6" s="8" t="s">
        <v>8</v>
      </c>
      <c r="I6" s="8" t="s">
        <v>7</v>
      </c>
    </row>
    <row r="7" spans="1:9" x14ac:dyDescent="0.25">
      <c r="A7" s="8" t="s">
        <v>9</v>
      </c>
      <c r="B7" s="8">
        <v>56</v>
      </c>
      <c r="C7" s="8">
        <v>56.84</v>
      </c>
      <c r="D7" s="8">
        <v>159</v>
      </c>
      <c r="E7" s="8">
        <v>159.18</v>
      </c>
      <c r="F7" s="8">
        <v>159</v>
      </c>
      <c r="G7" s="8">
        <v>159.26</v>
      </c>
      <c r="H7" s="8">
        <f>B7+D7+F7</f>
        <v>374</v>
      </c>
      <c r="I7" s="8">
        <f>C7+E7+G7</f>
        <v>375.28</v>
      </c>
    </row>
    <row r="8" spans="1:9" x14ac:dyDescent="0.25">
      <c r="A8" s="8" t="s">
        <v>10</v>
      </c>
      <c r="B8" s="8">
        <v>136</v>
      </c>
      <c r="C8" s="8">
        <v>136.6</v>
      </c>
      <c r="D8" s="8">
        <v>80</v>
      </c>
      <c r="E8" s="8">
        <v>97.9</v>
      </c>
      <c r="F8" s="8"/>
      <c r="G8" s="8"/>
      <c r="H8" s="8">
        <f t="shared" ref="H8:H16" si="0">B8+D8+F8</f>
        <v>216</v>
      </c>
      <c r="I8" s="8">
        <f t="shared" ref="I8:I16" si="1">C8+E8+G8</f>
        <v>234.5</v>
      </c>
    </row>
    <row r="9" spans="1:9" x14ac:dyDescent="0.25">
      <c r="A9" s="8" t="s">
        <v>11</v>
      </c>
      <c r="B9" s="8">
        <v>64</v>
      </c>
      <c r="C9" s="8">
        <v>29.42</v>
      </c>
      <c r="D9" s="8">
        <v>119</v>
      </c>
      <c r="E9" s="8">
        <v>80.180000000000007</v>
      </c>
      <c r="F9" s="8">
        <v>159</v>
      </c>
      <c r="G9" s="8">
        <v>177.45</v>
      </c>
      <c r="H9" s="8">
        <f t="shared" si="0"/>
        <v>342</v>
      </c>
      <c r="I9" s="8">
        <f t="shared" si="1"/>
        <v>287.05</v>
      </c>
    </row>
    <row r="10" spans="1:9" x14ac:dyDescent="0.25">
      <c r="A10" s="8" t="s">
        <v>12</v>
      </c>
      <c r="B10" s="8">
        <v>136</v>
      </c>
      <c r="C10" s="8">
        <v>136.01</v>
      </c>
      <c r="D10" s="8">
        <v>159</v>
      </c>
      <c r="E10" s="8">
        <v>159.06</v>
      </c>
      <c r="F10" s="8">
        <v>111</v>
      </c>
      <c r="G10" s="8">
        <v>101.57</v>
      </c>
      <c r="H10" s="8">
        <f t="shared" si="0"/>
        <v>406</v>
      </c>
      <c r="I10" s="8">
        <f t="shared" si="1"/>
        <v>396.64</v>
      </c>
    </row>
    <row r="11" spans="1:9" x14ac:dyDescent="0.25">
      <c r="A11" s="8" t="s">
        <v>13</v>
      </c>
      <c r="B11" s="8">
        <v>136</v>
      </c>
      <c r="C11" s="8">
        <v>136.13999999999999</v>
      </c>
      <c r="D11" s="8">
        <v>159</v>
      </c>
      <c r="E11" s="8">
        <v>159.18</v>
      </c>
      <c r="F11" s="8">
        <v>96</v>
      </c>
      <c r="G11" s="8">
        <v>96</v>
      </c>
      <c r="H11" s="8">
        <f t="shared" si="0"/>
        <v>391</v>
      </c>
      <c r="I11" s="8">
        <f t="shared" si="1"/>
        <v>391.32</v>
      </c>
    </row>
    <row r="12" spans="1:9" x14ac:dyDescent="0.25">
      <c r="A12" s="8" t="s">
        <v>14</v>
      </c>
      <c r="B12" s="8">
        <v>56</v>
      </c>
      <c r="C12" s="8">
        <v>56.6</v>
      </c>
      <c r="D12" s="8">
        <v>159</v>
      </c>
      <c r="E12" s="8">
        <v>159.12</v>
      </c>
      <c r="F12" s="8"/>
      <c r="G12" s="8"/>
      <c r="H12" s="8">
        <f t="shared" si="0"/>
        <v>215</v>
      </c>
      <c r="I12" s="8">
        <f t="shared" si="1"/>
        <v>215.72</v>
      </c>
    </row>
    <row r="13" spans="1:9" x14ac:dyDescent="0.25">
      <c r="A13" s="8" t="s">
        <v>15</v>
      </c>
      <c r="B13" s="8">
        <v>136</v>
      </c>
      <c r="C13" s="8">
        <v>136.19</v>
      </c>
      <c r="D13" s="8">
        <v>119</v>
      </c>
      <c r="E13" s="8">
        <v>120</v>
      </c>
      <c r="F13" s="8">
        <v>79</v>
      </c>
      <c r="G13" s="8">
        <v>79.23</v>
      </c>
      <c r="H13" s="8">
        <f t="shared" si="0"/>
        <v>334</v>
      </c>
      <c r="I13" s="8">
        <f t="shared" si="1"/>
        <v>335.42</v>
      </c>
    </row>
    <row r="14" spans="1:9" x14ac:dyDescent="0.25">
      <c r="A14" s="8" t="s">
        <v>16</v>
      </c>
      <c r="B14" s="8">
        <v>102</v>
      </c>
      <c r="C14" s="8">
        <v>103.24</v>
      </c>
      <c r="D14" s="8">
        <v>119</v>
      </c>
      <c r="E14" s="8">
        <v>122.46</v>
      </c>
      <c r="F14" s="8">
        <v>119</v>
      </c>
      <c r="G14" s="8">
        <v>120.72</v>
      </c>
      <c r="H14" s="8">
        <f t="shared" si="0"/>
        <v>340</v>
      </c>
      <c r="I14" s="8">
        <f t="shared" si="1"/>
        <v>346.41999999999996</v>
      </c>
    </row>
    <row r="15" spans="1:9" x14ac:dyDescent="0.25">
      <c r="A15" s="8" t="s">
        <v>17</v>
      </c>
      <c r="B15" s="8"/>
      <c r="C15" s="8"/>
      <c r="D15" s="8">
        <v>40</v>
      </c>
      <c r="E15" s="8">
        <v>49.9</v>
      </c>
      <c r="F15" s="8">
        <v>159</v>
      </c>
      <c r="G15" s="8">
        <v>160.94999999999999</v>
      </c>
      <c r="H15" s="8">
        <f t="shared" si="0"/>
        <v>199</v>
      </c>
      <c r="I15" s="8">
        <f t="shared" si="1"/>
        <v>210.85</v>
      </c>
    </row>
    <row r="16" spans="1:9" x14ac:dyDescent="0.25">
      <c r="A16" s="8" t="s">
        <v>18</v>
      </c>
      <c r="B16" s="8"/>
      <c r="C16" s="8"/>
      <c r="D16" s="8">
        <v>119</v>
      </c>
      <c r="E16" s="8">
        <v>121.6</v>
      </c>
      <c r="F16" s="8">
        <v>159</v>
      </c>
      <c r="G16" s="8">
        <v>131.88999999999999</v>
      </c>
      <c r="H16" s="8">
        <f t="shared" si="0"/>
        <v>278</v>
      </c>
      <c r="I16" s="8">
        <f t="shared" si="1"/>
        <v>253.48999999999998</v>
      </c>
    </row>
    <row r="17" spans="1:9" x14ac:dyDescent="0.25">
      <c r="A17" s="8" t="s">
        <v>26</v>
      </c>
      <c r="B17" s="8"/>
      <c r="C17" s="8"/>
      <c r="D17" s="8"/>
      <c r="E17" s="8"/>
      <c r="F17" s="8"/>
      <c r="G17" s="8"/>
      <c r="H17" s="8">
        <f>SUM(H7:H16)</f>
        <v>3095</v>
      </c>
      <c r="I17" s="8">
        <f>SUM(I7:I16)</f>
        <v>3046.6899999999996</v>
      </c>
    </row>
    <row r="19" spans="1:9" x14ac:dyDescent="0.25">
      <c r="A19" s="2" t="s">
        <v>32</v>
      </c>
      <c r="B19" s="2"/>
      <c r="C19" s="2"/>
      <c r="D19" s="2"/>
      <c r="E19" s="2"/>
      <c r="F19" s="2"/>
      <c r="G19" s="2"/>
      <c r="H19" s="2"/>
      <c r="I19">
        <f>100*I17/H17</f>
        <v>98.439095315024218</v>
      </c>
    </row>
    <row r="20" spans="1:9" x14ac:dyDescent="0.25">
      <c r="A20" s="4" t="s">
        <v>29</v>
      </c>
      <c r="B20" s="4">
        <v>1</v>
      </c>
      <c r="C20" s="4"/>
      <c r="D20" s="4"/>
      <c r="E20" s="4"/>
      <c r="F20" s="4"/>
      <c r="G20" s="4"/>
      <c r="H20" s="4"/>
    </row>
    <row r="21" spans="1:9" x14ac:dyDescent="0.25">
      <c r="A21" s="2" t="s">
        <v>19</v>
      </c>
      <c r="B21" s="2"/>
      <c r="C21" s="2"/>
      <c r="D21" s="2"/>
      <c r="E21" s="2"/>
      <c r="F21" s="2"/>
      <c r="G21" s="2"/>
      <c r="H21" s="2"/>
      <c r="I21" s="3">
        <v>0.2</v>
      </c>
    </row>
    <row r="22" spans="1:9" x14ac:dyDescent="0.25">
      <c r="A22" s="4"/>
      <c r="B22" s="4"/>
      <c r="C22" s="4"/>
      <c r="D22" s="4"/>
      <c r="E22" s="4"/>
      <c r="F22" s="4"/>
      <c r="G22" s="4"/>
      <c r="H22" s="4"/>
      <c r="I22" s="3"/>
    </row>
    <row r="23" spans="1:9" x14ac:dyDescent="0.25">
      <c r="A23" t="s">
        <v>20</v>
      </c>
    </row>
    <row r="25" spans="1:9" x14ac:dyDescent="0.25">
      <c r="A25" s="1" t="s">
        <v>23</v>
      </c>
      <c r="B25" s="5" t="s">
        <v>21</v>
      </c>
      <c r="C25" s="1" t="s">
        <v>26</v>
      </c>
    </row>
    <row r="26" spans="1:9" x14ac:dyDescent="0.25">
      <c r="A26" s="1"/>
      <c r="B26" s="5" t="s">
        <v>22</v>
      </c>
      <c r="C26" s="1"/>
    </row>
    <row r="27" spans="1:9" x14ac:dyDescent="0.25">
      <c r="A27" t="s">
        <v>24</v>
      </c>
      <c r="B27">
        <v>1</v>
      </c>
      <c r="C27">
        <v>1</v>
      </c>
    </row>
    <row r="28" spans="1:9" x14ac:dyDescent="0.25">
      <c r="A28" t="s">
        <v>25</v>
      </c>
      <c r="B28">
        <v>1</v>
      </c>
      <c r="C28">
        <v>1</v>
      </c>
    </row>
    <row r="30" spans="1:9" x14ac:dyDescent="0.25">
      <c r="A30" s="4" t="s">
        <v>27</v>
      </c>
      <c r="C30">
        <f>1-(C27*0.25 + C28*0.125)</f>
        <v>0.625</v>
      </c>
    </row>
    <row r="31" spans="1:9" x14ac:dyDescent="0.25">
      <c r="A31" s="2" t="s">
        <v>19</v>
      </c>
      <c r="B31" s="2"/>
      <c r="C31" s="2"/>
      <c r="D31" s="2"/>
      <c r="E31" s="2"/>
      <c r="F31" s="2"/>
      <c r="G31" s="2"/>
      <c r="H31" s="2"/>
      <c r="I31" s="6">
        <v>0.1875</v>
      </c>
    </row>
    <row r="33" spans="1:9" x14ac:dyDescent="0.25">
      <c r="A33" t="s">
        <v>28</v>
      </c>
    </row>
    <row r="35" spans="1:9" x14ac:dyDescent="0.25">
      <c r="A35" s="4" t="s">
        <v>27</v>
      </c>
      <c r="C35">
        <v>0</v>
      </c>
    </row>
    <row r="36" spans="1:9" x14ac:dyDescent="0.25">
      <c r="A36" t="s">
        <v>30</v>
      </c>
    </row>
    <row r="37" spans="1:9" x14ac:dyDescent="0.25">
      <c r="A37" s="2" t="s">
        <v>19</v>
      </c>
      <c r="B37" s="2"/>
      <c r="C37" s="2"/>
      <c r="D37" s="2"/>
      <c r="E37" s="2"/>
      <c r="F37" s="2"/>
      <c r="G37" s="2"/>
      <c r="H37" s="2"/>
      <c r="I37" s="3">
        <v>0</v>
      </c>
    </row>
    <row r="39" spans="1:9" x14ac:dyDescent="0.25">
      <c r="A39" t="s">
        <v>31</v>
      </c>
    </row>
    <row r="41" spans="1:9" x14ac:dyDescent="0.25">
      <c r="A41" s="7" t="s">
        <v>2</v>
      </c>
      <c r="B41" s="7" t="s">
        <v>3</v>
      </c>
      <c r="C41" s="7"/>
      <c r="D41" s="7" t="s">
        <v>4</v>
      </c>
      <c r="E41" s="7"/>
      <c r="F41" s="7" t="s">
        <v>5</v>
      </c>
      <c r="G41" s="7"/>
      <c r="H41" s="7" t="s">
        <v>6</v>
      </c>
      <c r="I41" s="7"/>
    </row>
    <row r="42" spans="1:9" x14ac:dyDescent="0.25">
      <c r="A42" s="7"/>
      <c r="B42" s="8" t="s">
        <v>8</v>
      </c>
      <c r="C42" s="8" t="s">
        <v>7</v>
      </c>
      <c r="D42" s="8" t="s">
        <v>8</v>
      </c>
      <c r="E42" s="8" t="s">
        <v>7</v>
      </c>
      <c r="F42" s="8" t="s">
        <v>8</v>
      </c>
      <c r="G42" s="8" t="s">
        <v>7</v>
      </c>
      <c r="H42" s="8" t="s">
        <v>8</v>
      </c>
      <c r="I42" s="8" t="s">
        <v>7</v>
      </c>
    </row>
    <row r="43" spans="1:9" x14ac:dyDescent="0.25">
      <c r="A43" s="8" t="s">
        <v>9</v>
      </c>
      <c r="B43" s="8">
        <v>34.79</v>
      </c>
      <c r="C43" s="8">
        <v>25.77</v>
      </c>
      <c r="D43" s="8">
        <v>32</v>
      </c>
      <c r="E43" s="8">
        <v>26.37</v>
      </c>
      <c r="F43" s="8">
        <v>24.31</v>
      </c>
      <c r="G43" s="8">
        <v>20.29</v>
      </c>
      <c r="H43" s="8">
        <f>B43+D43+F43</f>
        <v>91.1</v>
      </c>
      <c r="I43" s="8">
        <f>C43+E43+G43</f>
        <v>72.430000000000007</v>
      </c>
    </row>
    <row r="44" spans="1:9" x14ac:dyDescent="0.25">
      <c r="A44" s="8" t="s">
        <v>10</v>
      </c>
      <c r="B44" s="8">
        <v>134.82</v>
      </c>
      <c r="C44" s="8">
        <v>132.79</v>
      </c>
      <c r="D44" s="8">
        <v>134.16999999999999</v>
      </c>
      <c r="E44" s="8">
        <v>130.27000000000001</v>
      </c>
      <c r="F44" s="8"/>
      <c r="G44" s="8"/>
      <c r="H44" s="8">
        <f t="shared" ref="H44:H52" si="2">B44+D44+F44</f>
        <v>268.99</v>
      </c>
      <c r="I44" s="8">
        <f t="shared" ref="I44:I52" si="3">C44+E44+G44</f>
        <v>263.06</v>
      </c>
    </row>
    <row r="45" spans="1:9" x14ac:dyDescent="0.25">
      <c r="A45" s="8" t="s">
        <v>11</v>
      </c>
      <c r="B45" s="8">
        <v>12</v>
      </c>
      <c r="C45" s="8">
        <v>11.04</v>
      </c>
      <c r="D45" s="8">
        <v>57</v>
      </c>
      <c r="E45" s="8">
        <v>69.680000000000007</v>
      </c>
      <c r="F45" s="8">
        <v>37.17</v>
      </c>
      <c r="G45" s="8">
        <v>53.15</v>
      </c>
      <c r="H45" s="8">
        <f t="shared" si="2"/>
        <v>106.17</v>
      </c>
      <c r="I45" s="8">
        <f t="shared" si="3"/>
        <v>133.87</v>
      </c>
    </row>
    <row r="46" spans="1:9" x14ac:dyDescent="0.25">
      <c r="A46" s="8" t="s">
        <v>12</v>
      </c>
      <c r="B46" s="8">
        <v>114.5</v>
      </c>
      <c r="C46" s="8">
        <v>116.63</v>
      </c>
      <c r="D46" s="8">
        <v>50</v>
      </c>
      <c r="E46" s="8">
        <v>52.62</v>
      </c>
      <c r="F46" s="8">
        <v>43</v>
      </c>
      <c r="G46" s="8">
        <v>48.7</v>
      </c>
      <c r="H46" s="8">
        <f t="shared" si="2"/>
        <v>207.5</v>
      </c>
      <c r="I46" s="8">
        <f t="shared" si="3"/>
        <v>217.95</v>
      </c>
    </row>
    <row r="47" spans="1:9" x14ac:dyDescent="0.25">
      <c r="A47" s="8" t="s">
        <v>13</v>
      </c>
      <c r="B47" s="8">
        <v>66.67</v>
      </c>
      <c r="C47" s="8">
        <v>67.430000000000007</v>
      </c>
      <c r="D47" s="8">
        <v>140</v>
      </c>
      <c r="E47" s="8">
        <v>141.13</v>
      </c>
      <c r="F47" s="8">
        <v>114.83</v>
      </c>
      <c r="G47" s="8">
        <v>112.33</v>
      </c>
      <c r="H47" s="8">
        <f t="shared" si="2"/>
        <v>321.5</v>
      </c>
      <c r="I47" s="8">
        <f t="shared" si="3"/>
        <v>320.89</v>
      </c>
    </row>
    <row r="48" spans="1:9" x14ac:dyDescent="0.25">
      <c r="A48" s="8" t="s">
        <v>14</v>
      </c>
      <c r="B48" s="8">
        <v>49.17</v>
      </c>
      <c r="C48" s="8">
        <v>45.18</v>
      </c>
      <c r="D48" s="8">
        <v>178.28</v>
      </c>
      <c r="E48" s="8">
        <v>158.37</v>
      </c>
      <c r="F48" s="8"/>
      <c r="G48" s="8"/>
      <c r="H48" s="8">
        <f t="shared" si="2"/>
        <v>227.45</v>
      </c>
      <c r="I48" s="8">
        <f t="shared" si="3"/>
        <v>203.55</v>
      </c>
    </row>
    <row r="49" spans="1:9" x14ac:dyDescent="0.25">
      <c r="A49" s="8" t="s">
        <v>15</v>
      </c>
      <c r="B49" s="8">
        <v>136.31</v>
      </c>
      <c r="C49" s="8">
        <v>129.62</v>
      </c>
      <c r="D49" s="8">
        <v>119</v>
      </c>
      <c r="E49" s="8">
        <v>119.62</v>
      </c>
      <c r="F49" s="8">
        <v>44.68</v>
      </c>
      <c r="G49" s="8">
        <v>33.369999999999997</v>
      </c>
      <c r="H49" s="8">
        <f t="shared" si="2"/>
        <v>299.99</v>
      </c>
      <c r="I49" s="8">
        <f t="shared" si="3"/>
        <v>282.61</v>
      </c>
    </row>
    <row r="50" spans="1:9" x14ac:dyDescent="0.25">
      <c r="A50" s="8" t="s">
        <v>16</v>
      </c>
      <c r="B50" s="8">
        <v>147</v>
      </c>
      <c r="C50" s="8">
        <v>151.59</v>
      </c>
      <c r="D50" s="8">
        <v>35.5</v>
      </c>
      <c r="E50" s="8">
        <v>35.840000000000003</v>
      </c>
      <c r="F50" s="8">
        <v>58.5</v>
      </c>
      <c r="G50" s="8">
        <v>58.9</v>
      </c>
      <c r="H50" s="8">
        <f t="shared" si="2"/>
        <v>241</v>
      </c>
      <c r="I50" s="8">
        <f t="shared" si="3"/>
        <v>246.33</v>
      </c>
    </row>
    <row r="51" spans="1:9" x14ac:dyDescent="0.25">
      <c r="A51" s="8" t="s">
        <v>17</v>
      </c>
      <c r="B51" s="8"/>
      <c r="C51" s="8"/>
      <c r="D51" s="8">
        <v>40</v>
      </c>
      <c r="E51" s="8">
        <v>40</v>
      </c>
      <c r="F51" s="8">
        <v>24.33</v>
      </c>
      <c r="G51" s="8">
        <v>22.91</v>
      </c>
      <c r="H51" s="8">
        <f t="shared" si="2"/>
        <v>64.33</v>
      </c>
      <c r="I51" s="8">
        <f t="shared" si="3"/>
        <v>62.91</v>
      </c>
    </row>
    <row r="52" spans="1:9" x14ac:dyDescent="0.25">
      <c r="A52" s="8" t="s">
        <v>18</v>
      </c>
      <c r="B52" s="8"/>
      <c r="C52" s="8"/>
      <c r="D52" s="8">
        <v>90.33</v>
      </c>
      <c r="E52" s="8">
        <v>96.26</v>
      </c>
      <c r="F52" s="8">
        <v>26.3</v>
      </c>
      <c r="G52" s="8">
        <v>35.65</v>
      </c>
      <c r="H52" s="8">
        <f t="shared" si="2"/>
        <v>116.63</v>
      </c>
      <c r="I52" s="8">
        <f t="shared" si="3"/>
        <v>131.91</v>
      </c>
    </row>
    <row r="53" spans="1:9" x14ac:dyDescent="0.25">
      <c r="A53" s="8" t="s">
        <v>26</v>
      </c>
      <c r="B53" s="8"/>
      <c r="C53" s="8"/>
      <c r="D53" s="8"/>
      <c r="E53" s="8"/>
      <c r="F53" s="8"/>
      <c r="G53" s="8"/>
      <c r="H53" s="8">
        <f>SUM(H43:H52)</f>
        <v>1944.6599999999999</v>
      </c>
      <c r="I53" s="8">
        <f>SUM(I43:I52)</f>
        <v>1935.5100000000002</v>
      </c>
    </row>
    <row r="55" spans="1:9" x14ac:dyDescent="0.25">
      <c r="A55" s="2" t="s">
        <v>33</v>
      </c>
      <c r="B55" s="2"/>
      <c r="C55" s="2"/>
      <c r="D55" s="2"/>
      <c r="E55" s="2"/>
      <c r="F55" s="2"/>
      <c r="G55" s="2"/>
      <c r="H55" s="2"/>
      <c r="I55">
        <f>100*H53/I53</f>
        <v>100.47274361796114</v>
      </c>
    </row>
    <row r="57" spans="1:9" x14ac:dyDescent="0.25">
      <c r="A57" s="2" t="s">
        <v>19</v>
      </c>
      <c r="B57" s="2"/>
      <c r="C57" s="2"/>
      <c r="D57" s="2"/>
      <c r="E57" s="2"/>
      <c r="F57" s="2"/>
      <c r="G57" s="2"/>
      <c r="H57" s="2"/>
      <c r="I57" s="3">
        <v>0.2</v>
      </c>
    </row>
    <row r="59" spans="1:9" x14ac:dyDescent="0.25">
      <c r="A59" s="2" t="s">
        <v>34</v>
      </c>
      <c r="B59" s="2"/>
      <c r="C59" s="2"/>
      <c r="D59" s="2"/>
      <c r="E59" s="2"/>
      <c r="F59" s="2"/>
      <c r="G59" s="2"/>
      <c r="H59" s="2"/>
      <c r="I59" s="6">
        <v>0.58750000000000002</v>
      </c>
    </row>
  </sheetData>
  <mergeCells count="19">
    <mergeCell ref="A57:H57"/>
    <mergeCell ref="A59:H59"/>
    <mergeCell ref="A41:A42"/>
    <mergeCell ref="B41:C41"/>
    <mergeCell ref="D41:E41"/>
    <mergeCell ref="F41:G41"/>
    <mergeCell ref="H41:I41"/>
    <mergeCell ref="A55:H55"/>
    <mergeCell ref="A21:H21"/>
    <mergeCell ref="A25:A26"/>
    <mergeCell ref="A31:H31"/>
    <mergeCell ref="C25:C26"/>
    <mergeCell ref="A37:H37"/>
    <mergeCell ref="B5:C5"/>
    <mergeCell ref="D5:E5"/>
    <mergeCell ref="F5:G5"/>
    <mergeCell ref="H5:I5"/>
    <mergeCell ref="A5:A6"/>
    <mergeCell ref="A19:H19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issart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Firsanov</dc:creator>
  <cp:lastModifiedBy>Konstantin Firsanov</cp:lastModifiedBy>
  <dcterms:created xsi:type="dcterms:W3CDTF">2014-08-06T05:35:03Z</dcterms:created>
  <dcterms:modified xsi:type="dcterms:W3CDTF">2014-08-06T07:14:31Z</dcterms:modified>
</cp:coreProperties>
</file>