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3 квартал 2014" sheetId="1" r:id="rId1"/>
  </sheets>
  <calcPr calcId="145621"/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43" i="1"/>
  <c r="E44" i="1"/>
  <c r="E45" i="1"/>
  <c r="E33" i="1"/>
  <c r="F5" i="1"/>
  <c r="N53" i="1"/>
  <c r="N31" i="1"/>
  <c r="N7" i="1"/>
  <c r="N3" i="1"/>
  <c r="M70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A4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план устанавливается на основе имеющихся ресурсов на начало квартала</t>
        </r>
      </text>
    </comment>
    <comment ref="B8" authorId="0">
      <text>
        <r>
          <rPr>
            <sz val="9"/>
            <color indexed="81"/>
            <rFont val="Tahoma"/>
            <family val="2"/>
            <charset val="204"/>
          </rPr>
          <t>Отношение фактически затраченного времени к плановому за период (квартал)</t>
        </r>
      </text>
    </comment>
  </commentList>
</comments>
</file>

<file path=xl/sharedStrings.xml><?xml version="1.0" encoding="utf-8"?>
<sst xmlns="http://schemas.openxmlformats.org/spreadsheetml/2006/main" count="144" uniqueCount="99">
  <si>
    <t>Показатель</t>
  </si>
  <si>
    <t>Соблюдение плана по оплачиваемым часам</t>
  </si>
  <si>
    <t xml:space="preserve">доля показателя </t>
  </si>
  <si>
    <t>Фактическое кол-во часов, выставленных к оплате</t>
  </si>
  <si>
    <t>Соблюдение плана по оплачиваемым часам (факт/план)</t>
  </si>
  <si>
    <t>значение показателя меньше 0,94</t>
  </si>
  <si>
    <t>значение показателя 0,94-0,96</t>
  </si>
  <si>
    <t>значение показателя 0,97 и более</t>
  </si>
  <si>
    <t>факт, %</t>
  </si>
  <si>
    <t>0% Низкое значение</t>
  </si>
  <si>
    <t>13% Норма</t>
  </si>
  <si>
    <t>25% Сверхнорма</t>
  </si>
  <si>
    <t>Проект</t>
  </si>
  <si>
    <t>Удовлетворенность клиентов: рекламации по вопросам работы с требованиям  (по итогам разбирательств по обращениям от заказчиков за отчетный квартал)</t>
  </si>
  <si>
    <t>Внешняя рекламация от заказчика</t>
  </si>
  <si>
    <t>Внутренняя рекламация (условие)</t>
  </si>
  <si>
    <t>Итоговый % премии</t>
  </si>
  <si>
    <t>Плановое кол-во оплачиваемых часов за 3 квартал</t>
  </si>
  <si>
    <t>Goran</t>
  </si>
  <si>
    <t xml:space="preserve">1. При наличии внутренней рекламации заполняются опросники разработчиком, МП и руководителем отдела аналитики. </t>
  </si>
  <si>
    <t xml:space="preserve">Условие по показателю: показатель считается выполненым при отсутствие внешней и внутренней рекламации. При отсутствие внешних рекламаций, но наличии внутренней - показатель считается невыполненным и наоброт. </t>
  </si>
  <si>
    <t>CGMS</t>
  </si>
  <si>
    <t>&gt;1 критического замечания по анкетам</t>
  </si>
  <si>
    <t>1 из анкет содержит 1 критическое замечание, которое возникло на проекте в процессе аналитики</t>
  </si>
  <si>
    <t xml:space="preserve">Нет замечаний, все анкеты положительные. </t>
  </si>
  <si>
    <t>2. По окончанию работы над документацией/конец проекта/фазы/работы аналитика на этом проекте, разработчик, МП и руководитель отдела заполняют опросники. При наличии критических замечаний, который были на проектах, приравнивается ко внутренней рекламации.</t>
  </si>
  <si>
    <t>Расчитано:</t>
  </si>
  <si>
    <t>Согласовано:</t>
  </si>
  <si>
    <t>Руководитель отдела управления персоналом</t>
  </si>
  <si>
    <t>Т.В.Крамарова</t>
  </si>
  <si>
    <t>Рекламации от заказчика за третий квартал отсутствуют</t>
  </si>
  <si>
    <t>Качество продукции: Количество дефектов, открытых по проектам Компании. (все ли проекты считаем или только те, где было тестирование)?</t>
  </si>
  <si>
    <t>по формуле тестировщиков расчет</t>
  </si>
  <si>
    <t>Руководитель отдела контроля качества разработок</t>
  </si>
  <si>
    <t>К.А.Фирсанов</t>
  </si>
  <si>
    <t>17.11.2014г.</t>
  </si>
  <si>
    <t>Руководитель отдела контроля качества разработок, квартальная премия (3 квартал 2014г.)</t>
  </si>
  <si>
    <t>CrISStal Eye</t>
  </si>
  <si>
    <t>Turbo Dispute</t>
  </si>
  <si>
    <t>Ship Off</t>
  </si>
  <si>
    <t>Cassantec</t>
  </si>
  <si>
    <t>TCC</t>
  </si>
  <si>
    <t>ISSArt.com</t>
  </si>
  <si>
    <t>DMD</t>
  </si>
  <si>
    <t>Webinare</t>
  </si>
  <si>
    <t>iDesign</t>
  </si>
  <si>
    <t>Baby Sleep</t>
  </si>
  <si>
    <t>Дефект</t>
  </si>
  <si>
    <t>Серьезность</t>
  </si>
  <si>
    <t>Причины</t>
  </si>
  <si>
    <t>Принятые меры</t>
  </si>
  <si>
    <t>https://planner.issart.com/issues/49518</t>
  </si>
  <si>
    <t>https://planner.issart.com/issues/49506</t>
  </si>
  <si>
    <t>https://planner.issart.com/issues/49727</t>
  </si>
  <si>
    <t>https://planner.issart.com/issues/49517</t>
  </si>
  <si>
    <t>https://planner.issart.com/issues/49512</t>
  </si>
  <si>
    <t>https://planner.issart.com/issues/50131</t>
  </si>
  <si>
    <t>https://planner.issart.com/issues/49508</t>
  </si>
  <si>
    <t>https://planner.issart.com/issues/48709</t>
  </si>
  <si>
    <t>Critical</t>
  </si>
  <si>
    <t>Major</t>
  </si>
  <si>
    <t>Minor</t>
  </si>
  <si>
    <t>https://issues.apdbox.com/browse/TCCTWO-30570</t>
  </si>
  <si>
    <t>https://issues.apdbox.com/browse/TCCTWO-31003</t>
  </si>
  <si>
    <t>https://issues.apdbox.com/browse/TCCTWO-29931</t>
  </si>
  <si>
    <t>Некачественная работа, отсутствие стратегии тестирования на проекте, отсутствие тестовой документации</t>
  </si>
  <si>
    <t>Отсутствие тестовой документации</t>
  </si>
  <si>
    <t>Недостаток стратегии тестирования</t>
  </si>
  <si>
    <t>Направлены усилия на создание тестовой документации, при следующих раундах тестирования будет разрабатываться стратегия.</t>
  </si>
  <si>
    <t>Создана тестовая документация.</t>
  </si>
  <si>
    <t>Детальная проработка стратегии тестирования</t>
  </si>
  <si>
    <t>Коэффициент соблюдения оценок по задачам.</t>
  </si>
  <si>
    <t>Норма</t>
  </si>
  <si>
    <t>Факт</t>
  </si>
  <si>
    <t>Ship off</t>
  </si>
  <si>
    <t>ISSArt redmine</t>
  </si>
  <si>
    <t>k &lt; 0,7 или k &gt; 1,3 хоть под одному проекту</t>
  </si>
  <si>
    <t>0,7 &lt; k &lt;1,3 по всем проектам</t>
  </si>
  <si>
    <t>Не должно быть сверхнормы!</t>
  </si>
  <si>
    <t>k % Выполнения (&lt; 100% выполнен , &gt; 100% - не выполнен)</t>
  </si>
  <si>
    <t>Тип рекламации</t>
  </si>
  <si>
    <t>Наличие рекламации</t>
  </si>
  <si>
    <t>Оценка не предоставлена в оговоренные сроки</t>
  </si>
  <si>
    <t>Отсутствие тестового плана перед началом тестирования</t>
  </si>
  <si>
    <t>Вввод в проект тестировщика с передачей знаний согласно процессу</t>
  </si>
  <si>
    <t>Своевременное тестирование с закрытием задач.</t>
  </si>
  <si>
    <t>Баги, которые открывают разработчики после тестирования из-за некачественного тестирования</t>
  </si>
  <si>
    <t>Не полный план тестирования</t>
  </si>
  <si>
    <t>Нет тестовой документации и как результат - открытие дефекта</t>
  </si>
  <si>
    <t>Сдвиг сроков релиза из-за не выполненного во время тестирования.</t>
  </si>
  <si>
    <t>Не предоставлена статистика к ретроспективе.</t>
  </si>
  <si>
    <t>Замечания заказчика</t>
  </si>
  <si>
    <t>Нет</t>
  </si>
  <si>
    <t>Да</t>
  </si>
  <si>
    <t>Значение показателя</t>
  </si>
  <si>
    <t>0.5</t>
  </si>
  <si>
    <t>Все проекты за период кроме ТСС</t>
  </si>
  <si>
    <t>ТСС</t>
  </si>
  <si>
    <t>CrISStal Eye, ISSArt.com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</si>
</sst>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i/>
      <sz val="10"/>
      <name val="Arial"/>
      <family val="2"/>
      <charset val="204"/>
    </font>
    <font>
      <b/>
      <sz val="20"/>
      <name val="Arial"/>
      <family val="2"/>
      <charset val="204"/>
    </font>
    <font>
      <b/>
      <sz val="14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9C0006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0" fillId="0" borderId="1" xfId="0" applyFont="1" applyBorder="1" applyAlignment="1">
      <alignment horizontal="center" vertical="top" wrapText="1" shrinkToFit="1"/>
    </xf>
    <xf numFmtId="0" fontId="0" fillId="0" borderId="0" xfId="0" applyFont="1" applyBorder="1" applyAlignment="1">
      <alignment horizontal="left" vertical="top" wrapText="1" shrinkToFit="1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 shrinkToFit="1"/>
    </xf>
    <xf numFmtId="0" fontId="10" fillId="3" borderId="2" xfId="0" applyFont="1" applyFill="1" applyBorder="1" applyAlignment="1">
      <alignment vertical="top" wrapText="1"/>
    </xf>
    <xf numFmtId="0" fontId="0" fillId="3" borderId="0" xfId="0" applyFont="1" applyFill="1" applyBorder="1" applyAlignment="1">
      <alignment horizontal="center" vertical="top" wrapText="1" shrinkToFit="1"/>
    </xf>
    <xf numFmtId="0" fontId="0" fillId="3" borderId="0" xfId="0" applyFont="1" applyFill="1" applyAlignment="1">
      <alignment horizontal="left" vertical="top" wrapText="1" shrinkToFit="1"/>
    </xf>
    <xf numFmtId="0" fontId="0" fillId="0" borderId="0" xfId="0" applyFont="1" applyFill="1" applyBorder="1" applyAlignment="1">
      <alignment vertical="top" wrapText="1" shrinkToFit="1"/>
    </xf>
    <xf numFmtId="0" fontId="0" fillId="3" borderId="0" xfId="0" applyNumberFormat="1" applyFont="1" applyFill="1" applyBorder="1" applyAlignment="1">
      <alignment horizontal="center" vertical="top" wrapText="1" shrinkToFit="1"/>
    </xf>
    <xf numFmtId="0" fontId="10" fillId="0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 wrapText="1" shrinkToFit="1"/>
    </xf>
    <xf numFmtId="0" fontId="0" fillId="0" borderId="0" xfId="0" applyFont="1" applyFill="1" applyBorder="1" applyAlignment="1"/>
    <xf numFmtId="0" fontId="9" fillId="0" borderId="0" xfId="0" applyFont="1" applyAlignment="1">
      <alignment vertical="top" wrapText="1" shrinkToFit="1"/>
    </xf>
    <xf numFmtId="0" fontId="11" fillId="2" borderId="1" xfId="1" applyFont="1" applyBorder="1" applyAlignment="1">
      <alignment horizontal="center" vertical="top" wrapText="1" shrinkToFit="1"/>
    </xf>
    <xf numFmtId="0" fontId="12" fillId="4" borderId="4" xfId="0" applyFont="1" applyFill="1" applyBorder="1" applyAlignment="1">
      <alignment horizontal="center" vertical="center" wrapText="1" shrinkToFit="1"/>
    </xf>
    <xf numFmtId="0" fontId="12" fillId="4" borderId="1" xfId="0" applyFont="1" applyFill="1" applyBorder="1" applyAlignment="1">
      <alignment horizontal="center" vertical="center" wrapText="1" shrinkToFit="1"/>
    </xf>
    <xf numFmtId="0" fontId="10" fillId="3" borderId="1" xfId="0" applyFont="1" applyFill="1" applyBorder="1" applyAlignment="1">
      <alignment horizontal="center" vertical="center" wrapText="1" shrinkToFit="1"/>
    </xf>
    <xf numFmtId="0" fontId="0" fillId="0" borderId="1" xfId="0" applyBorder="1"/>
    <xf numFmtId="0" fontId="9" fillId="0" borderId="5" xfId="0" applyFont="1" applyBorder="1" applyAlignment="1">
      <alignment horizontal="center" vertical="top" wrapText="1" shrinkToFit="1"/>
    </xf>
    <xf numFmtId="0" fontId="9" fillId="0" borderId="0" xfId="0" applyFont="1" applyBorder="1" applyAlignment="1">
      <alignment horizontal="center" vertical="top" wrapText="1" shrinkToFit="1"/>
    </xf>
    <xf numFmtId="9" fontId="12" fillId="3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0" fillId="0" borderId="1" xfId="0" applyFont="1" applyBorder="1"/>
    <xf numFmtId="0" fontId="0" fillId="3" borderId="0" xfId="0" applyFont="1" applyFill="1" applyBorder="1" applyAlignment="1">
      <alignment vertical="top" shrinkToFit="1"/>
    </xf>
    <xf numFmtId="0" fontId="0" fillId="0" borderId="0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Font="1" applyFill="1" applyBorder="1"/>
    <xf numFmtId="164" fontId="0" fillId="0" borderId="1" xfId="0" applyNumberFormat="1" applyFont="1" applyBorder="1"/>
    <xf numFmtId="0" fontId="10" fillId="0" borderId="2" xfId="0" applyFont="1" applyFill="1" applyBorder="1" applyAlignment="1">
      <alignment horizontal="center" vertical="center" wrapText="1"/>
    </xf>
    <xf numFmtId="0" fontId="11" fillId="2" borderId="1" xfId="1" applyFont="1" applyBorder="1" applyAlignment="1">
      <alignment horizontal="center" vertical="top" wrapText="1" shrinkToFit="1"/>
    </xf>
    <xf numFmtId="0" fontId="9" fillId="0" borderId="0" xfId="0" applyFont="1" applyAlignment="1">
      <alignment horizontal="center" vertical="top" wrapText="1" shrinkToFit="1"/>
    </xf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ont="1" applyAlignment="1"/>
    <xf numFmtId="0" fontId="10" fillId="5" borderId="2" xfId="0" applyFont="1" applyFill="1" applyBorder="1" applyAlignment="1">
      <alignment vertical="top" wrapText="1"/>
    </xf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top" wrapText="1" shrinkToFit="1"/>
    </xf>
    <xf numFmtId="0" fontId="5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 shrinkToFit="1"/>
    </xf>
    <xf numFmtId="0" fontId="10" fillId="6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 wrapText="1" shrinkToFit="1"/>
    </xf>
    <xf numFmtId="0" fontId="2" fillId="3" borderId="1" xfId="0" applyFont="1" applyFill="1" applyBorder="1" applyAlignment="1">
      <alignment vertical="center" wrapText="1" shrinkToFit="1"/>
    </xf>
    <xf numFmtId="0" fontId="0" fillId="0" borderId="1" xfId="0" applyFont="1" applyBorder="1" applyAlignment="1">
      <alignment vertical="top" wrapText="1" shrinkToFit="1"/>
    </xf>
    <xf numFmtId="14" fontId="0" fillId="3" borderId="1" xfId="0" applyNumberFormat="1" applyFont="1" applyFill="1" applyBorder="1" applyAlignment="1">
      <alignment vertical="top" wrapText="1" shrinkToFit="1"/>
    </xf>
    <xf numFmtId="14" fontId="10" fillId="3" borderId="1" xfId="0" applyNumberFormat="1" applyFont="1" applyFill="1" applyBorder="1" applyAlignment="1">
      <alignment vertical="top" wrapText="1" shrinkToFit="1"/>
    </xf>
    <xf numFmtId="0" fontId="0" fillId="0" borderId="1" xfId="0" applyFont="1" applyBorder="1" applyAlignment="1"/>
    <xf numFmtId="14" fontId="0" fillId="0" borderId="1" xfId="0" applyNumberFormat="1" applyFont="1" applyBorder="1" applyAlignment="1"/>
    <xf numFmtId="0" fontId="0" fillId="3" borderId="1" xfId="0" applyFill="1" applyBorder="1" applyAlignment="1">
      <alignment horizontal="center" vertical="top" wrapText="1" shrinkToFit="1"/>
    </xf>
    <xf numFmtId="164" fontId="0" fillId="0" borderId="1" xfId="0" applyNumberFormat="1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 shrinkToFit="1"/>
    </xf>
    <xf numFmtId="0" fontId="12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top" wrapText="1" shrinkToFit="1"/>
    </xf>
    <xf numFmtId="0" fontId="0" fillId="3" borderId="0" xfId="0" applyFont="1" applyFill="1" applyBorder="1" applyAlignment="1">
      <alignment horizontal="center" vertical="top" wrapText="1" shrinkToFit="1"/>
    </xf>
    <xf numFmtId="0" fontId="0" fillId="3" borderId="9" xfId="0" applyFont="1" applyFill="1" applyBorder="1" applyAlignment="1">
      <alignment horizontal="center" vertical="top" wrapText="1" shrinkToFit="1"/>
    </xf>
    <xf numFmtId="0" fontId="0" fillId="0" borderId="12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top" wrapText="1" shrinkToFit="1"/>
    </xf>
    <xf numFmtId="0" fontId="9" fillId="0" borderId="0" xfId="0" applyFont="1" applyBorder="1" applyAlignment="1">
      <alignment horizontal="center" vertical="top" wrapText="1" shrinkToFit="1"/>
    </xf>
    <xf numFmtId="0" fontId="0" fillId="0" borderId="9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>
      <alignment horizontal="center"/>
    </xf>
    <xf numFmtId="0" fontId="0" fillId="3" borderId="12" xfId="0" applyFill="1" applyBorder="1" applyAlignment="1">
      <alignment horizontal="center" vertical="center" wrapText="1" shrinkToFit="1"/>
    </xf>
    <xf numFmtId="0" fontId="0" fillId="3" borderId="13" xfId="0" applyFill="1" applyBorder="1" applyAlignment="1">
      <alignment horizontal="center" vertical="center" wrapText="1" shrinkToFit="1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 shrinkToFit="1"/>
    </xf>
    <xf numFmtId="0" fontId="0" fillId="0" borderId="12" xfId="0" applyBorder="1" applyAlignment="1">
      <alignment horizontal="center"/>
    </xf>
    <xf numFmtId="0" fontId="9" fillId="4" borderId="12" xfId="0" applyFont="1" applyFill="1" applyBorder="1" applyAlignment="1">
      <alignment horizontal="center" vertical="center" wrapText="1" shrinkToFit="1"/>
    </xf>
    <xf numFmtId="0" fontId="9" fillId="4" borderId="13" xfId="0" applyFont="1" applyFill="1" applyBorder="1" applyAlignment="1">
      <alignment horizontal="center" vertical="center" wrapText="1" shrinkToFit="1"/>
    </xf>
    <xf numFmtId="0" fontId="9" fillId="4" borderId="14" xfId="0" applyFont="1" applyFill="1" applyBorder="1" applyAlignment="1">
      <alignment horizontal="center" vertical="center" wrapText="1" shrinkToFit="1"/>
    </xf>
    <xf numFmtId="0" fontId="10" fillId="3" borderId="12" xfId="0" applyFont="1" applyFill="1" applyBorder="1" applyAlignment="1">
      <alignment horizontal="center" vertical="center" wrapText="1" shrinkToFit="1"/>
    </xf>
    <xf numFmtId="0" fontId="10" fillId="3" borderId="13" xfId="0" applyFont="1" applyFill="1" applyBorder="1" applyAlignment="1">
      <alignment horizontal="center" vertical="center" wrapText="1" shrinkToFit="1"/>
    </xf>
    <xf numFmtId="0" fontId="10" fillId="3" borderId="14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 wrapText="1"/>
    </xf>
    <xf numFmtId="0" fontId="0" fillId="0" borderId="11" xfId="0" applyNumberFormat="1" applyFont="1" applyBorder="1" applyAlignment="1">
      <alignment horizontal="center" vertical="center" wrapText="1" shrinkToFit="1"/>
    </xf>
    <xf numFmtId="0" fontId="0" fillId="0" borderId="2" xfId="0" applyNumberFormat="1" applyFont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vertical="top" wrapText="1" shrinkToFit="1"/>
    </xf>
    <xf numFmtId="0" fontId="0" fillId="3" borderId="1" xfId="0" applyFont="1" applyFill="1" applyBorder="1" applyAlignment="1">
      <alignment horizontal="center" vertical="top" wrapText="1" shrinkToFit="1"/>
    </xf>
    <xf numFmtId="0" fontId="9" fillId="0" borderId="5" xfId="0" applyFont="1" applyBorder="1" applyAlignment="1">
      <alignment horizontal="center" vertical="top" wrapText="1" shrinkToFit="1"/>
    </xf>
    <xf numFmtId="0" fontId="9" fillId="0" borderId="0" xfId="0" applyFont="1" applyBorder="1" applyAlignment="1">
      <alignment horizontal="center" vertical="top" wrapText="1" shrinkToFit="1"/>
    </xf>
    <xf numFmtId="0" fontId="0" fillId="4" borderId="11" xfId="0" applyFont="1" applyFill="1" applyBorder="1" applyAlignment="1">
      <alignment horizontal="center" vertical="top" wrapText="1" shrinkToFit="1"/>
    </xf>
    <xf numFmtId="0" fontId="0" fillId="4" borderId="2" xfId="0" applyFont="1" applyFill="1" applyBorder="1" applyAlignment="1">
      <alignment horizontal="center" vertical="top" wrapText="1" shrinkToFi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0" fillId="3" borderId="15" xfId="0" applyFont="1" applyFill="1" applyBorder="1" applyAlignment="1">
      <alignment horizontal="center" vertical="top" wrapText="1" shrinkToFit="1"/>
    </xf>
    <xf numFmtId="0" fontId="0" fillId="3" borderId="16" xfId="0" applyFont="1" applyFill="1" applyBorder="1" applyAlignment="1">
      <alignment horizontal="center" vertical="top" wrapText="1" shrinkToFit="1"/>
    </xf>
    <xf numFmtId="0" fontId="0" fillId="3" borderId="9" xfId="0" applyFont="1" applyFill="1" applyBorder="1" applyAlignment="1">
      <alignment horizontal="center" vertical="top" wrapText="1" shrinkToFit="1"/>
    </xf>
    <xf numFmtId="0" fontId="0" fillId="3" borderId="0" xfId="0" applyFont="1" applyFill="1" applyBorder="1" applyAlignment="1">
      <alignment horizontal="center" vertical="top" wrapText="1" shrinkToFit="1"/>
    </xf>
    <xf numFmtId="0" fontId="0" fillId="0" borderId="12" xfId="0" applyFont="1" applyFill="1" applyBorder="1" applyAlignment="1">
      <alignment horizontal="center" vertical="top" wrapText="1" shrinkToFit="1"/>
    </xf>
    <xf numFmtId="0" fontId="0" fillId="0" borderId="14" xfId="0" applyFont="1" applyFill="1" applyBorder="1" applyAlignment="1">
      <alignment horizontal="center" vertical="top" wrapText="1" shrinkToFit="1"/>
    </xf>
    <xf numFmtId="0" fontId="0" fillId="0" borderId="14" xfId="0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 vertical="top" wrapText="1" shrinkToFit="1"/>
    </xf>
    <xf numFmtId="164" fontId="0" fillId="5" borderId="1" xfId="0" applyNumberFormat="1" applyFont="1" applyFill="1" applyBorder="1" applyAlignment="1">
      <alignment horizontal="center" vertical="top" wrapText="1" shrinkToFit="1"/>
    </xf>
    <xf numFmtId="14" fontId="0" fillId="3" borderId="0" xfId="0" applyNumberFormat="1" applyFont="1" applyFill="1" applyBorder="1" applyAlignment="1">
      <alignment horizontal="center" vertical="top" wrapText="1" shrinkToFit="1"/>
    </xf>
    <xf numFmtId="0" fontId="0" fillId="3" borderId="12" xfId="0" applyFont="1" applyFill="1" applyBorder="1" applyAlignment="1">
      <alignment horizontal="center" vertical="top" wrapText="1" shrinkToFit="1"/>
    </xf>
    <xf numFmtId="0" fontId="0" fillId="3" borderId="14" xfId="0" applyFont="1" applyFill="1" applyBorder="1" applyAlignment="1">
      <alignment horizontal="center" vertical="top" wrapText="1" shrinkToFit="1"/>
    </xf>
    <xf numFmtId="0" fontId="2" fillId="5" borderId="9" xfId="0" applyFont="1" applyFill="1" applyBorder="1" applyAlignment="1">
      <alignment horizontal="center" vertical="top" wrapText="1" shrinkToFit="1"/>
    </xf>
    <xf numFmtId="0" fontId="2" fillId="5" borderId="0" xfId="0" applyFont="1" applyFill="1" applyBorder="1" applyAlignment="1">
      <alignment horizontal="center" vertical="top" wrapText="1" shrinkToFit="1"/>
    </xf>
    <xf numFmtId="0" fontId="10" fillId="5" borderId="10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 wrapText="1" shrinkToFit="1"/>
    </xf>
    <xf numFmtId="0" fontId="0" fillId="4" borderId="2" xfId="0" applyFont="1" applyFill="1" applyBorder="1" applyAlignment="1">
      <alignment horizontal="center" vertical="center" wrapText="1" shrinkToFit="1"/>
    </xf>
    <xf numFmtId="0" fontId="11" fillId="2" borderId="1" xfId="1" applyFont="1" applyBorder="1" applyAlignment="1">
      <alignment horizontal="center" vertical="top" wrapText="1" shrinkToFit="1"/>
    </xf>
    <xf numFmtId="0" fontId="5" fillId="0" borderId="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13" fillId="0" borderId="19" xfId="2" applyBorder="1"/>
    <xf numFmtId="0" fontId="13" fillId="0" borderId="1" xfId="2" applyBorder="1"/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0" xfId="0" applyFont="1" applyFill="1" applyBorder="1" applyAlignment="1">
      <alignment horizontal="center" vertical="top" wrapText="1" shrinkToFit="1"/>
    </xf>
    <xf numFmtId="0" fontId="0" fillId="0" borderId="17" xfId="0" applyFont="1" applyFill="1" applyBorder="1" applyAlignment="1">
      <alignment horizontal="center" vertical="top" wrapText="1" shrinkToFit="1"/>
    </xf>
    <xf numFmtId="0" fontId="0" fillId="0" borderId="9" xfId="0" applyFont="1" applyFill="1" applyBorder="1" applyAlignment="1">
      <alignment horizontal="center" vertical="top" wrapText="1" shrinkToFit="1"/>
    </xf>
    <xf numFmtId="0" fontId="0" fillId="0" borderId="20" xfId="0" applyFont="1" applyFill="1" applyBorder="1" applyAlignment="1">
      <alignment horizontal="center" vertical="top" wrapText="1" shrinkToFit="1"/>
    </xf>
    <xf numFmtId="0" fontId="0" fillId="0" borderId="21" xfId="0" applyFont="1" applyFill="1" applyBorder="1" applyAlignment="1">
      <alignment horizontal="center" vertical="top" wrapText="1" shrinkToFit="1"/>
    </xf>
    <xf numFmtId="0" fontId="0" fillId="0" borderId="22" xfId="0" applyFont="1" applyFill="1" applyBorder="1" applyAlignment="1">
      <alignment horizontal="center" vertical="top" wrapText="1" shrinkToFit="1"/>
    </xf>
    <xf numFmtId="0" fontId="0" fillId="0" borderId="10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0" fillId="0" borderId="21" xfId="0" applyFont="1" applyBorder="1" applyAlignment="1">
      <alignment horizontal="center" wrapText="1"/>
    </xf>
    <xf numFmtId="0" fontId="0" fillId="0" borderId="22" xfId="0" applyFont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 shrinkToFit="1"/>
    </xf>
    <xf numFmtId="0" fontId="2" fillId="3" borderId="14" xfId="0" applyFont="1" applyFill="1" applyBorder="1" applyAlignment="1">
      <alignment horizontal="center" vertical="center" wrapText="1" shrinkToFit="1"/>
    </xf>
    <xf numFmtId="2" fontId="10" fillId="3" borderId="12" xfId="0" applyNumberFormat="1" applyFont="1" applyFill="1" applyBorder="1" applyAlignment="1">
      <alignment horizontal="right" vertical="top" wrapText="1" shrinkToFit="1"/>
    </xf>
    <xf numFmtId="2" fontId="10" fillId="3" borderId="14" xfId="0" applyNumberFormat="1" applyFont="1" applyFill="1" applyBorder="1" applyAlignment="1">
      <alignment horizontal="right" vertical="top" wrapText="1" shrinkToFit="1"/>
    </xf>
    <xf numFmtId="0" fontId="0" fillId="0" borderId="19" xfId="0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nner.issart.com/issues/4870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planner.issart.com/issues/49727" TargetMode="External"/><Relationship Id="rId7" Type="http://schemas.openxmlformats.org/officeDocument/2006/relationships/hyperlink" Target="https://planner.issart.com/issues/49508" TargetMode="External"/><Relationship Id="rId12" Type="http://schemas.openxmlformats.org/officeDocument/2006/relationships/hyperlink" Target="https://issues.apdbox.com/browse/TCCTWO-29931" TargetMode="External"/><Relationship Id="rId2" Type="http://schemas.openxmlformats.org/officeDocument/2006/relationships/hyperlink" Target="https://planner.issart.com/issues/49506" TargetMode="External"/><Relationship Id="rId1" Type="http://schemas.openxmlformats.org/officeDocument/2006/relationships/hyperlink" Target="https://planner.issart.com/issues/49518" TargetMode="External"/><Relationship Id="rId6" Type="http://schemas.openxmlformats.org/officeDocument/2006/relationships/hyperlink" Target="https://planner.issart.com/issues/50131" TargetMode="External"/><Relationship Id="rId11" Type="http://schemas.openxmlformats.org/officeDocument/2006/relationships/hyperlink" Target="https://issues.apdbox.com/browse/TCCTWO-31003" TargetMode="External"/><Relationship Id="rId5" Type="http://schemas.openxmlformats.org/officeDocument/2006/relationships/hyperlink" Target="https://planner.issart.com/issues/49512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issues.apdbox.com/browse/TCCTWO-30570" TargetMode="External"/><Relationship Id="rId4" Type="http://schemas.openxmlformats.org/officeDocument/2006/relationships/hyperlink" Target="https://planner.issart.com/issues/49517" TargetMode="External"/><Relationship Id="rId9" Type="http://schemas.openxmlformats.org/officeDocument/2006/relationships/hyperlink" Target="https://issues.apdbox.com/browse/TCCTWO-30570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tabSelected="1" zoomScale="81" zoomScaleNormal="81" workbookViewId="0">
      <selection activeCell="B58" sqref="B58"/>
    </sheetView>
  </sheetViews>
  <sheetFormatPr defaultRowHeight="12.75" x14ac:dyDescent="0.2"/>
  <cols>
    <col min="1" max="1" width="21.85546875" style="4" customWidth="1"/>
    <col min="2" max="2" width="50" style="4" customWidth="1"/>
    <col min="3" max="3" width="13.42578125" style="4" customWidth="1"/>
    <col min="4" max="4" width="4.7109375" style="4" customWidth="1"/>
    <col min="5" max="5" width="23.28515625" style="4" customWidth="1"/>
    <col min="6" max="6" width="16.5703125" style="4" customWidth="1"/>
    <col min="7" max="7" width="13" style="4" customWidth="1"/>
    <col min="8" max="8" width="16.140625" style="4" customWidth="1"/>
    <col min="9" max="9" width="13.42578125" style="4" customWidth="1"/>
    <col min="10" max="10" width="13.28515625" style="4" customWidth="1"/>
    <col min="11" max="11" width="13.5703125" style="4" customWidth="1"/>
    <col min="12" max="12" width="6.42578125" style="4" customWidth="1"/>
    <col min="13" max="13" width="6.85546875" style="4" customWidth="1"/>
    <col min="14" max="14" width="7.42578125" style="5" customWidth="1"/>
    <col min="15" max="16384" width="9.140625" style="4"/>
  </cols>
  <sheetData>
    <row r="1" spans="1:14" customFormat="1" ht="26.25" x14ac:dyDescent="0.4">
      <c r="A1" s="41" t="s">
        <v>36</v>
      </c>
    </row>
    <row r="2" spans="1:14" ht="13.5" thickBot="1" x14ac:dyDescent="0.25">
      <c r="A2" s="1"/>
    </row>
    <row r="3" spans="1:14" ht="35.25" customHeight="1" thickBot="1" x14ac:dyDescent="0.25">
      <c r="A3" s="18" t="s">
        <v>0</v>
      </c>
      <c r="B3" s="87" t="s">
        <v>1</v>
      </c>
      <c r="C3" s="88"/>
      <c r="D3" s="88"/>
      <c r="E3" s="88"/>
      <c r="F3" s="88"/>
      <c r="G3" s="89"/>
      <c r="H3" s="24">
        <v>0</v>
      </c>
      <c r="I3" s="24">
        <v>0.13</v>
      </c>
      <c r="J3" s="24">
        <v>0.25</v>
      </c>
      <c r="K3" s="6" t="s">
        <v>2</v>
      </c>
      <c r="L3" s="94">
        <v>0.2</v>
      </c>
      <c r="M3" s="95"/>
      <c r="N3" s="34">
        <f>L3*L4</f>
        <v>5</v>
      </c>
    </row>
    <row r="4" spans="1:14" ht="39" thickBot="1" x14ac:dyDescent="0.25">
      <c r="A4" s="96" t="s">
        <v>17</v>
      </c>
      <c r="B4" s="96"/>
      <c r="C4" s="97" t="s">
        <v>3</v>
      </c>
      <c r="D4" s="97"/>
      <c r="E4" s="97"/>
      <c r="F4" s="97" t="s">
        <v>4</v>
      </c>
      <c r="G4" s="97"/>
      <c r="H4" s="7" t="s">
        <v>5</v>
      </c>
      <c r="I4" s="48" t="s">
        <v>6</v>
      </c>
      <c r="J4" s="40" t="s">
        <v>7</v>
      </c>
      <c r="K4" s="98" t="s">
        <v>8</v>
      </c>
      <c r="L4" s="100">
        <v>25</v>
      </c>
      <c r="M4" s="101"/>
    </row>
    <row r="5" spans="1:14" x14ac:dyDescent="0.2">
      <c r="A5" s="96">
        <v>18991.91</v>
      </c>
      <c r="B5" s="96"/>
      <c r="C5" s="114">
        <v>18793.32</v>
      </c>
      <c r="D5" s="114"/>
      <c r="E5" s="114"/>
      <c r="F5" s="115">
        <f>C5/A5</f>
        <v>0.98954344244470405</v>
      </c>
      <c r="G5" s="115"/>
      <c r="H5" s="8"/>
      <c r="I5" s="9"/>
      <c r="J5" s="9"/>
      <c r="K5" s="99"/>
      <c r="L5" s="10"/>
      <c r="M5" s="10"/>
    </row>
    <row r="6" spans="1:14" ht="13.5" customHeight="1" thickBot="1" x14ac:dyDescent="0.25">
      <c r="A6" s="3"/>
      <c r="B6" s="11"/>
      <c r="C6" s="116"/>
      <c r="D6" s="108"/>
      <c r="E6" s="8"/>
      <c r="F6" s="8"/>
      <c r="G6" s="8"/>
      <c r="H6" s="8"/>
      <c r="I6" s="9"/>
      <c r="J6" s="9"/>
      <c r="K6" s="35"/>
    </row>
    <row r="7" spans="1:14" ht="66" customHeight="1" thickBot="1" x14ac:dyDescent="0.25">
      <c r="A7" s="19" t="s">
        <v>0</v>
      </c>
      <c r="B7" s="85" t="s">
        <v>31</v>
      </c>
      <c r="C7" s="85"/>
      <c r="D7" s="85"/>
      <c r="E7" s="85"/>
      <c r="F7" s="85"/>
      <c r="G7" s="85"/>
      <c r="H7" s="25" t="s">
        <v>9</v>
      </c>
      <c r="I7" s="25" t="s">
        <v>10</v>
      </c>
      <c r="J7" s="25" t="s">
        <v>11</v>
      </c>
      <c r="K7" s="6" t="s">
        <v>2</v>
      </c>
      <c r="L7" s="94">
        <v>0.3</v>
      </c>
      <c r="M7" s="95"/>
      <c r="N7" s="34">
        <f>L7*L8</f>
        <v>0</v>
      </c>
    </row>
    <row r="8" spans="1:14" ht="13.5" thickBot="1" x14ac:dyDescent="0.25">
      <c r="A8" s="2" t="s">
        <v>12</v>
      </c>
      <c r="B8" s="56" t="s">
        <v>47</v>
      </c>
      <c r="C8" s="97" t="s">
        <v>48</v>
      </c>
      <c r="D8" s="97"/>
      <c r="E8" s="76" t="s">
        <v>49</v>
      </c>
      <c r="F8" s="117" t="s">
        <v>50</v>
      </c>
      <c r="G8" s="118"/>
      <c r="H8" s="12"/>
      <c r="I8" s="13"/>
      <c r="J8" s="33"/>
      <c r="K8" s="98" t="s">
        <v>8</v>
      </c>
      <c r="L8" s="100"/>
      <c r="M8" s="101"/>
    </row>
    <row r="9" spans="1:14" ht="13.5" customHeight="1" x14ac:dyDescent="0.2">
      <c r="A9" s="21" t="s">
        <v>18</v>
      </c>
      <c r="B9" s="21"/>
      <c r="C9" s="86"/>
      <c r="D9" s="111"/>
      <c r="E9" s="21"/>
      <c r="F9" s="109"/>
      <c r="G9" s="110"/>
      <c r="H9" s="105"/>
      <c r="I9" s="106"/>
      <c r="J9" s="106"/>
      <c r="K9" s="99"/>
      <c r="L9" s="10"/>
      <c r="M9" s="10"/>
    </row>
    <row r="10" spans="1:14" ht="15" x14ac:dyDescent="0.25">
      <c r="A10" s="127" t="s">
        <v>37</v>
      </c>
      <c r="B10" s="133" t="s">
        <v>51</v>
      </c>
      <c r="C10" s="86" t="s">
        <v>59</v>
      </c>
      <c r="D10" s="111"/>
      <c r="E10" s="135" t="s">
        <v>65</v>
      </c>
      <c r="F10" s="143" t="s">
        <v>68</v>
      </c>
      <c r="G10" s="144"/>
      <c r="H10" s="107"/>
      <c r="I10" s="108"/>
      <c r="J10" s="108"/>
      <c r="L10" s="10"/>
      <c r="M10" s="10"/>
    </row>
    <row r="11" spans="1:14" ht="15" x14ac:dyDescent="0.25">
      <c r="A11" s="128"/>
      <c r="B11" s="134" t="s">
        <v>52</v>
      </c>
      <c r="C11" s="86" t="s">
        <v>59</v>
      </c>
      <c r="D11" s="111"/>
      <c r="E11" s="136"/>
      <c r="F11" s="145"/>
      <c r="G11" s="146"/>
      <c r="H11" s="73"/>
      <c r="I11" s="72"/>
      <c r="J11" s="72"/>
      <c r="L11" s="10"/>
      <c r="M11" s="10"/>
    </row>
    <row r="12" spans="1:14" ht="15" x14ac:dyDescent="0.25">
      <c r="A12" s="128"/>
      <c r="B12" s="134" t="s">
        <v>53</v>
      </c>
      <c r="C12" s="86" t="s">
        <v>60</v>
      </c>
      <c r="D12" s="111"/>
      <c r="E12" s="136"/>
      <c r="F12" s="145"/>
      <c r="G12" s="146"/>
      <c r="H12" s="73"/>
      <c r="I12" s="72"/>
      <c r="J12" s="72"/>
      <c r="L12" s="10"/>
      <c r="M12" s="10"/>
    </row>
    <row r="13" spans="1:14" ht="15" x14ac:dyDescent="0.25">
      <c r="A13" s="128"/>
      <c r="B13" s="134" t="s">
        <v>54</v>
      </c>
      <c r="C13" s="86" t="s">
        <v>60</v>
      </c>
      <c r="D13" s="111"/>
      <c r="E13" s="136"/>
      <c r="F13" s="145"/>
      <c r="G13" s="146"/>
      <c r="H13" s="73"/>
      <c r="I13" s="72"/>
      <c r="J13" s="72"/>
      <c r="L13" s="10"/>
      <c r="M13" s="10"/>
    </row>
    <row r="14" spans="1:14" ht="15" x14ac:dyDescent="0.25">
      <c r="A14" s="129"/>
      <c r="B14" s="134" t="s">
        <v>55</v>
      </c>
      <c r="C14" s="86" t="s">
        <v>60</v>
      </c>
      <c r="D14" s="111"/>
      <c r="E14" s="136"/>
      <c r="F14" s="147"/>
      <c r="G14" s="148"/>
      <c r="H14" s="73"/>
      <c r="I14" s="72"/>
      <c r="J14" s="72"/>
      <c r="L14" s="10"/>
      <c r="M14" s="10"/>
    </row>
    <row r="15" spans="1:14" x14ac:dyDescent="0.2">
      <c r="A15" s="31" t="s">
        <v>21</v>
      </c>
      <c r="B15" s="57"/>
      <c r="C15" s="83"/>
      <c r="D15" s="84"/>
      <c r="E15" s="30"/>
      <c r="F15" s="93"/>
      <c r="G15" s="93"/>
      <c r="H15" s="119"/>
      <c r="I15" s="120"/>
      <c r="J15" s="120"/>
      <c r="K15" s="120"/>
      <c r="L15" s="8"/>
      <c r="M15" s="8"/>
    </row>
    <row r="16" spans="1:14" ht="15.75" customHeight="1" x14ac:dyDescent="0.25">
      <c r="A16" s="130" t="s">
        <v>42</v>
      </c>
      <c r="B16" s="134" t="s">
        <v>56</v>
      </c>
      <c r="C16" s="86" t="s">
        <v>60</v>
      </c>
      <c r="D16" s="84"/>
      <c r="E16" s="137" t="s">
        <v>66</v>
      </c>
      <c r="F16" s="149" t="s">
        <v>69</v>
      </c>
      <c r="G16" s="150"/>
      <c r="H16" s="119"/>
      <c r="I16" s="120"/>
      <c r="J16" s="120"/>
      <c r="K16" s="120"/>
      <c r="L16" s="8"/>
      <c r="M16" s="8"/>
    </row>
    <row r="17" spans="1:14" ht="15.75" customHeight="1" x14ac:dyDescent="0.25">
      <c r="A17" s="131"/>
      <c r="B17" s="134" t="s">
        <v>57</v>
      </c>
      <c r="C17" s="86" t="s">
        <v>61</v>
      </c>
      <c r="D17" s="111"/>
      <c r="E17" s="138"/>
      <c r="F17" s="151"/>
      <c r="G17" s="152"/>
      <c r="H17" s="119"/>
      <c r="I17" s="120"/>
      <c r="J17" s="120"/>
      <c r="K17" s="120"/>
      <c r="L17" s="72"/>
      <c r="M17" s="72"/>
    </row>
    <row r="18" spans="1:14" ht="15.75" customHeight="1" x14ac:dyDescent="0.25">
      <c r="A18" s="132"/>
      <c r="B18" s="134" t="s">
        <v>58</v>
      </c>
      <c r="C18" s="86" t="s">
        <v>61</v>
      </c>
      <c r="D18" s="111"/>
      <c r="E18" s="139"/>
      <c r="F18" s="153"/>
      <c r="G18" s="154"/>
      <c r="H18" s="119"/>
      <c r="I18" s="120"/>
      <c r="J18" s="120"/>
      <c r="K18" s="120"/>
      <c r="L18" s="72"/>
      <c r="M18" s="72"/>
    </row>
    <row r="19" spans="1:14" x14ac:dyDescent="0.2">
      <c r="A19" s="31" t="s">
        <v>38</v>
      </c>
      <c r="B19" s="27"/>
      <c r="C19" s="80"/>
      <c r="D19" s="80"/>
      <c r="E19" s="31"/>
      <c r="F19" s="80"/>
      <c r="G19" s="80"/>
      <c r="H19" s="119"/>
      <c r="I19" s="120"/>
      <c r="J19" s="120"/>
      <c r="K19" s="120"/>
    </row>
    <row r="20" spans="1:14" x14ac:dyDescent="0.2">
      <c r="A20" s="31" t="s">
        <v>39</v>
      </c>
      <c r="B20" s="32"/>
      <c r="C20" s="80"/>
      <c r="D20" s="80"/>
      <c r="E20" s="31"/>
      <c r="F20" s="80"/>
      <c r="G20" s="80"/>
      <c r="H20" s="119"/>
      <c r="I20" s="120"/>
      <c r="J20" s="120"/>
      <c r="K20" s="120"/>
    </row>
    <row r="21" spans="1:14" x14ac:dyDescent="0.2">
      <c r="A21" s="31" t="s">
        <v>40</v>
      </c>
      <c r="B21" s="32"/>
      <c r="C21" s="80"/>
      <c r="D21" s="80"/>
      <c r="E21" s="27"/>
      <c r="F21" s="80"/>
      <c r="G21" s="80"/>
      <c r="H21" s="119"/>
      <c r="I21" s="120"/>
      <c r="J21" s="120"/>
      <c r="K21" s="120"/>
    </row>
    <row r="22" spans="1:14" ht="15" customHeight="1" x14ac:dyDescent="0.25">
      <c r="A22" s="130" t="s">
        <v>41</v>
      </c>
      <c r="B22" s="134" t="s">
        <v>62</v>
      </c>
      <c r="C22" s="83" t="s">
        <v>61</v>
      </c>
      <c r="D22" s="84"/>
      <c r="E22" s="140" t="s">
        <v>67</v>
      </c>
      <c r="F22" s="149" t="s">
        <v>70</v>
      </c>
      <c r="G22" s="150"/>
      <c r="H22" s="119"/>
      <c r="I22" s="120"/>
      <c r="J22" s="120"/>
      <c r="K22" s="120"/>
    </row>
    <row r="23" spans="1:14" ht="15" customHeight="1" x14ac:dyDescent="0.25">
      <c r="A23" s="131"/>
      <c r="B23" s="134" t="s">
        <v>63</v>
      </c>
      <c r="C23" s="83" t="s">
        <v>60</v>
      </c>
      <c r="D23" s="84"/>
      <c r="E23" s="141"/>
      <c r="F23" s="151"/>
      <c r="G23" s="152"/>
      <c r="H23" s="71"/>
      <c r="I23" s="71"/>
      <c r="J23" s="71"/>
      <c r="K23" s="71"/>
    </row>
    <row r="24" spans="1:14" ht="15" customHeight="1" x14ac:dyDescent="0.25">
      <c r="A24" s="132"/>
      <c r="B24" s="134" t="s">
        <v>64</v>
      </c>
      <c r="C24" s="83" t="s">
        <v>60</v>
      </c>
      <c r="D24" s="84"/>
      <c r="E24" s="142"/>
      <c r="F24" s="153"/>
      <c r="G24" s="154"/>
      <c r="H24" s="71"/>
      <c r="I24" s="71"/>
      <c r="J24" s="71"/>
      <c r="K24" s="71"/>
    </row>
    <row r="25" spans="1:14" ht="15" customHeight="1" x14ac:dyDescent="0.2">
      <c r="A25" s="31" t="s">
        <v>43</v>
      </c>
      <c r="B25" s="31"/>
      <c r="C25" s="112"/>
      <c r="D25" s="113"/>
      <c r="E25" s="31"/>
      <c r="F25" s="112"/>
      <c r="G25" s="113"/>
      <c r="H25" s="71"/>
      <c r="I25" s="71"/>
      <c r="J25" s="71"/>
      <c r="K25" s="71"/>
    </row>
    <row r="26" spans="1:14" ht="15" customHeight="1" x14ac:dyDescent="0.2">
      <c r="A26" s="31" t="s">
        <v>44</v>
      </c>
      <c r="B26" s="31"/>
      <c r="C26" s="112"/>
      <c r="D26" s="113"/>
      <c r="E26" s="31"/>
      <c r="F26" s="112"/>
      <c r="G26" s="113"/>
      <c r="H26" s="71"/>
      <c r="I26" s="71"/>
      <c r="J26" s="71"/>
      <c r="K26" s="71"/>
    </row>
    <row r="27" spans="1:14" ht="15" customHeight="1" x14ac:dyDescent="0.2">
      <c r="A27" s="31" t="s">
        <v>45</v>
      </c>
      <c r="B27" s="31"/>
      <c r="C27" s="112"/>
      <c r="D27" s="113"/>
      <c r="E27" s="31"/>
      <c r="F27" s="112"/>
      <c r="G27" s="113"/>
      <c r="H27" s="71"/>
      <c r="I27" s="71"/>
      <c r="J27" s="71"/>
      <c r="K27" s="71"/>
    </row>
    <row r="28" spans="1:14" ht="15" customHeight="1" x14ac:dyDescent="0.2">
      <c r="A28" s="31" t="s">
        <v>75</v>
      </c>
      <c r="B28" s="31"/>
      <c r="C28" s="74"/>
      <c r="D28" s="75"/>
      <c r="E28" s="31"/>
      <c r="F28" s="74"/>
      <c r="G28" s="75"/>
      <c r="H28" s="71"/>
      <c r="I28" s="71"/>
      <c r="J28" s="71"/>
      <c r="K28" s="71"/>
    </row>
    <row r="29" spans="1:14" ht="15" customHeight="1" x14ac:dyDescent="0.2">
      <c r="A29" s="31" t="s">
        <v>46</v>
      </c>
      <c r="B29" s="31"/>
      <c r="C29" s="112"/>
      <c r="D29" s="113"/>
      <c r="E29" s="31"/>
      <c r="F29" s="112"/>
      <c r="G29" s="113"/>
      <c r="H29" s="71"/>
      <c r="I29" s="71"/>
      <c r="J29" s="71"/>
      <c r="K29" s="71"/>
    </row>
    <row r="30" spans="1:14" ht="15" customHeight="1" thickBot="1" x14ac:dyDescent="0.25">
      <c r="E30"/>
    </row>
    <row r="31" spans="1:14" ht="84" customHeight="1" thickBot="1" x14ac:dyDescent="0.25">
      <c r="A31" s="19" t="s">
        <v>0</v>
      </c>
      <c r="B31" s="85" t="s">
        <v>71</v>
      </c>
      <c r="C31" s="85"/>
      <c r="D31" s="85"/>
      <c r="E31" s="85"/>
      <c r="F31" s="85"/>
      <c r="G31" s="85"/>
      <c r="H31" s="25" t="s">
        <v>9</v>
      </c>
      <c r="I31" s="25" t="s">
        <v>10</v>
      </c>
      <c r="J31" s="25" t="s">
        <v>11</v>
      </c>
      <c r="K31" s="6" t="s">
        <v>2</v>
      </c>
      <c r="L31" s="94">
        <v>0.25</v>
      </c>
      <c r="M31" s="95"/>
      <c r="N31" s="34">
        <f>L31*L32</f>
        <v>0</v>
      </c>
    </row>
    <row r="32" spans="1:14" ht="39" thickBot="1" x14ac:dyDescent="0.25">
      <c r="A32" s="49" t="s">
        <v>12</v>
      </c>
      <c r="B32" s="49" t="s">
        <v>72</v>
      </c>
      <c r="C32" s="155" t="s">
        <v>73</v>
      </c>
      <c r="D32" s="156"/>
      <c r="E32" s="50" t="s">
        <v>79</v>
      </c>
      <c r="F32" s="50"/>
      <c r="G32" s="50"/>
      <c r="H32" s="12" t="s">
        <v>76</v>
      </c>
      <c r="I32" s="13" t="s">
        <v>77</v>
      </c>
      <c r="J32" s="33" t="s">
        <v>78</v>
      </c>
      <c r="K32" s="22" t="s">
        <v>8</v>
      </c>
      <c r="L32" s="123"/>
      <c r="M32" s="124"/>
    </row>
    <row r="33" spans="1:13" ht="12.75" customHeight="1" x14ac:dyDescent="0.2">
      <c r="A33" s="51" t="s">
        <v>18</v>
      </c>
      <c r="B33" s="51">
        <v>86.5</v>
      </c>
      <c r="C33" s="157">
        <v>65.72</v>
      </c>
      <c r="D33" s="158"/>
      <c r="E33" s="51">
        <f>C33/B33</f>
        <v>0.75976878612716758</v>
      </c>
      <c r="F33" s="52"/>
      <c r="G33" s="52"/>
      <c r="H33" s="78"/>
      <c r="I33" s="79"/>
      <c r="J33" s="79"/>
      <c r="K33" s="79"/>
      <c r="L33" s="79"/>
      <c r="M33" s="79"/>
    </row>
    <row r="34" spans="1:13" ht="12.75" customHeight="1" x14ac:dyDescent="0.2">
      <c r="A34" s="51" t="s">
        <v>37</v>
      </c>
      <c r="B34" s="51">
        <v>201</v>
      </c>
      <c r="C34" s="157">
        <v>218.11</v>
      </c>
      <c r="D34" s="158"/>
      <c r="E34" s="51">
        <f t="shared" ref="E34:E45" si="0">C34/B34</f>
        <v>1.0851243781094528</v>
      </c>
      <c r="F34" s="53"/>
      <c r="G34" s="53"/>
      <c r="H34" s="78"/>
      <c r="I34" s="79"/>
      <c r="J34" s="79"/>
      <c r="K34" s="79"/>
      <c r="L34" s="79"/>
      <c r="M34" s="79"/>
    </row>
    <row r="35" spans="1:13" ht="12.75" customHeight="1" x14ac:dyDescent="0.2">
      <c r="A35" s="51" t="s">
        <v>21</v>
      </c>
      <c r="B35" s="51">
        <v>29.6</v>
      </c>
      <c r="C35" s="157">
        <v>25.47</v>
      </c>
      <c r="D35" s="158"/>
      <c r="E35" s="51">
        <f t="shared" si="0"/>
        <v>0.86047297297297287</v>
      </c>
      <c r="F35" s="53"/>
      <c r="G35" s="53"/>
      <c r="H35" s="79"/>
      <c r="I35" s="79"/>
      <c r="J35" s="79"/>
      <c r="K35" s="79"/>
      <c r="L35" s="79"/>
      <c r="M35" s="79"/>
    </row>
    <row r="36" spans="1:13" ht="12.75" customHeight="1" x14ac:dyDescent="0.2">
      <c r="A36" s="51" t="s">
        <v>42</v>
      </c>
      <c r="B36" s="51">
        <v>80.760000000000005</v>
      </c>
      <c r="C36" s="157">
        <v>73.44</v>
      </c>
      <c r="D36" s="158"/>
      <c r="E36" s="51">
        <f t="shared" si="0"/>
        <v>0.90936106983655263</v>
      </c>
      <c r="F36" s="53"/>
      <c r="G36" s="53"/>
      <c r="H36" s="79"/>
      <c r="I36" s="79"/>
      <c r="J36" s="79"/>
      <c r="K36" s="79"/>
      <c r="L36" s="79"/>
      <c r="M36" s="79"/>
    </row>
    <row r="37" spans="1:13" ht="12.75" customHeight="1" x14ac:dyDescent="0.2">
      <c r="A37" s="51" t="s">
        <v>38</v>
      </c>
      <c r="B37" s="51">
        <v>181.69</v>
      </c>
      <c r="C37" s="157">
        <v>176.67</v>
      </c>
      <c r="D37" s="158"/>
      <c r="E37" s="51">
        <f t="shared" si="0"/>
        <v>0.97237052121745826</v>
      </c>
      <c r="F37" s="53"/>
      <c r="G37" s="53"/>
      <c r="H37" s="79"/>
      <c r="I37" s="79"/>
      <c r="J37" s="79"/>
      <c r="K37" s="79"/>
      <c r="L37" s="79"/>
      <c r="M37" s="79"/>
    </row>
    <row r="38" spans="1:13" ht="12.75" customHeight="1" x14ac:dyDescent="0.2">
      <c r="A38" s="51" t="s">
        <v>74</v>
      </c>
      <c r="B38" s="51">
        <v>15.33</v>
      </c>
      <c r="C38" s="157">
        <v>12</v>
      </c>
      <c r="D38" s="158"/>
      <c r="E38" s="51">
        <f t="shared" si="0"/>
        <v>0.78277886497064575</v>
      </c>
      <c r="F38" s="53"/>
      <c r="G38" s="53"/>
      <c r="H38" s="79"/>
      <c r="I38" s="79"/>
      <c r="J38" s="79"/>
      <c r="K38" s="79"/>
      <c r="L38" s="79"/>
      <c r="M38" s="79"/>
    </row>
    <row r="39" spans="1:13" ht="12.75" customHeight="1" x14ac:dyDescent="0.2">
      <c r="A39" s="51" t="s">
        <v>40</v>
      </c>
      <c r="B39" s="51">
        <v>42.67</v>
      </c>
      <c r="C39" s="157">
        <v>30.37</v>
      </c>
      <c r="D39" s="158"/>
      <c r="E39" s="51">
        <f t="shared" si="0"/>
        <v>0.71174127021326461</v>
      </c>
      <c r="F39" s="53"/>
      <c r="G39" s="53"/>
      <c r="H39" s="79"/>
      <c r="I39" s="79"/>
      <c r="J39" s="79"/>
      <c r="K39" s="79"/>
      <c r="L39" s="79"/>
      <c r="M39" s="79"/>
    </row>
    <row r="40" spans="1:13" ht="12.75" customHeight="1" x14ac:dyDescent="0.2">
      <c r="A40" s="51" t="s">
        <v>41</v>
      </c>
      <c r="B40" s="51">
        <v>1731.93</v>
      </c>
      <c r="C40" s="157">
        <v>1695.15</v>
      </c>
      <c r="D40" s="158"/>
      <c r="E40" s="51">
        <f t="shared" si="0"/>
        <v>0.97876357589509966</v>
      </c>
      <c r="F40" s="53"/>
      <c r="G40" s="53"/>
      <c r="H40" s="79"/>
      <c r="I40" s="79"/>
      <c r="J40" s="79"/>
      <c r="K40" s="79"/>
      <c r="L40" s="79"/>
      <c r="M40" s="79"/>
    </row>
    <row r="41" spans="1:13" ht="12.75" customHeight="1" x14ac:dyDescent="0.2">
      <c r="A41" s="51" t="s">
        <v>43</v>
      </c>
      <c r="B41" s="51">
        <v>76</v>
      </c>
      <c r="C41" s="157">
        <v>77.06</v>
      </c>
      <c r="D41" s="158"/>
      <c r="E41" s="51">
        <f t="shared" si="0"/>
        <v>1.0139473684210527</v>
      </c>
      <c r="F41" s="53"/>
      <c r="G41" s="53"/>
      <c r="H41" s="79"/>
      <c r="I41" s="79"/>
      <c r="J41" s="79"/>
      <c r="K41" s="79"/>
      <c r="L41" s="79"/>
      <c r="M41" s="79"/>
    </row>
    <row r="42" spans="1:13" ht="12.75" customHeight="1" x14ac:dyDescent="0.2">
      <c r="A42" s="51" t="s">
        <v>44</v>
      </c>
      <c r="B42" s="51">
        <v>8</v>
      </c>
      <c r="C42" s="157">
        <v>7.31</v>
      </c>
      <c r="D42" s="158"/>
      <c r="E42" s="51">
        <f t="shared" si="0"/>
        <v>0.91374999999999995</v>
      </c>
      <c r="F42" s="53"/>
      <c r="G42" s="53"/>
      <c r="H42" s="79"/>
      <c r="I42" s="79"/>
      <c r="J42" s="79"/>
      <c r="K42" s="79"/>
      <c r="L42" s="79"/>
      <c r="M42" s="79"/>
    </row>
    <row r="43" spans="1:13" ht="12.75" customHeight="1" x14ac:dyDescent="0.2">
      <c r="A43" s="51" t="s">
        <v>45</v>
      </c>
      <c r="B43" s="51">
        <v>24.33</v>
      </c>
      <c r="C43" s="157">
        <v>24.62</v>
      </c>
      <c r="D43" s="158"/>
      <c r="E43" s="51">
        <f t="shared" si="0"/>
        <v>1.0119194410193177</v>
      </c>
      <c r="F43" s="53"/>
      <c r="G43" s="53"/>
      <c r="H43" s="79"/>
      <c r="I43" s="79"/>
      <c r="J43" s="79"/>
      <c r="K43" s="79"/>
      <c r="L43" s="79"/>
      <c r="M43" s="79"/>
    </row>
    <row r="44" spans="1:13" ht="12.75" customHeight="1" x14ac:dyDescent="0.2">
      <c r="A44" s="51" t="s">
        <v>75</v>
      </c>
      <c r="B44" s="51">
        <v>14</v>
      </c>
      <c r="C44" s="157">
        <v>11.63</v>
      </c>
      <c r="D44" s="158"/>
      <c r="E44" s="51">
        <f t="shared" si="0"/>
        <v>0.83071428571428574</v>
      </c>
      <c r="F44" s="53"/>
      <c r="G44" s="53"/>
      <c r="H44" s="79"/>
      <c r="I44" s="79"/>
      <c r="J44" s="79"/>
      <c r="K44" s="79"/>
      <c r="L44" s="79"/>
      <c r="M44" s="79"/>
    </row>
    <row r="45" spans="1:13" ht="12.75" customHeight="1" x14ac:dyDescent="0.2">
      <c r="A45" s="54" t="s">
        <v>46</v>
      </c>
      <c r="B45" s="54">
        <v>11.75</v>
      </c>
      <c r="C45" s="157">
        <v>8.26</v>
      </c>
      <c r="D45" s="158"/>
      <c r="E45" s="51">
        <f t="shared" si="0"/>
        <v>0.70297872340425527</v>
      </c>
      <c r="F45" s="55"/>
      <c r="G45" s="55"/>
      <c r="H45" s="58"/>
      <c r="I45" s="15"/>
      <c r="J45" s="28"/>
      <c r="K45" s="16"/>
    </row>
    <row r="46" spans="1:13" ht="12.75" customHeight="1" x14ac:dyDescent="0.2">
      <c r="A46" s="63"/>
      <c r="B46" s="63"/>
      <c r="C46" s="63"/>
      <c r="D46" s="63"/>
      <c r="E46" s="63"/>
      <c r="F46" s="63"/>
      <c r="G46" s="63"/>
      <c r="H46" s="59"/>
      <c r="I46" s="59"/>
      <c r="J46" s="28"/>
      <c r="K46" s="16"/>
    </row>
    <row r="47" spans="1:13" ht="13.5" customHeight="1" x14ac:dyDescent="0.2">
      <c r="A47" s="61"/>
      <c r="B47" s="61"/>
      <c r="C47" s="61"/>
      <c r="D47" s="61"/>
      <c r="E47" s="61"/>
      <c r="F47" s="61"/>
      <c r="G47" s="61"/>
      <c r="H47" s="59"/>
      <c r="I47" s="59"/>
      <c r="J47" s="28"/>
      <c r="K47" s="16"/>
      <c r="L47" s="14"/>
      <c r="M47" s="14"/>
    </row>
    <row r="48" spans="1:13" ht="12.75" customHeight="1" x14ac:dyDescent="0.2">
      <c r="A48" s="61"/>
      <c r="B48" s="61"/>
      <c r="C48" s="61"/>
      <c r="D48" s="61"/>
      <c r="E48" s="61"/>
      <c r="F48" s="61"/>
      <c r="G48" s="61"/>
      <c r="H48" s="59"/>
      <c r="I48" s="59"/>
      <c r="J48" s="28"/>
      <c r="K48" s="16"/>
      <c r="L48" s="14"/>
      <c r="M48" s="14"/>
    </row>
    <row r="49" spans="1:14" ht="12.75" customHeight="1" x14ac:dyDescent="0.2">
      <c r="A49" s="61"/>
      <c r="B49" s="61"/>
      <c r="C49" s="61"/>
      <c r="D49" s="61"/>
      <c r="E49" s="61"/>
      <c r="F49" s="61"/>
      <c r="G49" s="61"/>
      <c r="H49" s="59"/>
      <c r="I49" s="60"/>
      <c r="J49" s="28"/>
      <c r="K49" s="16"/>
      <c r="L49" s="14"/>
      <c r="M49" s="14"/>
    </row>
    <row r="50" spans="1:14" ht="15" customHeight="1" x14ac:dyDescent="0.2">
      <c r="A50" s="61"/>
      <c r="B50" s="61"/>
      <c r="C50" s="61"/>
      <c r="D50" s="61"/>
      <c r="E50" s="61"/>
      <c r="F50" s="61"/>
      <c r="G50" s="61"/>
      <c r="H50" s="59"/>
      <c r="I50" s="60"/>
      <c r="J50" s="28"/>
      <c r="K50" s="16"/>
      <c r="L50" s="14"/>
      <c r="M50" s="14"/>
    </row>
    <row r="51" spans="1:14" ht="15.75" customHeight="1" x14ac:dyDescent="0.2">
      <c r="A51" s="61"/>
      <c r="B51" s="61"/>
      <c r="C51" s="61"/>
      <c r="D51" s="61"/>
      <c r="E51" s="61"/>
      <c r="F51" s="61"/>
      <c r="G51" s="61"/>
      <c r="H51" s="59"/>
      <c r="I51" s="60"/>
      <c r="J51" s="28"/>
      <c r="K51" s="16"/>
      <c r="L51" s="14"/>
      <c r="M51" s="14"/>
    </row>
    <row r="52" spans="1:14" ht="13.5" thickBot="1" x14ac:dyDescent="0.25">
      <c r="A52" s="62"/>
      <c r="B52" s="62"/>
      <c r="C52" s="62"/>
      <c r="D52" s="62"/>
      <c r="E52" s="62"/>
      <c r="F52" s="62"/>
      <c r="G52" s="62"/>
      <c r="H52" s="39"/>
      <c r="I52" s="39"/>
      <c r="J52" s="39"/>
      <c r="K52" s="39"/>
      <c r="L52" s="39"/>
      <c r="M52" s="39"/>
      <c r="N52" s="39"/>
    </row>
    <row r="53" spans="1:14" ht="52.5" customHeight="1" thickBot="1" x14ac:dyDescent="0.25">
      <c r="A53" s="19" t="s">
        <v>0</v>
      </c>
      <c r="B53" s="87" t="s">
        <v>13</v>
      </c>
      <c r="C53" s="88"/>
      <c r="D53" s="88"/>
      <c r="E53" s="88"/>
      <c r="F53" s="88"/>
      <c r="G53" s="89"/>
      <c r="H53" s="66" t="s">
        <v>94</v>
      </c>
      <c r="I53" s="66"/>
      <c r="J53" s="66"/>
      <c r="K53" s="6" t="s">
        <v>2</v>
      </c>
      <c r="L53" s="94">
        <v>0.25</v>
      </c>
      <c r="M53" s="95"/>
      <c r="N53" s="34">
        <f>L53*L54</f>
        <v>0</v>
      </c>
    </row>
    <row r="54" spans="1:14" ht="26.25" thickBot="1" x14ac:dyDescent="0.25">
      <c r="A54" s="20" t="s">
        <v>14</v>
      </c>
      <c r="B54" s="90" t="s">
        <v>30</v>
      </c>
      <c r="C54" s="91"/>
      <c r="D54" s="91"/>
      <c r="E54" s="91"/>
      <c r="F54" s="91"/>
      <c r="G54" s="92"/>
      <c r="H54" s="67" t="s">
        <v>95</v>
      </c>
      <c r="I54" s="67"/>
      <c r="J54" s="68"/>
      <c r="K54" s="22" t="s">
        <v>8</v>
      </c>
      <c r="L54" s="123"/>
      <c r="M54" s="124"/>
    </row>
    <row r="55" spans="1:14" ht="25.5" customHeight="1" x14ac:dyDescent="0.2">
      <c r="A55" s="49" t="s">
        <v>12</v>
      </c>
      <c r="B55" s="49" t="s">
        <v>80</v>
      </c>
      <c r="C55" s="155" t="s">
        <v>81</v>
      </c>
      <c r="D55" s="156"/>
      <c r="E55" s="20"/>
      <c r="F55" s="20"/>
      <c r="G55" s="20"/>
      <c r="H55" s="121" t="s">
        <v>32</v>
      </c>
      <c r="I55" s="122"/>
      <c r="J55" s="122"/>
      <c r="K55" s="47"/>
      <c r="L55" s="65"/>
      <c r="M55" s="65"/>
    </row>
    <row r="56" spans="1:14" ht="15" x14ac:dyDescent="0.2">
      <c r="A56" s="159"/>
      <c r="B56" s="159" t="s">
        <v>82</v>
      </c>
      <c r="C56" s="90" t="s">
        <v>92</v>
      </c>
      <c r="D56" s="92"/>
      <c r="E56" s="20"/>
      <c r="F56" s="20"/>
      <c r="G56" s="20"/>
      <c r="H56" s="64"/>
      <c r="I56" s="64"/>
      <c r="J56" s="64"/>
      <c r="K56" s="47"/>
      <c r="L56" s="65"/>
      <c r="M56" s="65"/>
    </row>
    <row r="57" spans="1:14" ht="25.5" x14ac:dyDescent="0.2">
      <c r="A57" s="159" t="s">
        <v>96</v>
      </c>
      <c r="B57" s="159" t="s">
        <v>83</v>
      </c>
      <c r="C57" s="90" t="s">
        <v>93</v>
      </c>
      <c r="D57" s="92"/>
      <c r="E57" s="20"/>
      <c r="F57" s="20"/>
      <c r="G57" s="20"/>
      <c r="H57" s="64"/>
      <c r="I57" s="64"/>
      <c r="J57" s="64"/>
      <c r="K57" s="47"/>
      <c r="L57" s="65"/>
      <c r="M57" s="65"/>
    </row>
    <row r="58" spans="1:14" ht="25.5" x14ac:dyDescent="0.2">
      <c r="A58" s="159" t="s">
        <v>96</v>
      </c>
      <c r="B58" s="159" t="s">
        <v>84</v>
      </c>
      <c r="C58" s="90" t="s">
        <v>93</v>
      </c>
      <c r="D58" s="92"/>
      <c r="E58" s="20"/>
      <c r="F58" s="20"/>
      <c r="G58" s="20"/>
      <c r="H58" s="64"/>
      <c r="I58" s="64"/>
      <c r="J58" s="64"/>
      <c r="K58" s="77"/>
      <c r="L58" s="65"/>
      <c r="M58" s="65"/>
    </row>
    <row r="59" spans="1:14" ht="15" x14ac:dyDescent="0.2">
      <c r="A59" s="159" t="s">
        <v>97</v>
      </c>
      <c r="B59" s="159" t="s">
        <v>85</v>
      </c>
      <c r="C59" s="83" t="s">
        <v>93</v>
      </c>
      <c r="D59" s="84"/>
      <c r="E59" s="20"/>
      <c r="F59" s="20"/>
      <c r="G59" s="20"/>
      <c r="H59" s="64"/>
      <c r="I59" s="64"/>
      <c r="J59" s="64"/>
      <c r="K59" s="77"/>
      <c r="L59" s="65"/>
      <c r="M59" s="65"/>
    </row>
    <row r="60" spans="1:14" ht="25.5" x14ac:dyDescent="0.2">
      <c r="A60" s="20"/>
      <c r="B60" s="159" t="s">
        <v>86</v>
      </c>
      <c r="C60" s="90" t="s">
        <v>92</v>
      </c>
      <c r="D60" s="92"/>
      <c r="E60" s="20"/>
      <c r="F60" s="20"/>
      <c r="G60" s="20"/>
      <c r="H60" s="64"/>
      <c r="I60" s="64"/>
      <c r="J60" s="64"/>
      <c r="K60" s="77"/>
      <c r="L60" s="65"/>
      <c r="M60" s="65"/>
    </row>
    <row r="61" spans="1:14" ht="15" x14ac:dyDescent="0.2">
      <c r="A61" s="159" t="s">
        <v>97</v>
      </c>
      <c r="B61" s="159" t="s">
        <v>87</v>
      </c>
      <c r="C61" s="90" t="s">
        <v>93</v>
      </c>
      <c r="D61" s="92"/>
      <c r="E61" s="20"/>
      <c r="F61" s="20"/>
      <c r="G61" s="20"/>
      <c r="H61" s="64"/>
      <c r="I61" s="64"/>
      <c r="J61" s="64"/>
      <c r="K61" s="77"/>
      <c r="L61" s="65"/>
      <c r="M61" s="65"/>
    </row>
    <row r="62" spans="1:14" ht="25.5" x14ac:dyDescent="0.2">
      <c r="A62" s="159" t="s">
        <v>98</v>
      </c>
      <c r="B62" s="159" t="s">
        <v>88</v>
      </c>
      <c r="C62" s="90" t="s">
        <v>93</v>
      </c>
      <c r="D62" s="92"/>
      <c r="E62" s="20"/>
      <c r="F62" s="20"/>
      <c r="G62" s="20"/>
      <c r="H62" s="64"/>
      <c r="I62" s="64"/>
      <c r="J62" s="64"/>
      <c r="K62" s="77"/>
      <c r="L62" s="65"/>
      <c r="M62" s="65"/>
    </row>
    <row r="63" spans="1:14" ht="25.5" x14ac:dyDescent="0.2">
      <c r="A63" s="20"/>
      <c r="B63" s="159" t="s">
        <v>89</v>
      </c>
      <c r="C63" s="90" t="s">
        <v>92</v>
      </c>
      <c r="D63" s="92"/>
      <c r="E63" s="20"/>
      <c r="F63" s="20"/>
      <c r="G63" s="20"/>
      <c r="H63" s="64"/>
      <c r="I63" s="64"/>
      <c r="J63" s="64"/>
      <c r="K63" s="77"/>
      <c r="L63" s="65"/>
      <c r="M63" s="65"/>
    </row>
    <row r="64" spans="1:14" ht="15" x14ac:dyDescent="0.2">
      <c r="A64" s="20"/>
      <c r="B64" s="159" t="s">
        <v>90</v>
      </c>
      <c r="C64" s="90" t="s">
        <v>92</v>
      </c>
      <c r="D64" s="92"/>
      <c r="E64" s="20"/>
      <c r="F64" s="20"/>
      <c r="G64" s="20"/>
      <c r="H64" s="64"/>
      <c r="I64" s="64"/>
      <c r="J64" s="64"/>
      <c r="K64" s="77"/>
      <c r="L64" s="65"/>
      <c r="M64" s="65"/>
    </row>
    <row r="65" spans="1:14" ht="15" x14ac:dyDescent="0.2">
      <c r="A65" s="20"/>
      <c r="B65" s="159" t="s">
        <v>91</v>
      </c>
      <c r="C65" s="90" t="s">
        <v>92</v>
      </c>
      <c r="D65" s="92"/>
      <c r="E65" s="20"/>
      <c r="F65" s="20"/>
      <c r="G65" s="20"/>
      <c r="H65" s="64"/>
      <c r="I65" s="64"/>
      <c r="J65" s="64"/>
      <c r="K65" s="77"/>
      <c r="L65" s="65"/>
      <c r="M65" s="65"/>
    </row>
    <row r="66" spans="1:14" ht="114.75" x14ac:dyDescent="0.2">
      <c r="A66" s="20" t="s">
        <v>15</v>
      </c>
      <c r="B66" s="81" t="s">
        <v>19</v>
      </c>
      <c r="C66" s="82"/>
      <c r="D66" s="82"/>
      <c r="E66" s="82"/>
      <c r="F66" s="82"/>
      <c r="G66" s="82"/>
      <c r="H66" s="69" t="s">
        <v>22</v>
      </c>
      <c r="I66" s="69" t="s">
        <v>23</v>
      </c>
      <c r="J66" s="70" t="s">
        <v>24</v>
      </c>
      <c r="K66" s="23"/>
      <c r="L66" s="10"/>
      <c r="M66" s="10"/>
    </row>
    <row r="67" spans="1:14" ht="39.75" customHeight="1" x14ac:dyDescent="0.2">
      <c r="B67" s="102" t="s">
        <v>25</v>
      </c>
      <c r="C67" s="103"/>
      <c r="D67" s="103"/>
      <c r="E67" s="103"/>
      <c r="F67" s="103"/>
      <c r="G67" s="104"/>
      <c r="H67" s="126" t="s">
        <v>20</v>
      </c>
      <c r="I67" s="126"/>
      <c r="J67" s="126"/>
      <c r="K67" s="14"/>
      <c r="L67" s="14"/>
      <c r="M67" s="14"/>
    </row>
    <row r="68" spans="1:14" ht="38.25" customHeight="1" x14ac:dyDescent="0.2">
      <c r="B68"/>
      <c r="C68"/>
      <c r="D68"/>
      <c r="E68"/>
      <c r="F68"/>
      <c r="G68"/>
      <c r="H68" s="126"/>
      <c r="I68" s="126"/>
      <c r="J68" s="126"/>
      <c r="K68" s="14"/>
      <c r="L68" s="14"/>
      <c r="M68" s="14"/>
    </row>
    <row r="69" spans="1:14" ht="15.75" x14ac:dyDescent="0.25">
      <c r="A69" s="37"/>
      <c r="B69" s="15"/>
      <c r="C69" s="15"/>
      <c r="D69" s="36"/>
      <c r="E69" s="38"/>
      <c r="F69" s="38"/>
      <c r="G69" s="38"/>
      <c r="H69" s="38"/>
      <c r="I69" s="38"/>
      <c r="J69" s="26"/>
    </row>
    <row r="70" spans="1:14" ht="14.25" x14ac:dyDescent="0.2">
      <c r="A70" s="36"/>
      <c r="B70" s="29"/>
      <c r="C70" s="29"/>
      <c r="D70" s="36"/>
      <c r="E70" s="46"/>
      <c r="F70" s="46"/>
      <c r="G70" s="46"/>
      <c r="H70" s="46"/>
      <c r="I70" s="46"/>
      <c r="J70" s="125" t="s">
        <v>16</v>
      </c>
      <c r="K70" s="125"/>
      <c r="L70" s="125"/>
      <c r="M70" s="17">
        <f>N3+N7+N31+N53</f>
        <v>5</v>
      </c>
    </row>
    <row r="71" spans="1:14" s="41" customFormat="1" ht="26.25" x14ac:dyDescent="0.4">
      <c r="A71" s="41" t="s">
        <v>26</v>
      </c>
    </row>
    <row r="72" spans="1:14" s="43" customFormat="1" ht="18" x14ac:dyDescent="0.25">
      <c r="A72" s="43" t="s">
        <v>33</v>
      </c>
      <c r="E72" s="46"/>
      <c r="F72" s="46"/>
      <c r="G72" s="43" t="s">
        <v>34</v>
      </c>
      <c r="H72" s="46"/>
      <c r="I72" s="46"/>
      <c r="J72" s="43" t="s">
        <v>35</v>
      </c>
      <c r="N72" s="44"/>
    </row>
    <row r="73" spans="1:14" customFormat="1" x14ac:dyDescent="0.2">
      <c r="H73" s="45"/>
      <c r="N73" s="42"/>
    </row>
    <row r="74" spans="1:14" customFormat="1" ht="26.25" x14ac:dyDescent="0.4">
      <c r="A74" s="41" t="s">
        <v>27</v>
      </c>
      <c r="H74" s="45"/>
      <c r="N74" s="42"/>
    </row>
    <row r="75" spans="1:14" s="43" customFormat="1" ht="18" x14ac:dyDescent="0.25">
      <c r="A75" s="43" t="s">
        <v>28</v>
      </c>
      <c r="G75" s="43" t="s">
        <v>29</v>
      </c>
      <c r="J75" s="43" t="s">
        <v>35</v>
      </c>
      <c r="N75" s="44"/>
    </row>
  </sheetData>
  <mergeCells count="94">
    <mergeCell ref="C64:D64"/>
    <mergeCell ref="C65:D65"/>
    <mergeCell ref="C58:D58"/>
    <mergeCell ref="C59:D59"/>
    <mergeCell ref="C60:D60"/>
    <mergeCell ref="C61:D61"/>
    <mergeCell ref="C62:D62"/>
    <mergeCell ref="C63:D63"/>
    <mergeCell ref="A22:A24"/>
    <mergeCell ref="C40:D40"/>
    <mergeCell ref="C41:D41"/>
    <mergeCell ref="C42:D42"/>
    <mergeCell ref="C43:D43"/>
    <mergeCell ref="C44:D44"/>
    <mergeCell ref="C35:D35"/>
    <mergeCell ref="C36:D36"/>
    <mergeCell ref="C37:D37"/>
    <mergeCell ref="C23:D23"/>
    <mergeCell ref="C24:D24"/>
    <mergeCell ref="E10:E14"/>
    <mergeCell ref="E16:E18"/>
    <mergeCell ref="E22:E24"/>
    <mergeCell ref="F10:G14"/>
    <mergeCell ref="F16:G18"/>
    <mergeCell ref="F22:G24"/>
    <mergeCell ref="C17:D17"/>
    <mergeCell ref="C18:D18"/>
    <mergeCell ref="C32:D32"/>
    <mergeCell ref="C33:D33"/>
    <mergeCell ref="C34:D34"/>
    <mergeCell ref="C55:D55"/>
    <mergeCell ref="F25:G25"/>
    <mergeCell ref="F26:G26"/>
    <mergeCell ref="F27:G27"/>
    <mergeCell ref="F29:G29"/>
    <mergeCell ref="A10:A14"/>
    <mergeCell ref="A16:A18"/>
    <mergeCell ref="C11:D11"/>
    <mergeCell ref="C12:D12"/>
    <mergeCell ref="C13:D13"/>
    <mergeCell ref="C14:D14"/>
    <mergeCell ref="L7:M7"/>
    <mergeCell ref="L54:M54"/>
    <mergeCell ref="L53:M53"/>
    <mergeCell ref="J70:L70"/>
    <mergeCell ref="H67:J68"/>
    <mergeCell ref="L32:M32"/>
    <mergeCell ref="K8:K9"/>
    <mergeCell ref="L8:M8"/>
    <mergeCell ref="L31:M31"/>
    <mergeCell ref="A5:B5"/>
    <mergeCell ref="C5:E5"/>
    <mergeCell ref="F5:G5"/>
    <mergeCell ref="C6:D6"/>
    <mergeCell ref="B7:G7"/>
    <mergeCell ref="C8:D8"/>
    <mergeCell ref="F8:G8"/>
    <mergeCell ref="F9:G9"/>
    <mergeCell ref="B67:G67"/>
    <mergeCell ref="H9:J10"/>
    <mergeCell ref="C9:D9"/>
    <mergeCell ref="C10:D10"/>
    <mergeCell ref="H15:K22"/>
    <mergeCell ref="H55:J55"/>
    <mergeCell ref="C45:D45"/>
    <mergeCell ref="C56:D56"/>
    <mergeCell ref="C57:D57"/>
    <mergeCell ref="B3:G3"/>
    <mergeCell ref="L3:M3"/>
    <mergeCell ref="A4:B4"/>
    <mergeCell ref="C4:E4"/>
    <mergeCell ref="F4:G4"/>
    <mergeCell ref="K4:K5"/>
    <mergeCell ref="L4:M4"/>
    <mergeCell ref="C15:D15"/>
    <mergeCell ref="C16:D16"/>
    <mergeCell ref="C19:D19"/>
    <mergeCell ref="F19:G19"/>
    <mergeCell ref="B53:G53"/>
    <mergeCell ref="B54:G54"/>
    <mergeCell ref="F15:G15"/>
    <mergeCell ref="C20:D20"/>
    <mergeCell ref="F20:G20"/>
    <mergeCell ref="C21:D21"/>
    <mergeCell ref="F21:G21"/>
    <mergeCell ref="B66:G66"/>
    <mergeCell ref="C22:D22"/>
    <mergeCell ref="B31:G31"/>
    <mergeCell ref="C25:D25"/>
    <mergeCell ref="C26:D26"/>
    <mergeCell ref="C27:D27"/>
    <mergeCell ref="C29:D29"/>
    <mergeCell ref="C38:D38"/>
    <mergeCell ref="C39:D39"/>
  </mergeCells>
  <hyperlinks>
    <hyperlink ref="B10" r:id="rId1"/>
    <hyperlink ref="B11" r:id="rId2"/>
    <hyperlink ref="B12" r:id="rId3"/>
    <hyperlink ref="B13" r:id="rId4"/>
    <hyperlink ref="B14" r:id="rId5"/>
    <hyperlink ref="B16" r:id="rId6"/>
    <hyperlink ref="B17" r:id="rId7"/>
    <hyperlink ref="B18" r:id="rId8"/>
    <hyperlink ref="B22" r:id="rId9"/>
    <hyperlink ref="B23:B24" r:id="rId10" display="https://issues.apdbox.com/browse/TCCTWO-30570"/>
    <hyperlink ref="B23" r:id="rId11"/>
    <hyperlink ref="B24" r:id="rId12"/>
  </hyperlinks>
  <pageMargins left="0.19" right="0.18" top="0.74803149606299213" bottom="0.74803149606299213" header="0.31496062992125984" footer="0.31496062992125984"/>
  <pageSetup paperSize="9" scale="54" orientation="portrait" r:id="rId1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 квартал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Chekulaeva</dc:creator>
  <cp:lastModifiedBy>Konstantin Firsanov</cp:lastModifiedBy>
  <cp:lastPrinted>2014-11-04T13:35:43Z</cp:lastPrinted>
  <dcterms:created xsi:type="dcterms:W3CDTF">2014-10-15T05:06:18Z</dcterms:created>
  <dcterms:modified xsi:type="dcterms:W3CDTF">2014-11-17T08:38:28Z</dcterms:modified>
</cp:coreProperties>
</file>