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rga\Downloads\"/>
    </mc:Choice>
  </mc:AlternateContent>
  <xr:revisionPtr revIDLastSave="0" documentId="13_ncr:1_{094F323C-91C5-4FC2-9E49-8979FBE2D52F}" xr6:coauthVersionLast="47" xr6:coauthVersionMax="47" xr10:uidLastSave="{00000000-0000-0000-0000-000000000000}"/>
  <bookViews>
    <workbookView xWindow="19110" yWindow="0" windowWidth="19380" windowHeight="21690" xr2:uid="{6C450BF9-9D18-4322-98C4-9BFB5B6321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H16" i="1"/>
  <c r="G16" i="1"/>
  <c r="F16" i="1"/>
  <c r="E16" i="1"/>
  <c r="D16" i="1"/>
  <c r="C16" i="1"/>
  <c r="B16" i="1"/>
  <c r="I14" i="1"/>
  <c r="H14" i="1"/>
  <c r="G14" i="1"/>
  <c r="F14" i="1"/>
  <c r="E14" i="1"/>
  <c r="D14" i="1"/>
  <c r="C14" i="1"/>
  <c r="B14" i="1"/>
  <c r="I12" i="1"/>
  <c r="H12" i="1"/>
  <c r="G12" i="1"/>
  <c r="F12" i="1"/>
  <c r="E12" i="1"/>
  <c r="D12" i="1"/>
  <c r="C12" i="1"/>
  <c r="B12" i="1"/>
  <c r="I7" i="1"/>
  <c r="H7" i="1"/>
  <c r="G7" i="1"/>
  <c r="F7" i="1"/>
  <c r="E7" i="1"/>
  <c r="D7" i="1"/>
  <c r="C7" i="1"/>
  <c r="B7" i="1"/>
  <c r="I5" i="1"/>
  <c r="H5" i="1"/>
  <c r="G5" i="1"/>
  <c r="F5" i="1"/>
  <c r="E5" i="1"/>
  <c r="D5" i="1"/>
  <c r="C5" i="1"/>
  <c r="B5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<sst xmlns="http://schemas.openxmlformats.org/spreadsheetml/2006/main" count="10" uniqueCount="4">
  <si>
    <t>Cu</t>
  </si>
  <si>
    <t>RT</t>
  </si>
  <si>
    <t>Brass</t>
  </si>
  <si>
    <t>%CW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</si>
</sst>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7D01-A4EC-4739-B768-8028ECC9B9B0}">
  <dimension ref="A1:I16"/>
  <sheetViews>
    <sheetView tabSelected="1" workbookViewId="0">
      <selection activeCell="J29" sqref="J29"/>
    </sheetView>
  </sheetViews>
  <sheetFormatPr defaultRowHeight="14.5" x14ac:dyDescent="0.35"/>
  <sheetData>
    <row r="1" spans="1:9" x14ac:dyDescent="0.35">
      <c r="B1" t="s">
        <v>0</v>
      </c>
    </row>
    <row r="2" spans="1:9" x14ac:dyDescent="0.35">
      <c r="A2" t="s">
        <v>3</v>
      </c>
      <c r="B2">
        <v>0</v>
      </c>
      <c r="C2">
        <v>5.835</v>
      </c>
      <c r="D2">
        <v>11.29</v>
      </c>
      <c r="E2">
        <v>19.678999999999998</v>
      </c>
      <c r="F2">
        <v>28.992000000000001</v>
      </c>
      <c r="G2">
        <v>37.722999999999999</v>
      </c>
      <c r="H2">
        <v>42.674999999999997</v>
      </c>
      <c r="I2">
        <v>50.055</v>
      </c>
    </row>
    <row r="3" spans="1:9" x14ac:dyDescent="0.35">
      <c r="A3" t="s">
        <v>1</v>
      </c>
      <c r="B3">
        <f>AVERAGE(35,34,38)</f>
        <v>35.666666666666664</v>
      </c>
      <c r="C3">
        <f>AVERAGE(39,41,39)</f>
        <v>39.666666666666664</v>
      </c>
      <c r="D3">
        <f>AVERAGE(41,41,40)</f>
        <v>40.666666666666664</v>
      </c>
      <c r="E3">
        <f>AVERAGE(46,45,44)</f>
        <v>45</v>
      </c>
      <c r="F3">
        <f>AVERAGE(47,49,50)</f>
        <v>48.666666666666664</v>
      </c>
      <c r="G3">
        <f>AVERAGE(50,50,51)</f>
        <v>50.333333333333336</v>
      </c>
      <c r="H3">
        <f>AVERAGE(52,53,51)</f>
        <v>52</v>
      </c>
      <c r="I3">
        <f>AVERAGE(55,53,54)</f>
        <v>54</v>
      </c>
    </row>
    <row r="4" spans="1:9" x14ac:dyDescent="0.35">
      <c r="A4" t="s">
        <v>3</v>
      </c>
      <c r="B4">
        <v>0</v>
      </c>
      <c r="C4">
        <v>5.9329999999999998</v>
      </c>
      <c r="D4">
        <v>11.301</v>
      </c>
      <c r="E4">
        <v>19.693000000000001</v>
      </c>
      <c r="F4">
        <v>27.684000000000001</v>
      </c>
      <c r="G4">
        <v>35.82</v>
      </c>
      <c r="H4">
        <v>43.936999999999998</v>
      </c>
      <c r="I4">
        <v>55.14</v>
      </c>
    </row>
    <row r="5" spans="1:9" x14ac:dyDescent="0.35">
      <c r="A5">
        <v>400</v>
      </c>
      <c r="B5">
        <f>AVERAGE(40,40.5,40)</f>
        <v>40.166666666666664</v>
      </c>
      <c r="C5">
        <f>AVERAGE(42.5,42,44.5)</f>
        <v>43</v>
      </c>
      <c r="D5">
        <f>AVERAGE(44.8,46,45.5)</f>
        <v>45.433333333333337</v>
      </c>
      <c r="E5">
        <f>AVERAGE(46,45.8,46)</f>
        <v>45.933333333333337</v>
      </c>
      <c r="F5">
        <f>AVERAGE(48,47.5,49)</f>
        <v>48.166666666666664</v>
      </c>
      <c r="G5">
        <f>AVERAGE(37,38,37.5)</f>
        <v>37.5</v>
      </c>
      <c r="H5">
        <f>AVERAGE(42.5,42.5,42.1)</f>
        <v>42.366666666666667</v>
      </c>
      <c r="I5">
        <f>AVERAGE(47.5,47,49.5)</f>
        <v>48</v>
      </c>
    </row>
    <row r="6" spans="1:9" x14ac:dyDescent="0.35">
      <c r="A6" t="s">
        <v>3</v>
      </c>
      <c r="B6">
        <v>0</v>
      </c>
      <c r="C6">
        <v>4.9180000000000001</v>
      </c>
      <c r="D6">
        <v>9.8360000000000003</v>
      </c>
      <c r="E6">
        <v>21.311</v>
      </c>
      <c r="F6">
        <v>29.507999999999999</v>
      </c>
      <c r="G6">
        <v>39.344000000000001</v>
      </c>
      <c r="H6">
        <v>49.18</v>
      </c>
      <c r="I6">
        <v>57.377000000000002</v>
      </c>
    </row>
    <row r="7" spans="1:9" x14ac:dyDescent="0.35">
      <c r="A7">
        <v>500</v>
      </c>
      <c r="B7">
        <f>AVERAGE(39,38,39)</f>
        <v>38.666666666666664</v>
      </c>
      <c r="C7">
        <f>AVERAGE(41.5,39.5,40)</f>
        <v>40.333333333333336</v>
      </c>
      <c r="D7">
        <f>AVERAGE(44.5,46,44.5)</f>
        <v>45</v>
      </c>
      <c r="E7">
        <f>AVERAGE(48,47,47)</f>
        <v>47.333333333333336</v>
      </c>
      <c r="F7">
        <f>AVERAGE(48,50,51.5)</f>
        <v>49.833333333333336</v>
      </c>
      <c r="G7">
        <f>AVERAGE(33,34,35.5)</f>
        <v>34.166666666666664</v>
      </c>
      <c r="H7">
        <f>AVERAGE(45,45,44.5)</f>
        <v>44.833333333333336</v>
      </c>
      <c r="I7">
        <f>AVERAGE(48,50,48)</f>
        <v>48.666666666666664</v>
      </c>
    </row>
    <row r="10" spans="1:9" x14ac:dyDescent="0.35">
      <c r="B10" t="s">
        <v>2</v>
      </c>
    </row>
    <row r="11" spans="1:9" x14ac:dyDescent="0.35">
      <c r="A11" t="s">
        <v>3</v>
      </c>
      <c r="B11">
        <v>0</v>
      </c>
      <c r="C11">
        <v>6.35</v>
      </c>
      <c r="D11">
        <v>11.11</v>
      </c>
      <c r="E11">
        <v>17.46</v>
      </c>
      <c r="F11">
        <v>22.22</v>
      </c>
      <c r="G11">
        <v>33.33</v>
      </c>
      <c r="H11">
        <v>41.27</v>
      </c>
      <c r="I11">
        <v>47.62</v>
      </c>
    </row>
    <row r="12" spans="1:9" x14ac:dyDescent="0.35">
      <c r="A12" t="s">
        <v>1</v>
      </c>
      <c r="B12">
        <f>AVERAGE(66,67,67.5)</f>
        <v>66.833333333333329</v>
      </c>
      <c r="C12">
        <f>AVERAGE(69.5,70.5,70.5)</f>
        <v>70.166666666666671</v>
      </c>
      <c r="D12">
        <f>AVERAGE(74.5,75.5,74)</f>
        <v>74.666666666666671</v>
      </c>
      <c r="E12">
        <f>AVERAGE(76.5,78.5,79)</f>
        <v>78</v>
      </c>
      <c r="F12">
        <f>AVERAGE(83.5,82,81.5)</f>
        <v>82.333333333333329</v>
      </c>
      <c r="G12">
        <f>AVERAGE(85.5,85,84)</f>
        <v>84.833333333333329</v>
      </c>
      <c r="H12">
        <f>AVERAGE(86,85.5,86)</f>
        <v>85.833333333333329</v>
      </c>
      <c r="I12">
        <f>AVERAGE(86.5,87.5,88)</f>
        <v>87.333333333333329</v>
      </c>
    </row>
    <row r="13" spans="1:9" x14ac:dyDescent="0.35">
      <c r="A13" t="s">
        <v>3</v>
      </c>
      <c r="B13">
        <v>0</v>
      </c>
      <c r="C13">
        <v>5.0339999999999998</v>
      </c>
      <c r="D13">
        <v>10.768000000000001</v>
      </c>
      <c r="E13">
        <v>16.768000000000001</v>
      </c>
      <c r="F13">
        <v>25.12</v>
      </c>
      <c r="G13">
        <v>31.251000000000001</v>
      </c>
      <c r="H13">
        <v>39.173999999999999</v>
      </c>
      <c r="I13">
        <v>47.423999999999999</v>
      </c>
    </row>
    <row r="14" spans="1:9" x14ac:dyDescent="0.35">
      <c r="A14">
        <v>400</v>
      </c>
      <c r="B14">
        <f>AVERAGE(66,65,67)</f>
        <v>66</v>
      </c>
      <c r="C14">
        <f>AVERAGE(71,70,69)</f>
        <v>70</v>
      </c>
      <c r="D14">
        <f>AVERAGE(76,76,77)</f>
        <v>76.333333333333329</v>
      </c>
      <c r="E14">
        <f>AVERAGE(77,77,77)</f>
        <v>77</v>
      </c>
      <c r="F14">
        <f>AVERAGE(82,81.5,80.5)</f>
        <v>81.333333333333329</v>
      </c>
      <c r="G14">
        <f>AVERAGE(82,83,83)</f>
        <v>82.666666666666671</v>
      </c>
      <c r="H14">
        <f>AVERAGE(86,86.5,85.5)</f>
        <v>86</v>
      </c>
      <c r="I14">
        <f>AVERAGE(86,87.5,87.5)</f>
        <v>87</v>
      </c>
    </row>
    <row r="15" spans="1:9" x14ac:dyDescent="0.35">
      <c r="A15" t="s">
        <v>3</v>
      </c>
      <c r="B15">
        <v>0</v>
      </c>
      <c r="C15">
        <v>5.0339999999999998</v>
      </c>
      <c r="D15">
        <v>10.768000000000001</v>
      </c>
      <c r="E15">
        <v>17.920000000000002</v>
      </c>
      <c r="F15">
        <v>25.408000000000001</v>
      </c>
      <c r="G15">
        <v>34.604999999999997</v>
      </c>
      <c r="H15">
        <v>40.246000000000002</v>
      </c>
      <c r="I15">
        <v>49.496000000000002</v>
      </c>
    </row>
    <row r="16" spans="1:9" x14ac:dyDescent="0.35">
      <c r="A16">
        <v>500</v>
      </c>
      <c r="B16">
        <f>AVERAGE(67,68,68)</f>
        <v>67.666666666666671</v>
      </c>
      <c r="C16">
        <f>AVERAGE(71,71,71)</f>
        <v>71</v>
      </c>
      <c r="D16">
        <f>AVERAGE(72.5,73.5,74)</f>
        <v>73.333333333333329</v>
      </c>
      <c r="E16">
        <f>AVERAGE(78.5,78,79)</f>
        <v>78.5</v>
      </c>
      <c r="F16">
        <f>AVERAGE(80.5,80.5,81)</f>
        <v>80.666666666666671</v>
      </c>
      <c r="G16">
        <f>AVERAGE(71,73,72)</f>
        <v>72</v>
      </c>
      <c r="H16">
        <f>AVERAGE(78.5,77,78)</f>
        <v>77.833333333333329</v>
      </c>
      <c r="I16">
        <f>AVERAGE(84,82.5,84.5)</f>
        <v>83.666666666666671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Sergakis, Kosta</dc:creator>
  <cp:lastModifiedBy>Sergakis, Kosta</cp:lastModifiedBy>
  <dcterms:created xsi:type="dcterms:W3CDTF">2025-03-24T01:23:34Z</dcterms:created>
  <dcterms:modified xsi:type="dcterms:W3CDTF">2025-03-24T01:45:03Z</dcterms:modified>
</cp:coreProperties>
</file>