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4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 hidePivotFieldList="1"/>
  <mc:AlternateContent xmlns:mc="http://schemas.openxmlformats.org/markup-compatibility/2006">
    <mc:Choice Requires="x15">
      <x15ac:absPath xmlns:x15ac="http://schemas.microsoft.com/office/spreadsheetml/2010/11/ac" url="/Users/kostemkin/Documents/Personal/PrP/Reports/"/>
    </mc:Choice>
  </mc:AlternateContent>
  <bookViews>
    <workbookView xWindow="0" yWindow="460" windowWidth="24840" windowHeight="15540" tabRatio="500" firstSheet="1" activeTab="3"/>
  </bookViews>
  <sheets>
    <sheet name="Theory approximate" sheetId="2" state="hidden" r:id="rId1"/>
    <sheet name="Report" sheetId="1" r:id="rId2"/>
    <sheet name="Report2" sheetId="3" r:id="rId3"/>
    <sheet name="Report3" sheetId="4" r:id="rId4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7" i="3" l="1"/>
  <c r="E7" i="3"/>
  <c r="F7" i="3"/>
  <c r="G7" i="3"/>
  <c r="H7" i="3"/>
  <c r="I7" i="3"/>
  <c r="D8" i="3"/>
  <c r="E8" i="3"/>
  <c r="F8" i="3"/>
  <c r="G8" i="3"/>
  <c r="H8" i="3"/>
  <c r="I8" i="3"/>
  <c r="D9" i="3"/>
  <c r="E9" i="3"/>
  <c r="F9" i="3"/>
  <c r="G9" i="3"/>
  <c r="H9" i="3"/>
  <c r="I9" i="3"/>
  <c r="D10" i="3"/>
  <c r="E10" i="3"/>
  <c r="F10" i="3"/>
  <c r="G10" i="3"/>
  <c r="H10" i="3"/>
  <c r="I10" i="3"/>
  <c r="D11" i="3"/>
  <c r="E11" i="3"/>
  <c r="F11" i="3"/>
  <c r="G11" i="3"/>
  <c r="H11" i="3"/>
  <c r="I11" i="3"/>
  <c r="D14" i="3"/>
  <c r="E14" i="3"/>
  <c r="F14" i="3"/>
  <c r="G14" i="3"/>
  <c r="H14" i="3"/>
  <c r="I14" i="3"/>
  <c r="D16" i="3"/>
  <c r="E16" i="3"/>
  <c r="F16" i="3"/>
  <c r="G16" i="3"/>
  <c r="H16" i="3"/>
  <c r="I16" i="3"/>
  <c r="D17" i="3"/>
  <c r="E17" i="3"/>
  <c r="F17" i="3"/>
  <c r="G17" i="3"/>
  <c r="H17" i="3"/>
  <c r="I17" i="3"/>
  <c r="D18" i="3"/>
  <c r="E18" i="3"/>
  <c r="F18" i="3"/>
  <c r="G18" i="3"/>
  <c r="H18" i="3"/>
  <c r="I18" i="3"/>
  <c r="D19" i="3"/>
  <c r="E19" i="3"/>
  <c r="F19" i="3"/>
  <c r="G19" i="3"/>
  <c r="H19" i="3"/>
  <c r="I19" i="3"/>
  <c r="D22" i="3"/>
  <c r="E22" i="3"/>
  <c r="F22" i="3"/>
  <c r="G22" i="3"/>
  <c r="H22" i="3"/>
  <c r="I22" i="3"/>
  <c r="D23" i="3"/>
  <c r="E23" i="3"/>
  <c r="F23" i="3"/>
  <c r="G23" i="3"/>
  <c r="H23" i="3"/>
  <c r="I23" i="3"/>
  <c r="D24" i="3"/>
  <c r="E24" i="3"/>
  <c r="F24" i="3"/>
  <c r="G24" i="3"/>
  <c r="H24" i="3"/>
  <c r="I24" i="3"/>
  <c r="D25" i="3"/>
  <c r="E25" i="3"/>
  <c r="F25" i="3"/>
  <c r="G25" i="3"/>
  <c r="H25" i="3"/>
  <c r="I25" i="3"/>
  <c r="D26" i="3"/>
  <c r="E26" i="3"/>
  <c r="F26" i="3"/>
  <c r="G26" i="3"/>
  <c r="H26" i="3"/>
  <c r="I26" i="3"/>
  <c r="D29" i="3"/>
  <c r="E29" i="3"/>
  <c r="F29" i="3"/>
  <c r="G29" i="3"/>
  <c r="H29" i="3"/>
  <c r="I29" i="3"/>
  <c r="D30" i="3"/>
  <c r="E30" i="3"/>
  <c r="F30" i="3"/>
  <c r="G30" i="3"/>
  <c r="H30" i="3"/>
  <c r="I30" i="3"/>
  <c r="D32" i="3"/>
  <c r="E32" i="3"/>
  <c r="F32" i="3"/>
  <c r="G32" i="3"/>
  <c r="H32" i="3"/>
  <c r="I32" i="3"/>
  <c r="D33" i="3"/>
  <c r="E33" i="3"/>
  <c r="F33" i="3"/>
  <c r="G33" i="3"/>
  <c r="H33" i="3"/>
  <c r="I33" i="3"/>
</calcChain>
</file>

<file path=xl/sharedStrings.xml><?xml version="1.0" encoding="utf-8"?>
<sst xmlns="http://schemas.openxmlformats.org/spreadsheetml/2006/main" count="119" uniqueCount="37">
  <si>
    <t>x32</t>
  </si>
  <si>
    <t>64</t>
  </si>
  <si>
    <t>128</t>
  </si>
  <si>
    <t>256</t>
  </si>
  <si>
    <t>512</t>
  </si>
  <si>
    <t>1024</t>
  </si>
  <si>
    <t>2048</t>
  </si>
  <si>
    <t>x64</t>
  </si>
  <si>
    <t>Поиск максимального</t>
  </si>
  <si>
    <t>Умножение на вектор</t>
  </si>
  <si>
    <t>Умножение на матрицу. Способ 1.</t>
  </si>
  <si>
    <t>PP</t>
  </si>
  <si>
    <t>Умножение на матрицу. Способ 2. Алгоритм Штрассена</t>
  </si>
  <si>
    <t>Отчет студента группы ПИ-13-4 Потемкина Константина</t>
  </si>
  <si>
    <t>Theory</t>
  </si>
  <si>
    <t>Значение</t>
  </si>
  <si>
    <t>p</t>
  </si>
  <si>
    <t>Формула</t>
  </si>
  <si>
    <t>T1</t>
  </si>
  <si>
    <t>n2</t>
  </si>
  <si>
    <r>
      <t>T</t>
    </r>
    <r>
      <rPr>
        <sz val="12"/>
        <color theme="1"/>
        <rFont val="Calibri"/>
        <family val="2"/>
        <scheme val="minor"/>
      </rPr>
      <t>p</t>
    </r>
  </si>
  <si>
    <r>
      <t>n</t>
    </r>
    <r>
      <rPr>
        <sz val="12"/>
        <color theme="1"/>
        <rFont val="Calibri"/>
        <family val="2"/>
        <scheme val="minor"/>
      </rPr>
      <t>2/4</t>
    </r>
  </si>
  <si>
    <r>
      <t>E=S</t>
    </r>
    <r>
      <rPr>
        <sz val="12"/>
        <color theme="1"/>
        <rFont val="Calibri"/>
        <family val="2"/>
        <scheme val="minor"/>
      </rPr>
      <t>p(n)/p</t>
    </r>
  </si>
  <si>
    <t>C=p*Tp(n)</t>
  </si>
  <si>
    <t>n3</t>
  </si>
  <si>
    <t>n2,807</t>
  </si>
  <si>
    <r>
      <t>n</t>
    </r>
    <r>
      <rPr>
        <sz val="12"/>
        <color theme="1"/>
        <rFont val="Calibri"/>
        <family val="2"/>
        <scheme val="minor"/>
      </rPr>
      <t>3/4</t>
    </r>
  </si>
  <si>
    <r>
      <t>n</t>
    </r>
    <r>
      <rPr>
        <sz val="12"/>
        <color theme="1"/>
        <rFont val="Calibri"/>
        <family val="2"/>
        <scheme val="minor"/>
      </rPr>
      <t>2,807/4</t>
    </r>
  </si>
  <si>
    <t>S=T1(n)/Tp(n)</t>
  </si>
  <si>
    <t>Нахождение максимального значения</t>
  </si>
  <si>
    <t>Произведение матрицы на вектор</t>
  </si>
  <si>
    <t xml:space="preserve">Произведение матриц (обычный алгоритм) </t>
  </si>
  <si>
    <t xml:space="preserve">Произведение матриц (алгоритм Штрассена) </t>
  </si>
  <si>
    <t>w/outSimd</t>
  </si>
  <si>
    <t>withSimd</t>
  </si>
  <si>
    <t>ParWithSimd</t>
  </si>
  <si>
    <t>ParW/outSimd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</si>
</sst>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ck">
        <color theme="4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ck">
        <color theme="4"/>
      </top>
      <bottom/>
      <diagonal/>
    </border>
    <border>
      <left/>
      <right/>
      <top/>
      <bottom style="medium">
        <color auto="1"/>
      </bottom>
      <diagonal/>
    </border>
    <border>
      <left/>
      <right/>
      <top style="hair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23">
    <xf numFmtId="0" fontId="0" fillId="0" borderId="0"/>
    <xf numFmtId="0" fontId="4" fillId="0" borderId="1" applyNumberFormat="0" applyFill="0" applyAlignment="0" applyProtection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3" fillId="4" borderId="0" applyNumberFormat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2" fillId="5" borderId="0" applyNumberFormat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5" fillId="8" borderId="0" applyNumberFormat="0" applyBorder="0" applyAlignment="0" applyProtection="0"/>
  </cellStyleXfs>
  <cellXfs count="53">
    <xf numFmtId="0" fontId="0" fillId="0" borderId="0" xfId="0"/>
    <xf numFmtId="0" fontId="0" fillId="0" borderId="0" xfId="0" applyAlignment="1">
      <alignment horizontal="left"/>
    </xf>
    <xf numFmtId="0" fontId="4" fillId="0" borderId="1" xfId="1"/>
    <xf numFmtId="0" fontId="5" fillId="3" borderId="0" xfId="3"/>
    <xf numFmtId="0" fontId="3" fillId="4" borderId="0" xfId="4"/>
    <xf numFmtId="0" fontId="5" fillId="3" borderId="2" xfId="3" applyBorder="1"/>
    <xf numFmtId="0" fontId="5" fillId="3" borderId="4" xfId="3" applyBorder="1"/>
    <xf numFmtId="0" fontId="5" fillId="3" borderId="3" xfId="3" applyBorder="1"/>
    <xf numFmtId="0" fontId="5" fillId="3" borderId="5" xfId="3" applyBorder="1"/>
    <xf numFmtId="0" fontId="0" fillId="5" borderId="0" xfId="9" applyFont="1" applyAlignment="1">
      <alignment horizontal="left"/>
    </xf>
    <xf numFmtId="0" fontId="2" fillId="5" borderId="0" xfId="9" applyAlignment="1">
      <alignment horizontal="right"/>
    </xf>
    <xf numFmtId="0" fontId="5" fillId="3" borderId="7" xfId="3" applyBorder="1"/>
    <xf numFmtId="0" fontId="5" fillId="3" borderId="8" xfId="3" applyBorder="1"/>
    <xf numFmtId="0" fontId="2" fillId="5" borderId="0" xfId="9" applyBorder="1" applyAlignment="1">
      <alignment horizontal="right" wrapText="1"/>
    </xf>
    <xf numFmtId="0" fontId="0" fillId="5" borderId="0" xfId="9" applyFont="1" applyBorder="1" applyAlignment="1">
      <alignment horizontal="left" wrapText="1"/>
    </xf>
    <xf numFmtId="0" fontId="1" fillId="7" borderId="10" xfId="21" applyBorder="1" applyAlignment="1">
      <alignment horizontal="center" vertical="center" wrapText="1"/>
    </xf>
    <xf numFmtId="0" fontId="1" fillId="6" borderId="10" xfId="20" applyBorder="1" applyAlignment="1">
      <alignment horizontal="center" vertical="center" wrapText="1"/>
    </xf>
    <xf numFmtId="0" fontId="1" fillId="6" borderId="0" xfId="20" applyBorder="1" applyAlignment="1">
      <alignment horizontal="center" vertical="center" wrapText="1"/>
    </xf>
    <xf numFmtId="0" fontId="1" fillId="6" borderId="0" xfId="20" applyAlignment="1">
      <alignment horizontal="center" vertical="center" wrapText="1"/>
    </xf>
    <xf numFmtId="0" fontId="3" fillId="4" borderId="10" xfId="4" applyBorder="1" applyAlignment="1">
      <alignment horizontal="center" vertical="center" wrapText="1"/>
    </xf>
    <xf numFmtId="0" fontId="3" fillId="4" borderId="0" xfId="4" applyBorder="1" applyAlignment="1">
      <alignment horizontal="center" vertical="center" wrapText="1"/>
    </xf>
    <xf numFmtId="0" fontId="3" fillId="4" borderId="0" xfId="4" applyAlignment="1">
      <alignment horizontal="center" vertical="center" wrapText="1"/>
    </xf>
    <xf numFmtId="0" fontId="1" fillId="6" borderId="9" xfId="20" applyBorder="1" applyAlignment="1">
      <alignment horizontal="center" vertical="center" wrapText="1"/>
    </xf>
    <xf numFmtId="2" fontId="1" fillId="6" borderId="9" xfId="20" applyNumberFormat="1" applyBorder="1" applyAlignment="1">
      <alignment horizontal="center" vertical="center" wrapText="1"/>
    </xf>
    <xf numFmtId="2" fontId="1" fillId="6" borderId="0" xfId="20" applyNumberFormat="1" applyBorder="1" applyAlignment="1">
      <alignment horizontal="center" vertical="center" wrapText="1"/>
    </xf>
    <xf numFmtId="0" fontId="5" fillId="8" borderId="10" xfId="22" applyBorder="1" applyAlignment="1">
      <alignment horizontal="center" vertical="center" wrapText="1"/>
    </xf>
    <xf numFmtId="0" fontId="5" fillId="8" borderId="0" xfId="22" applyBorder="1" applyAlignment="1">
      <alignment horizontal="center" vertical="center" wrapText="1"/>
    </xf>
    <xf numFmtId="0" fontId="5" fillId="8" borderId="0" xfId="22" applyAlignment="1">
      <alignment horizontal="center" vertical="center" wrapText="1"/>
    </xf>
    <xf numFmtId="0" fontId="4" fillId="9" borderId="1" xfId="1" applyFill="1" applyAlignment="1">
      <alignment horizontal="center" vertical="center" wrapText="1"/>
    </xf>
    <xf numFmtId="0" fontId="1" fillId="6" borderId="12" xfId="20" applyBorder="1"/>
    <xf numFmtId="0" fontId="1" fillId="7" borderId="12" xfId="21" applyBorder="1"/>
    <xf numFmtId="0" fontId="1" fillId="6" borderId="13" xfId="20" applyBorder="1"/>
    <xf numFmtId="0" fontId="0" fillId="7" borderId="14" xfId="21" applyFont="1" applyBorder="1"/>
    <xf numFmtId="0" fontId="1" fillId="7" borderId="14" xfId="21" applyBorder="1"/>
    <xf numFmtId="0" fontId="4" fillId="0" borderId="1" xfId="1" applyAlignment="1"/>
    <xf numFmtId="0" fontId="0" fillId="0" borderId="0" xfId="0" applyAlignment="1"/>
    <xf numFmtId="0" fontId="4" fillId="0" borderId="1" xfId="1" applyNumberFormat="1" applyAlignment="1"/>
    <xf numFmtId="0" fontId="4" fillId="0" borderId="0" xfId="1" applyNumberFormat="1" applyBorder="1" applyAlignment="1"/>
    <xf numFmtId="0" fontId="0" fillId="6" borderId="0" xfId="20" applyFont="1" applyAlignment="1"/>
    <xf numFmtId="0" fontId="0" fillId="7" borderId="0" xfId="21" applyFont="1" applyAlignment="1"/>
    <xf numFmtId="0" fontId="5" fillId="2" borderId="6" xfId="2" applyBorder="1" applyAlignment="1">
      <alignment horizontal="center"/>
    </xf>
    <xf numFmtId="0" fontId="5" fillId="2" borderId="0" xfId="2" applyAlignment="1">
      <alignment horizontal="center"/>
    </xf>
    <xf numFmtId="0" fontId="0" fillId="0" borderId="0" xfId="0" applyAlignment="1">
      <alignment horizontal="center"/>
    </xf>
    <xf numFmtId="0" fontId="1" fillId="7" borderId="0" xfId="2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5" fillId="2" borderId="11" xfId="2" applyBorder="1" applyAlignment="1">
      <alignment horizontal="center" vertical="center" wrapText="1"/>
    </xf>
    <xf numFmtId="0" fontId="5" fillId="2" borderId="6" xfId="2" applyBorder="1" applyAlignment="1">
      <alignment horizontal="center" vertical="center" wrapText="1"/>
    </xf>
    <xf numFmtId="0" fontId="5" fillId="2" borderId="10" xfId="2" applyBorder="1" applyAlignment="1">
      <alignment horizontal="center" vertical="center" wrapText="1"/>
    </xf>
    <xf numFmtId="0" fontId="5" fillId="2" borderId="0" xfId="2" applyBorder="1" applyAlignment="1">
      <alignment horizontal="center" vertical="center" wrapText="1"/>
    </xf>
    <xf numFmtId="0" fontId="0" fillId="6" borderId="0" xfId="20" applyFont="1"/>
    <xf numFmtId="0" fontId="0" fillId="7" borderId="0" xfId="21" applyFont="1"/>
    <xf numFmtId="0" fontId="5" fillId="2" borderId="0" xfId="2" applyBorder="1" applyAlignment="1">
      <alignment horizontal="center"/>
    </xf>
    <xf numFmtId="0" fontId="5" fillId="2" borderId="0" xfId="2" applyAlignment="1">
      <alignment horizontal="center" vertical="center"/>
    </xf>
  </cellXfs>
  <cellStyles count="23">
    <cellStyle name="20% - Акцент1" xfId="20" builtinId="30"/>
    <cellStyle name="20% - Акцент5" xfId="4" builtinId="46"/>
    <cellStyle name="40% - Акцент1" xfId="21" builtinId="31"/>
    <cellStyle name="40% - Акцент5" xfId="9" builtinId="47"/>
    <cellStyle name="60% - Акцент5" xfId="22" builtinId="48"/>
    <cellStyle name="Акцент1" xfId="2" builtinId="29"/>
    <cellStyle name="Акцент5" xfId="3" builtinId="45"/>
    <cellStyle name="Гиперссылка" xfId="5" builtinId="8" hidden="1"/>
    <cellStyle name="Гиперссылка" xfId="7" builtinId="8" hidden="1"/>
    <cellStyle name="Гиперссылка" xfId="10" builtinId="8" hidden="1"/>
    <cellStyle name="Гиперссылка" xfId="12" builtinId="8" hidden="1"/>
    <cellStyle name="Гиперссылка" xfId="14" builtinId="8" hidden="1"/>
    <cellStyle name="Гиперссылка" xfId="16" builtinId="8" hidden="1"/>
    <cellStyle name="Гиперссылка" xfId="18" builtinId="8" hidden="1"/>
    <cellStyle name="Заголовок 1" xfId="1" builtinId="16"/>
    <cellStyle name="Обычный" xfId="0" builtinId="0"/>
    <cellStyle name="Открывавшаяся гиперссылка" xfId="6" builtinId="9" hidden="1"/>
    <cellStyle name="Открывавшаяся гиперссылка" xfId="8" builtinId="9" hidden="1"/>
    <cellStyle name="Открывавшаяся гиперссылка" xfId="11" builtinId="9" hidden="1"/>
    <cellStyle name="Открывавшаяся гиперссылка" xfId="13" builtinId="9" hidden="1"/>
    <cellStyle name="Открывавшаяся гиперссылка" xfId="15" builtinId="9" hidden="1"/>
    <cellStyle name="Открывавшаяся гиперссылка" xfId="17" builtinId="9" hidden="1"/>
    <cellStyle name="Открывавшаяся гиперссылка" xfId="19" builtinId="9" hidden="1"/>
  </cellStyles>
  <dxfs count="0"/>
  <tableStyles count="1" defaultTableStyle="ПП" defaultPivotStyle="PivotStyleMedium7">
    <tableStyle name="ПП" pivot="0" count="0"/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13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/Relationships>
</file>

<file path=xl/charts/_rels/chart14.xml.rels><?xml version="1.0" encoding="UTF-8" standalone="yes"?>
<Relationships xmlns="http://schemas.openxmlformats.org/package/2006/relationships"><Relationship Id="rId1" Type="http://schemas.microsoft.com/office/2011/relationships/chartStyle" Target="style14.xml"/><Relationship Id="rId2" Type="http://schemas.microsoft.com/office/2011/relationships/chartColorStyle" Target="colors14.xml"/></Relationships>
</file>

<file path=xl/charts/_rels/chart15.xml.rels><?xml version="1.0" encoding="UTF-8" standalone="yes"?>
<Relationships xmlns="http://schemas.openxmlformats.org/package/2006/relationships"><Relationship Id="rId1" Type="http://schemas.microsoft.com/office/2011/relationships/chartStyle" Target="style15.xml"/><Relationship Id="rId2" Type="http://schemas.microsoft.com/office/2011/relationships/chartColorStyle" Target="colors15.xml"/></Relationships>
</file>

<file path=xl/charts/_rels/chart16.xml.rels><?xml version="1.0" encoding="UTF-8" standalone="yes"?>
<Relationships xmlns="http://schemas.openxmlformats.org/package/2006/relationships"><Relationship Id="rId1" Type="http://schemas.microsoft.com/office/2011/relationships/chartStyle" Target="style16.xml"/><Relationship Id="rId2" Type="http://schemas.microsoft.com/office/2011/relationships/chartColorStyle" Target="colors16.xml"/></Relationships>
</file>

<file path=xl/charts/_rels/chart17.xml.rels><?xml version="1.0" encoding="UTF-8" standalone="yes"?>
<Relationships xmlns="http://schemas.openxmlformats.org/package/2006/relationships"><Relationship Id="rId1" Type="http://schemas.microsoft.com/office/2011/relationships/chartStyle" Target="style17.xml"/><Relationship Id="rId2" Type="http://schemas.microsoft.com/office/2011/relationships/chartColorStyle" Target="colors17.xml"/></Relationships>
</file>

<file path=xl/charts/_rels/chart18.xml.rels><?xml version="1.0" encoding="UTF-8" standalone="yes"?>
<Relationships xmlns="http://schemas.openxmlformats.org/package/2006/relationships"><Relationship Id="rId1" Type="http://schemas.microsoft.com/office/2011/relationships/chartStyle" Target="style18.xml"/><Relationship Id="rId2" Type="http://schemas.microsoft.com/office/2011/relationships/chartColorStyle" Target="colors18.xml"/></Relationships>
</file>

<file path=xl/charts/_rels/chart19.xml.rels><?xml version="1.0" encoding="UTF-8" standalone="yes"?>
<Relationships xmlns="http://schemas.openxmlformats.org/package/2006/relationships"><Relationship Id="rId1" Type="http://schemas.microsoft.com/office/2011/relationships/chartStyle" Target="style19.xml"/><Relationship Id="rId2" Type="http://schemas.microsoft.com/office/2011/relationships/chartColorStyle" Target="colors19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20.xml.rels><?xml version="1.0" encoding="UTF-8" standalone="yes"?>
<Relationships xmlns="http://schemas.openxmlformats.org/package/2006/relationships"><Relationship Id="rId1" Type="http://schemas.microsoft.com/office/2011/relationships/chartStyle" Target="style20.xml"/><Relationship Id="rId2" Type="http://schemas.microsoft.com/office/2011/relationships/chartColorStyle" Target="colors20.xml"/></Relationships>
</file>

<file path=xl/charts/_rels/chart21.xml.rels><?xml version="1.0" encoding="UTF-8" standalone="yes"?>
<Relationships xmlns="http://schemas.openxmlformats.org/package/2006/relationships"><Relationship Id="rId1" Type="http://schemas.microsoft.com/office/2011/relationships/chartStyle" Target="style21.xml"/><Relationship Id="rId2" Type="http://schemas.microsoft.com/office/2011/relationships/chartColorStyle" Target="colors21.xml"/></Relationships>
</file>

<file path=xl/charts/_rels/chart22.xml.rels><?xml version="1.0" encoding="UTF-8" standalone="yes"?>
<Relationships xmlns="http://schemas.openxmlformats.org/package/2006/relationships"><Relationship Id="rId1" Type="http://schemas.microsoft.com/office/2011/relationships/chartStyle" Target="style22.xml"/><Relationship Id="rId2" Type="http://schemas.microsoft.com/office/2011/relationships/chartColorStyle" Target="colors22.xml"/></Relationships>
</file>

<file path=xl/charts/_rels/chart23.xml.rels><?xml version="1.0" encoding="UTF-8" standalone="yes"?>
<Relationships xmlns="http://schemas.openxmlformats.org/package/2006/relationships"><Relationship Id="rId1" Type="http://schemas.microsoft.com/office/2011/relationships/chartStyle" Target="style23.xml"/><Relationship Id="rId2" Type="http://schemas.microsoft.com/office/2011/relationships/chartColorStyle" Target="colors23.xml"/></Relationships>
</file>

<file path=xl/charts/_rels/chart24.xml.rels><?xml version="1.0" encoding="UTF-8" standalone="yes"?>
<Relationships xmlns="http://schemas.openxmlformats.org/package/2006/relationships"><Relationship Id="rId1" Type="http://schemas.microsoft.com/office/2011/relationships/chartStyle" Target="style24.xml"/><Relationship Id="rId2" Type="http://schemas.microsoft.com/office/2011/relationships/chartColorStyle" Target="colors24.xml"/></Relationships>
</file>

<file path=xl/charts/_rels/chart25.xml.rels><?xml version="1.0" encoding="UTF-8" standalone="yes"?>
<Relationships xmlns="http://schemas.openxmlformats.org/package/2006/relationships"><Relationship Id="rId1" Type="http://schemas.microsoft.com/office/2011/relationships/chartStyle" Target="style25.xml"/><Relationship Id="rId2" Type="http://schemas.microsoft.com/office/2011/relationships/chartColorStyle" Target="colors25.xml"/></Relationships>
</file>

<file path=xl/charts/_rels/chart26.xml.rels><?xml version="1.0" encoding="UTF-8" standalone="yes"?>
<Relationships xmlns="http://schemas.openxmlformats.org/package/2006/relationships"><Relationship Id="rId1" Type="http://schemas.microsoft.com/office/2011/relationships/chartStyle" Target="style26.xml"/><Relationship Id="rId2" Type="http://schemas.microsoft.com/office/2011/relationships/chartColorStyle" Target="colors26.xml"/></Relationships>
</file>

<file path=xl/charts/_rels/chart27.xml.rels><?xml version="1.0" encoding="UTF-8" standalone="yes"?>
<Relationships xmlns="http://schemas.openxmlformats.org/package/2006/relationships"><Relationship Id="rId1" Type="http://schemas.microsoft.com/office/2011/relationships/chartStyle" Target="style27.xml"/><Relationship Id="rId2" Type="http://schemas.microsoft.com/office/2011/relationships/chartColorStyle" Target="colors27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Report!$A$4</c:f>
              <c:strCache>
                <c:ptCount val="1"/>
                <c:pt idx="0">
                  <c:v>Theory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Report!$B$2:$G$2</c:f>
              <c:strCache>
                <c:ptCount val="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</c:strCache>
            </c:strRef>
          </c:cat>
          <c:val>
            <c:numRef>
              <c:f>Report!$B$4:$G$4</c:f>
              <c:numCache>
                <c:formatCode>General</c:formatCode>
                <c:ptCount val="6"/>
                <c:pt idx="0">
                  <c:v>4096.0</c:v>
                </c:pt>
                <c:pt idx="1">
                  <c:v>16384.0</c:v>
                </c:pt>
                <c:pt idx="2">
                  <c:v>65536.0</c:v>
                </c:pt>
                <c:pt idx="3">
                  <c:v>262144.0</c:v>
                </c:pt>
                <c:pt idx="4">
                  <c:v>1.048576E6</c:v>
                </c:pt>
                <c:pt idx="5">
                  <c:v>4.194304E6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4075648"/>
        <c:axId val="2104078976"/>
      </c:lineChart>
      <c:catAx>
        <c:axId val="2104075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04078976"/>
        <c:crosses val="autoZero"/>
        <c:auto val="1"/>
        <c:lblAlgn val="ctr"/>
        <c:lblOffset val="100"/>
        <c:noMultiLvlLbl val="0"/>
      </c:catAx>
      <c:valAx>
        <c:axId val="210407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04075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Умножение способ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0"/>
          <c:order val="0"/>
          <c:tx>
            <c:strRef>
              <c:f>Report!$A$17</c:f>
              <c:strCache>
                <c:ptCount val="1"/>
                <c:pt idx="0">
                  <c:v>x32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Report!$B$2:$G$2</c:f>
              <c:strCache>
                <c:ptCount val="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</c:strCache>
            </c:strRef>
          </c:cat>
          <c:val>
            <c:numRef>
              <c:f>Report!$B$17:$G$17</c:f>
              <c:numCache>
                <c:formatCode>General</c:formatCode>
                <c:ptCount val="6"/>
                <c:pt idx="0">
                  <c:v>3264.0</c:v>
                </c:pt>
                <c:pt idx="1">
                  <c:v>29820.0</c:v>
                </c:pt>
                <c:pt idx="2">
                  <c:v>189220.0</c:v>
                </c:pt>
                <c:pt idx="3">
                  <c:v>1.368056E6</c:v>
                </c:pt>
                <c:pt idx="4">
                  <c:v>9.572007E6</c:v>
                </c:pt>
                <c:pt idx="5">
                  <c:v>6.7747129E7</c:v>
                </c:pt>
              </c:numCache>
            </c:numRef>
          </c:val>
          <c:smooth val="0"/>
        </c:ser>
        <c:ser>
          <c:idx val="11"/>
          <c:order val="1"/>
          <c:tx>
            <c:strRef>
              <c:f>Report!$A$18</c:f>
              <c:strCache>
                <c:ptCount val="1"/>
                <c:pt idx="0">
                  <c:v>x64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Report!$B$2:$G$2</c:f>
              <c:strCache>
                <c:ptCount val="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</c:strCache>
            </c:strRef>
          </c:cat>
          <c:val>
            <c:numRef>
              <c:f>Report!$B$18:$G$18</c:f>
              <c:numCache>
                <c:formatCode>General</c:formatCode>
                <c:ptCount val="6"/>
                <c:pt idx="0">
                  <c:v>3548.0</c:v>
                </c:pt>
                <c:pt idx="1">
                  <c:v>62227.0</c:v>
                </c:pt>
                <c:pt idx="2">
                  <c:v>282645.0</c:v>
                </c:pt>
                <c:pt idx="3">
                  <c:v>1.609042E6</c:v>
                </c:pt>
                <c:pt idx="4">
                  <c:v>1.0414517E7</c:v>
                </c:pt>
                <c:pt idx="5">
                  <c:v>7.1041091E7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2753344"/>
        <c:axId val="2142756864"/>
      </c:lineChart>
      <c:catAx>
        <c:axId val="2142753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42756864"/>
        <c:crosses val="autoZero"/>
        <c:auto val="1"/>
        <c:lblAlgn val="ctr"/>
        <c:lblOffset val="100"/>
        <c:noMultiLvlLbl val="0"/>
      </c:catAx>
      <c:valAx>
        <c:axId val="214275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42753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Поиск максимального</a:t>
            </a:r>
          </a:p>
        </c:rich>
      </c:tx>
      <c:layout>
        <c:manualLayout>
          <c:xMode val="edge"/>
          <c:yMode val="edge"/>
          <c:x val="0.315013779527559"/>
          <c:y val="0.027777777777777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Report2!$B$75:$C$75</c:f>
              <c:strCache>
                <c:ptCount val="2"/>
                <c:pt idx="0">
                  <c:v>w/outSimd</c:v>
                </c:pt>
                <c:pt idx="1">
                  <c:v>x64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Report2!$D$73:$I$73</c:f>
              <c:numCache>
                <c:formatCode>General</c:formatCode>
                <c:ptCount val="6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</c:numCache>
            </c:numRef>
          </c:cat>
          <c:val>
            <c:numRef>
              <c:f>Report2!$D$75:$I$75</c:f>
              <c:numCache>
                <c:formatCode>General</c:formatCode>
                <c:ptCount val="6"/>
                <c:pt idx="0">
                  <c:v>155.0</c:v>
                </c:pt>
                <c:pt idx="1">
                  <c:v>342.0</c:v>
                </c:pt>
                <c:pt idx="2">
                  <c:v>2527.0</c:v>
                </c:pt>
                <c:pt idx="3">
                  <c:v>5642.0</c:v>
                </c:pt>
                <c:pt idx="4">
                  <c:v>21582.0</c:v>
                </c:pt>
                <c:pt idx="5">
                  <c:v>108211.0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Report2!$B$76:$C$76</c:f>
              <c:strCache>
                <c:ptCount val="2"/>
                <c:pt idx="0">
                  <c:v>w/outSimd</c:v>
                </c:pt>
                <c:pt idx="1">
                  <c:v>x32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Report2!$D$73:$I$73</c:f>
              <c:numCache>
                <c:formatCode>General</c:formatCode>
                <c:ptCount val="6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</c:numCache>
            </c:numRef>
          </c:cat>
          <c:val>
            <c:numRef>
              <c:f>Report2!$D$76:$I$76</c:f>
              <c:numCache>
                <c:formatCode>General</c:formatCode>
                <c:ptCount val="6"/>
                <c:pt idx="0">
                  <c:v>117.0</c:v>
                </c:pt>
                <c:pt idx="1">
                  <c:v>563.0</c:v>
                </c:pt>
                <c:pt idx="2">
                  <c:v>1790.0</c:v>
                </c:pt>
                <c:pt idx="3">
                  <c:v>10799.0</c:v>
                </c:pt>
                <c:pt idx="4">
                  <c:v>26544.0</c:v>
                </c:pt>
                <c:pt idx="5">
                  <c:v>111013.0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Report2!$B$77:$C$77</c:f>
              <c:strCache>
                <c:ptCount val="2"/>
                <c:pt idx="0">
                  <c:v>withSimd</c:v>
                </c:pt>
                <c:pt idx="1">
                  <c:v>x64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Report2!$D$73:$I$73</c:f>
              <c:numCache>
                <c:formatCode>General</c:formatCode>
                <c:ptCount val="6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</c:numCache>
            </c:numRef>
          </c:cat>
          <c:val>
            <c:numRef>
              <c:f>Report2!$D$77:$I$77</c:f>
              <c:numCache>
                <c:formatCode>General</c:formatCode>
                <c:ptCount val="6"/>
                <c:pt idx="0">
                  <c:v>33.0</c:v>
                </c:pt>
                <c:pt idx="1">
                  <c:v>118.0</c:v>
                </c:pt>
                <c:pt idx="2">
                  <c:v>598.0</c:v>
                </c:pt>
                <c:pt idx="3">
                  <c:v>1629.0</c:v>
                </c:pt>
                <c:pt idx="4">
                  <c:v>4987.0</c:v>
                </c:pt>
                <c:pt idx="5">
                  <c:v>28512.0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Report2!$B$78:$C$78</c:f>
              <c:strCache>
                <c:ptCount val="2"/>
                <c:pt idx="0">
                  <c:v>withSimd</c:v>
                </c:pt>
                <c:pt idx="1">
                  <c:v>x32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Report2!$D$73:$I$73</c:f>
              <c:numCache>
                <c:formatCode>General</c:formatCode>
                <c:ptCount val="6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</c:numCache>
            </c:numRef>
          </c:cat>
          <c:val>
            <c:numRef>
              <c:f>Report2!$D$78:$I$78</c:f>
              <c:numCache>
                <c:formatCode>General</c:formatCode>
                <c:ptCount val="6"/>
                <c:pt idx="0">
                  <c:v>62.0</c:v>
                </c:pt>
                <c:pt idx="1">
                  <c:v>534.0</c:v>
                </c:pt>
                <c:pt idx="2">
                  <c:v>450.0</c:v>
                </c:pt>
                <c:pt idx="3">
                  <c:v>1723.0</c:v>
                </c:pt>
                <c:pt idx="4">
                  <c:v>6107.0</c:v>
                </c:pt>
                <c:pt idx="5">
                  <c:v>26011.0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2812016"/>
        <c:axId val="2142825984"/>
      </c:lineChart>
      <c:catAx>
        <c:axId val="2142812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42825984"/>
        <c:crosses val="autoZero"/>
        <c:auto val="1"/>
        <c:lblAlgn val="ctr"/>
        <c:lblOffset val="100"/>
        <c:noMultiLvlLbl val="0"/>
      </c:catAx>
      <c:valAx>
        <c:axId val="214282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42812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Умножение</a:t>
            </a:r>
            <a:r>
              <a:rPr lang="ru-RU" baseline="0"/>
              <a:t> на вектор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Report2!$B$80:$C$80</c:f>
              <c:strCache>
                <c:ptCount val="2"/>
                <c:pt idx="0">
                  <c:v>w/outSimd</c:v>
                </c:pt>
                <c:pt idx="1">
                  <c:v>x64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Report2!$D$73:$I$73</c:f>
              <c:numCache>
                <c:formatCode>General</c:formatCode>
                <c:ptCount val="6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</c:numCache>
            </c:numRef>
          </c:cat>
          <c:val>
            <c:numRef>
              <c:f>Report2!$D$80:$I$80</c:f>
              <c:numCache>
                <c:formatCode>General</c:formatCode>
                <c:ptCount val="6"/>
                <c:pt idx="0">
                  <c:v>140.0</c:v>
                </c:pt>
                <c:pt idx="1">
                  <c:v>427.0</c:v>
                </c:pt>
                <c:pt idx="2">
                  <c:v>1912.0</c:v>
                </c:pt>
                <c:pt idx="3">
                  <c:v>5058.0</c:v>
                </c:pt>
                <c:pt idx="4">
                  <c:v>23457.0</c:v>
                </c:pt>
                <c:pt idx="5">
                  <c:v>86269.0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Report2!$B$81:$C$81</c:f>
              <c:strCache>
                <c:ptCount val="2"/>
                <c:pt idx="0">
                  <c:v>w/outSimd</c:v>
                </c:pt>
                <c:pt idx="1">
                  <c:v>x32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Report2!$D$73:$I$73</c:f>
              <c:numCache>
                <c:formatCode>General</c:formatCode>
                <c:ptCount val="6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</c:numCache>
            </c:numRef>
          </c:cat>
          <c:val>
            <c:numRef>
              <c:f>Report2!$D$81:$I$81</c:f>
              <c:numCache>
                <c:formatCode>General</c:formatCode>
                <c:ptCount val="6"/>
                <c:pt idx="0">
                  <c:v>139.0</c:v>
                </c:pt>
                <c:pt idx="1">
                  <c:v>1653.0</c:v>
                </c:pt>
                <c:pt idx="2">
                  <c:v>1761.0</c:v>
                </c:pt>
                <c:pt idx="3">
                  <c:v>5630.0</c:v>
                </c:pt>
                <c:pt idx="4">
                  <c:v>21531.0</c:v>
                </c:pt>
                <c:pt idx="5">
                  <c:v>90775.0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Report2!$B$82:$C$82</c:f>
              <c:strCache>
                <c:ptCount val="2"/>
                <c:pt idx="0">
                  <c:v>withSimd</c:v>
                </c:pt>
                <c:pt idx="1">
                  <c:v>x64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Report2!$D$73:$I$73</c:f>
              <c:numCache>
                <c:formatCode>General</c:formatCode>
                <c:ptCount val="6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</c:numCache>
            </c:numRef>
          </c:cat>
          <c:val>
            <c:numRef>
              <c:f>Report2!$D$82:$I$82</c:f>
              <c:numCache>
                <c:formatCode>General</c:formatCode>
                <c:ptCount val="6"/>
                <c:pt idx="0">
                  <c:v>28.0</c:v>
                </c:pt>
                <c:pt idx="1">
                  <c:v>43.0</c:v>
                </c:pt>
                <c:pt idx="2">
                  <c:v>188.0</c:v>
                </c:pt>
                <c:pt idx="3">
                  <c:v>2077.0</c:v>
                </c:pt>
                <c:pt idx="4">
                  <c:v>1899.0</c:v>
                </c:pt>
                <c:pt idx="5">
                  <c:v>11769.0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Report2!$B$83:$C$83</c:f>
              <c:strCache>
                <c:ptCount val="2"/>
                <c:pt idx="0">
                  <c:v>withSimd</c:v>
                </c:pt>
                <c:pt idx="1">
                  <c:v>x32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Report2!$D$73:$I$73</c:f>
              <c:numCache>
                <c:formatCode>General</c:formatCode>
                <c:ptCount val="6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</c:numCache>
            </c:numRef>
          </c:cat>
          <c:val>
            <c:numRef>
              <c:f>Report2!$D$83:$I$83</c:f>
              <c:numCache>
                <c:formatCode>General</c:formatCode>
                <c:ptCount val="6"/>
                <c:pt idx="0">
                  <c:v>36.0</c:v>
                </c:pt>
                <c:pt idx="1">
                  <c:v>215.0</c:v>
                </c:pt>
                <c:pt idx="2">
                  <c:v>442.0</c:v>
                </c:pt>
                <c:pt idx="3">
                  <c:v>2433.0</c:v>
                </c:pt>
                <c:pt idx="4">
                  <c:v>9453.0</c:v>
                </c:pt>
                <c:pt idx="5">
                  <c:v>33479.0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2858048"/>
        <c:axId val="2142861680"/>
      </c:lineChart>
      <c:catAx>
        <c:axId val="2142858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42861680"/>
        <c:crosses val="autoZero"/>
        <c:auto val="0"/>
        <c:lblAlgn val="ctr"/>
        <c:lblOffset val="100"/>
        <c:noMultiLvlLbl val="0"/>
      </c:catAx>
      <c:valAx>
        <c:axId val="214286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42858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Умножение</a:t>
            </a:r>
            <a:r>
              <a:rPr lang="ru-RU" baseline="0"/>
              <a:t> на матрицу. Способ 1.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Report2!$B$85:$C$85</c:f>
              <c:strCache>
                <c:ptCount val="2"/>
                <c:pt idx="0">
                  <c:v>w/outSimd</c:v>
                </c:pt>
                <c:pt idx="1">
                  <c:v>x64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Report2!$D$73:$I$73</c:f>
              <c:numCache>
                <c:formatCode>General</c:formatCode>
                <c:ptCount val="6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</c:numCache>
            </c:numRef>
          </c:cat>
          <c:val>
            <c:numRef>
              <c:f>Report2!$D$85:$I$85</c:f>
              <c:numCache>
                <c:formatCode>General</c:formatCode>
                <c:ptCount val="6"/>
                <c:pt idx="0">
                  <c:v>10468.0</c:v>
                </c:pt>
                <c:pt idx="1">
                  <c:v>74986.0</c:v>
                </c:pt>
                <c:pt idx="2">
                  <c:v>819696.0</c:v>
                </c:pt>
                <c:pt idx="3">
                  <c:v>6.736336E6</c:v>
                </c:pt>
                <c:pt idx="4">
                  <c:v>1.2483072E8</c:v>
                </c:pt>
                <c:pt idx="5">
                  <c:v>1.16991376E9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Report2!$B$86:$C$86</c:f>
              <c:strCache>
                <c:ptCount val="2"/>
                <c:pt idx="0">
                  <c:v>w/outSimd</c:v>
                </c:pt>
                <c:pt idx="1">
                  <c:v>x32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Report2!$D$73:$I$73</c:f>
              <c:numCache>
                <c:formatCode>General</c:formatCode>
                <c:ptCount val="6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</c:numCache>
            </c:numRef>
          </c:cat>
          <c:val>
            <c:numRef>
              <c:f>Report2!$D$86:$I$86</c:f>
              <c:numCache>
                <c:formatCode>General</c:formatCode>
                <c:ptCount val="6"/>
                <c:pt idx="0">
                  <c:v>16295.0</c:v>
                </c:pt>
                <c:pt idx="1">
                  <c:v>105793.0</c:v>
                </c:pt>
                <c:pt idx="2">
                  <c:v>924478.0</c:v>
                </c:pt>
                <c:pt idx="3">
                  <c:v>8.587522E6</c:v>
                </c:pt>
                <c:pt idx="4">
                  <c:v>1.43710365E8</c:v>
                </c:pt>
                <c:pt idx="5">
                  <c:v>1.505217574E9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Report2!$B$87:$C$87</c:f>
              <c:strCache>
                <c:ptCount val="2"/>
                <c:pt idx="0">
                  <c:v>withSimd</c:v>
                </c:pt>
                <c:pt idx="1">
                  <c:v>x64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Report2!$D$73:$I$73</c:f>
              <c:numCache>
                <c:formatCode>General</c:formatCode>
                <c:ptCount val="6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</c:numCache>
            </c:numRef>
          </c:cat>
          <c:val>
            <c:numRef>
              <c:f>Report2!$D$87:$I$87</c:f>
              <c:numCache>
                <c:formatCode>General</c:formatCode>
                <c:ptCount val="6"/>
                <c:pt idx="0">
                  <c:v>6464.0</c:v>
                </c:pt>
                <c:pt idx="1">
                  <c:v>40411.0</c:v>
                </c:pt>
                <c:pt idx="2">
                  <c:v>257391.0</c:v>
                </c:pt>
                <c:pt idx="3">
                  <c:v>2.05657E6</c:v>
                </c:pt>
                <c:pt idx="4">
                  <c:v>1.6036934E7</c:v>
                </c:pt>
                <c:pt idx="5">
                  <c:v>1.34332383E8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Report2!$B$88:$C$88</c:f>
              <c:strCache>
                <c:ptCount val="2"/>
                <c:pt idx="0">
                  <c:v>withSimd</c:v>
                </c:pt>
                <c:pt idx="1">
                  <c:v>x32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Report2!$D$73:$I$73</c:f>
              <c:numCache>
                <c:formatCode>General</c:formatCode>
                <c:ptCount val="6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</c:numCache>
            </c:numRef>
          </c:cat>
          <c:val>
            <c:numRef>
              <c:f>Report2!$D$88:$I$88</c:f>
              <c:numCache>
                <c:formatCode>General</c:formatCode>
                <c:ptCount val="6"/>
                <c:pt idx="0">
                  <c:v>6875.0</c:v>
                </c:pt>
                <c:pt idx="1">
                  <c:v>53882.0</c:v>
                </c:pt>
                <c:pt idx="2">
                  <c:v>390123.0</c:v>
                </c:pt>
                <c:pt idx="3">
                  <c:v>3.336234E6</c:v>
                </c:pt>
                <c:pt idx="4">
                  <c:v>2.6350906E7</c:v>
                </c:pt>
                <c:pt idx="5">
                  <c:v>2.11606918E8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2912352"/>
        <c:axId val="2142915984"/>
      </c:lineChart>
      <c:catAx>
        <c:axId val="214291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42915984"/>
        <c:crosses val="autoZero"/>
        <c:auto val="1"/>
        <c:lblAlgn val="ctr"/>
        <c:lblOffset val="100"/>
        <c:noMultiLvlLbl val="0"/>
      </c:catAx>
      <c:valAx>
        <c:axId val="214291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4291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Умножение на матрицу. Способ 2. Алгоритм Штрассена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Report2!$B$90:$C$90</c:f>
              <c:strCache>
                <c:ptCount val="2"/>
                <c:pt idx="0">
                  <c:v>w/outSimd</c:v>
                </c:pt>
                <c:pt idx="1">
                  <c:v>x64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Report2!$D$73:$I$73</c:f>
              <c:numCache>
                <c:formatCode>General</c:formatCode>
                <c:ptCount val="6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</c:numCache>
            </c:numRef>
          </c:cat>
          <c:val>
            <c:numRef>
              <c:f>Report2!$D$90:$I$90</c:f>
              <c:numCache>
                <c:formatCode>General</c:formatCode>
                <c:ptCount val="6"/>
                <c:pt idx="0">
                  <c:v>11652.0</c:v>
                </c:pt>
                <c:pt idx="1">
                  <c:v>79942.0</c:v>
                </c:pt>
                <c:pt idx="2">
                  <c:v>456484.0</c:v>
                </c:pt>
                <c:pt idx="3">
                  <c:v>3.266004E6</c:v>
                </c:pt>
                <c:pt idx="4">
                  <c:v>2.3780994E7</c:v>
                </c:pt>
                <c:pt idx="5">
                  <c:v>1.6983049E8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Report2!$B$91:$C$91</c:f>
              <c:strCache>
                <c:ptCount val="2"/>
                <c:pt idx="0">
                  <c:v>w/outSimd</c:v>
                </c:pt>
                <c:pt idx="1">
                  <c:v>x32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Report2!$D$73:$I$73</c:f>
              <c:numCache>
                <c:formatCode>General</c:formatCode>
                <c:ptCount val="6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</c:numCache>
            </c:numRef>
          </c:cat>
          <c:val>
            <c:numRef>
              <c:f>Report2!$D$91:$I$91</c:f>
              <c:numCache>
                <c:formatCode>General</c:formatCode>
                <c:ptCount val="6"/>
                <c:pt idx="0">
                  <c:v>11706.0</c:v>
                </c:pt>
                <c:pt idx="1">
                  <c:v>105622.0</c:v>
                </c:pt>
                <c:pt idx="2">
                  <c:v>602532.0</c:v>
                </c:pt>
                <c:pt idx="3">
                  <c:v>4.40395E6</c:v>
                </c:pt>
                <c:pt idx="4">
                  <c:v>3.1604189E7</c:v>
                </c:pt>
                <c:pt idx="5">
                  <c:v>2.36955914E8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Report2!$B$92:$C$92</c:f>
              <c:strCache>
                <c:ptCount val="2"/>
                <c:pt idx="0">
                  <c:v>withSimd</c:v>
                </c:pt>
                <c:pt idx="1">
                  <c:v>x64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Report2!$D$73:$I$73</c:f>
              <c:numCache>
                <c:formatCode>General</c:formatCode>
                <c:ptCount val="6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</c:numCache>
            </c:numRef>
          </c:cat>
          <c:val>
            <c:numRef>
              <c:f>Report2!$D$92:$I$92</c:f>
              <c:numCache>
                <c:formatCode>General</c:formatCode>
                <c:ptCount val="6"/>
                <c:pt idx="0">
                  <c:v>6129.0</c:v>
                </c:pt>
                <c:pt idx="1">
                  <c:v>38180.0</c:v>
                </c:pt>
                <c:pt idx="2">
                  <c:v>212064.0</c:v>
                </c:pt>
                <c:pt idx="3">
                  <c:v>1.552998E6</c:v>
                </c:pt>
                <c:pt idx="4">
                  <c:v>1.1133377E7</c:v>
                </c:pt>
                <c:pt idx="5">
                  <c:v>7.9315233E7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Report2!$B$93:$C$93</c:f>
              <c:strCache>
                <c:ptCount val="2"/>
                <c:pt idx="0">
                  <c:v>withSimd</c:v>
                </c:pt>
                <c:pt idx="1">
                  <c:v>x32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Report2!$D$73:$I$73</c:f>
              <c:numCache>
                <c:formatCode>General</c:formatCode>
                <c:ptCount val="6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</c:numCache>
            </c:numRef>
          </c:cat>
          <c:val>
            <c:numRef>
              <c:f>Report2!$D$93:$I$93</c:f>
              <c:numCache>
                <c:formatCode>General</c:formatCode>
                <c:ptCount val="6"/>
                <c:pt idx="0">
                  <c:v>6285.0</c:v>
                </c:pt>
                <c:pt idx="1">
                  <c:v>66016.0</c:v>
                </c:pt>
                <c:pt idx="2">
                  <c:v>379644.0</c:v>
                </c:pt>
                <c:pt idx="3">
                  <c:v>2.482163E6</c:v>
                </c:pt>
                <c:pt idx="4">
                  <c:v>1.7442302E7</c:v>
                </c:pt>
                <c:pt idx="5">
                  <c:v>1.26240203E8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2952464"/>
        <c:axId val="2142956096"/>
      </c:lineChart>
      <c:catAx>
        <c:axId val="2142952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42956096"/>
        <c:crosses val="autoZero"/>
        <c:auto val="1"/>
        <c:lblAlgn val="ctr"/>
        <c:lblOffset val="100"/>
        <c:noMultiLvlLbl val="0"/>
      </c:catAx>
      <c:valAx>
        <c:axId val="214295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42952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Произведение матрицы на вектор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0742058180227472"/>
          <c:y val="0.216263157894737"/>
          <c:w val="0.889683070866142"/>
          <c:h val="0.543219643597182"/>
        </c:manualLayout>
      </c:layout>
      <c:lineChart>
        <c:grouping val="standard"/>
        <c:varyColors val="0"/>
        <c:ser>
          <c:idx val="0"/>
          <c:order val="0"/>
          <c:tx>
            <c:strRef>
              <c:f>Report2!$B$9</c:f>
              <c:strCache>
                <c:ptCount val="1"/>
                <c:pt idx="0">
                  <c:v>S=T1(n)/Tp(n)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Report2!$D$73:$I$73</c:f>
              <c:numCache>
                <c:formatCode>General</c:formatCode>
                <c:ptCount val="6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</c:numCache>
            </c:numRef>
          </c:cat>
          <c:val>
            <c:numRef>
              <c:f>Report2!$C$9:$I$9</c:f>
              <c:numCache>
                <c:formatCode>General</c:formatCode>
                <c:ptCount val="7"/>
                <c:pt idx="0">
                  <c:v>4.0</c:v>
                </c:pt>
                <c:pt idx="1">
                  <c:v>4.0</c:v>
                </c:pt>
                <c:pt idx="2">
                  <c:v>4.0</c:v>
                </c:pt>
                <c:pt idx="3">
                  <c:v>4.0</c:v>
                </c:pt>
                <c:pt idx="4">
                  <c:v>4.0</c:v>
                </c:pt>
                <c:pt idx="5">
                  <c:v>4.0</c:v>
                </c:pt>
                <c:pt idx="6">
                  <c:v>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2986624"/>
        <c:axId val="2142990128"/>
      </c:lineChart>
      <c:catAx>
        <c:axId val="2142986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42990128"/>
        <c:crosses val="autoZero"/>
        <c:auto val="1"/>
        <c:lblAlgn val="ctr"/>
        <c:lblOffset val="100"/>
        <c:noMultiLvlLbl val="0"/>
      </c:catAx>
      <c:valAx>
        <c:axId val="214299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42986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Нахождение максимального значения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Report2!$B$17</c:f>
              <c:strCache>
                <c:ptCount val="1"/>
                <c:pt idx="0">
                  <c:v>S=T1(n)/Tp(n)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Report2!$D$73:$I$73</c:f>
              <c:numCache>
                <c:formatCode>General</c:formatCode>
                <c:ptCount val="6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</c:numCache>
            </c:numRef>
          </c:cat>
          <c:val>
            <c:numRef>
              <c:f>Report2!$C$17:$I$17</c:f>
              <c:numCache>
                <c:formatCode>General</c:formatCode>
                <c:ptCount val="7"/>
                <c:pt idx="0">
                  <c:v>4.0</c:v>
                </c:pt>
                <c:pt idx="1">
                  <c:v>4.0</c:v>
                </c:pt>
                <c:pt idx="2">
                  <c:v>4.0</c:v>
                </c:pt>
                <c:pt idx="3">
                  <c:v>4.0</c:v>
                </c:pt>
                <c:pt idx="4">
                  <c:v>4.0</c:v>
                </c:pt>
                <c:pt idx="5">
                  <c:v>4.0</c:v>
                </c:pt>
                <c:pt idx="6">
                  <c:v>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3018560"/>
        <c:axId val="2143022064"/>
      </c:lineChart>
      <c:catAx>
        <c:axId val="2143018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43022064"/>
        <c:crosses val="autoZero"/>
        <c:auto val="1"/>
        <c:lblAlgn val="ctr"/>
        <c:lblOffset val="100"/>
        <c:noMultiLvlLbl val="0"/>
      </c:catAx>
      <c:valAx>
        <c:axId val="214302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43018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Произведение матриц (обычный алгоритм)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Report2!$B$24</c:f>
              <c:strCache>
                <c:ptCount val="1"/>
                <c:pt idx="0">
                  <c:v>S=T1(n)/Tp(n)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Report2!$D$73:$I$73</c:f>
              <c:numCache>
                <c:formatCode>General</c:formatCode>
                <c:ptCount val="6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</c:numCache>
            </c:numRef>
          </c:cat>
          <c:val>
            <c:numRef>
              <c:f>Report2!$C$24:$I$24</c:f>
              <c:numCache>
                <c:formatCode>General</c:formatCode>
                <c:ptCount val="7"/>
                <c:pt idx="0">
                  <c:v>4.0</c:v>
                </c:pt>
                <c:pt idx="1">
                  <c:v>4.0</c:v>
                </c:pt>
                <c:pt idx="2">
                  <c:v>4.0</c:v>
                </c:pt>
                <c:pt idx="3">
                  <c:v>4.0</c:v>
                </c:pt>
                <c:pt idx="4">
                  <c:v>4.0</c:v>
                </c:pt>
                <c:pt idx="5">
                  <c:v>4.0</c:v>
                </c:pt>
                <c:pt idx="6">
                  <c:v>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3541888"/>
        <c:axId val="2143545392"/>
      </c:lineChart>
      <c:catAx>
        <c:axId val="2143541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43545392"/>
        <c:crosses val="autoZero"/>
        <c:auto val="1"/>
        <c:lblAlgn val="ctr"/>
        <c:lblOffset val="100"/>
        <c:noMultiLvlLbl val="0"/>
      </c:catAx>
      <c:valAx>
        <c:axId val="214354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43541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Произведение матриц (алгоритм Штрассена)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Report2!$B$31</c:f>
              <c:strCache>
                <c:ptCount val="1"/>
                <c:pt idx="0">
                  <c:v>S=T1(n)/Tp(n)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Report2!$D$73:$I$73</c:f>
              <c:numCache>
                <c:formatCode>General</c:formatCode>
                <c:ptCount val="6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</c:numCache>
            </c:numRef>
          </c:cat>
          <c:val>
            <c:numRef>
              <c:f>Report2!$C$31:$I$31</c:f>
              <c:numCache>
                <c:formatCode>General</c:formatCode>
                <c:ptCount val="7"/>
                <c:pt idx="0">
                  <c:v>4.0</c:v>
                </c:pt>
                <c:pt idx="1">
                  <c:v>4.0</c:v>
                </c:pt>
                <c:pt idx="2">
                  <c:v>4.0</c:v>
                </c:pt>
                <c:pt idx="3">
                  <c:v>4.0</c:v>
                </c:pt>
                <c:pt idx="4">
                  <c:v>4.0</c:v>
                </c:pt>
                <c:pt idx="5">
                  <c:v>4.0</c:v>
                </c:pt>
                <c:pt idx="6">
                  <c:v>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3570480"/>
        <c:axId val="2143573984"/>
      </c:lineChart>
      <c:catAx>
        <c:axId val="2143570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43573984"/>
        <c:crosses val="autoZero"/>
        <c:auto val="1"/>
        <c:lblAlgn val="ctr"/>
        <c:lblOffset val="100"/>
        <c:noMultiLvlLbl val="0"/>
      </c:catAx>
      <c:valAx>
        <c:axId val="214357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43570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Поиск максимального</a:t>
            </a:r>
          </a:p>
        </c:rich>
      </c:tx>
      <c:layout>
        <c:manualLayout>
          <c:xMode val="edge"/>
          <c:yMode val="edge"/>
          <c:x val="0.281680446194226"/>
          <c:y val="0.05555555555555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Report3!$B$6</c:f>
              <c:strCache>
                <c:ptCount val="1"/>
                <c:pt idx="0">
                  <c:v>w/outSimd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Report3!$C$6:$H$6</c:f>
              <c:numCache>
                <c:formatCode>General</c:formatCode>
                <c:ptCount val="6"/>
                <c:pt idx="0">
                  <c:v>178.0</c:v>
                </c:pt>
                <c:pt idx="1">
                  <c:v>366.0</c:v>
                </c:pt>
                <c:pt idx="2">
                  <c:v>1621.0</c:v>
                </c:pt>
                <c:pt idx="3">
                  <c:v>5959.0</c:v>
                </c:pt>
                <c:pt idx="4">
                  <c:v>26023.0</c:v>
                </c:pt>
                <c:pt idx="5">
                  <c:v>95559.0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Report3!$B$7</c:f>
              <c:strCache>
                <c:ptCount val="1"/>
                <c:pt idx="0">
                  <c:v>withSimd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Report3!$C$7:$H$7</c:f>
              <c:numCache>
                <c:formatCode>General</c:formatCode>
                <c:ptCount val="6"/>
                <c:pt idx="0">
                  <c:v>19.0</c:v>
                </c:pt>
                <c:pt idx="1">
                  <c:v>70.0</c:v>
                </c:pt>
                <c:pt idx="2">
                  <c:v>536.0</c:v>
                </c:pt>
                <c:pt idx="3">
                  <c:v>1253.0</c:v>
                </c:pt>
                <c:pt idx="4">
                  <c:v>4755.0</c:v>
                </c:pt>
                <c:pt idx="5">
                  <c:v>19720.0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Report3!$B$8</c:f>
              <c:strCache>
                <c:ptCount val="1"/>
                <c:pt idx="0">
                  <c:v>ParWithSimd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Report3!$C$8:$H$8</c:f>
              <c:numCache>
                <c:formatCode>General</c:formatCode>
                <c:ptCount val="6"/>
                <c:pt idx="0">
                  <c:v>144.0</c:v>
                </c:pt>
                <c:pt idx="1">
                  <c:v>181.0</c:v>
                </c:pt>
                <c:pt idx="2">
                  <c:v>1039.0</c:v>
                </c:pt>
                <c:pt idx="3">
                  <c:v>1110.0</c:v>
                </c:pt>
                <c:pt idx="4">
                  <c:v>3640.0</c:v>
                </c:pt>
                <c:pt idx="5">
                  <c:v>7682.0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Report3!$B$9</c:f>
              <c:strCache>
                <c:ptCount val="1"/>
                <c:pt idx="0">
                  <c:v>ParW/outSimd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Report3!$C$9:$H$9</c:f>
              <c:numCache>
                <c:formatCode>General</c:formatCode>
                <c:ptCount val="6"/>
                <c:pt idx="0">
                  <c:v>158.0</c:v>
                </c:pt>
                <c:pt idx="1">
                  <c:v>156.0</c:v>
                </c:pt>
                <c:pt idx="2">
                  <c:v>426.0</c:v>
                </c:pt>
                <c:pt idx="3">
                  <c:v>879.0</c:v>
                </c:pt>
                <c:pt idx="4">
                  <c:v>2351.0</c:v>
                </c:pt>
                <c:pt idx="5">
                  <c:v>12076.0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3655184"/>
        <c:axId val="2143658752"/>
      </c:lineChart>
      <c:catAx>
        <c:axId val="2143655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43658752"/>
        <c:crosses val="autoZero"/>
        <c:auto val="1"/>
        <c:lblAlgn val="ctr"/>
        <c:lblOffset val="100"/>
        <c:noMultiLvlLbl val="0"/>
      </c:catAx>
      <c:valAx>
        <c:axId val="214365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43655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Mul with Vector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Report!$A$8</c:f>
              <c:strCache>
                <c:ptCount val="1"/>
                <c:pt idx="0">
                  <c:v>Theory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Report!$B$2:$G$2</c:f>
              <c:strCache>
                <c:ptCount val="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</c:strCache>
            </c:strRef>
          </c:cat>
          <c:val>
            <c:numRef>
              <c:f>Report!$B$8:$G$8</c:f>
              <c:numCache>
                <c:formatCode>General</c:formatCode>
                <c:ptCount val="6"/>
                <c:pt idx="0">
                  <c:v>4096.0</c:v>
                </c:pt>
                <c:pt idx="1">
                  <c:v>16384.0</c:v>
                </c:pt>
                <c:pt idx="2">
                  <c:v>65536.0</c:v>
                </c:pt>
                <c:pt idx="3">
                  <c:v>262144.0</c:v>
                </c:pt>
                <c:pt idx="4">
                  <c:v>1.048576E6</c:v>
                </c:pt>
                <c:pt idx="5">
                  <c:v>4.194304E6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1148416"/>
        <c:axId val="2141151952"/>
      </c:lineChart>
      <c:catAx>
        <c:axId val="2141148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41151952"/>
        <c:crosses val="autoZero"/>
        <c:auto val="1"/>
        <c:lblAlgn val="ctr"/>
        <c:lblOffset val="100"/>
        <c:noMultiLvlLbl val="0"/>
      </c:catAx>
      <c:valAx>
        <c:axId val="214115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41148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Умножение на Вектор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Report3!$B$11</c:f>
              <c:strCache>
                <c:ptCount val="1"/>
                <c:pt idx="0">
                  <c:v>w/outSimd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Report3!$C$11:$H$11</c:f>
              <c:numCache>
                <c:formatCode>General</c:formatCode>
                <c:ptCount val="6"/>
                <c:pt idx="0">
                  <c:v>134.0</c:v>
                </c:pt>
                <c:pt idx="1">
                  <c:v>329.0</c:v>
                </c:pt>
                <c:pt idx="2">
                  <c:v>1407.0</c:v>
                </c:pt>
                <c:pt idx="3">
                  <c:v>5237.0</c:v>
                </c:pt>
                <c:pt idx="4">
                  <c:v>22007.0</c:v>
                </c:pt>
                <c:pt idx="5">
                  <c:v>79377.0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Report3!$B$12</c:f>
              <c:strCache>
                <c:ptCount val="1"/>
                <c:pt idx="0">
                  <c:v>withSimd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Report3!$C$12:$H$12</c:f>
              <c:numCache>
                <c:formatCode>General</c:formatCode>
                <c:ptCount val="6"/>
                <c:pt idx="0">
                  <c:v>9.0</c:v>
                </c:pt>
                <c:pt idx="1">
                  <c:v>22.0</c:v>
                </c:pt>
                <c:pt idx="2">
                  <c:v>136.0</c:v>
                </c:pt>
                <c:pt idx="3">
                  <c:v>473.0</c:v>
                </c:pt>
                <c:pt idx="4">
                  <c:v>1711.0</c:v>
                </c:pt>
                <c:pt idx="5">
                  <c:v>7931.0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Report3!$B$13</c:f>
              <c:strCache>
                <c:ptCount val="1"/>
                <c:pt idx="0">
                  <c:v>ParWithSimd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Report3!$C$13:$H$13</c:f>
              <c:numCache>
                <c:formatCode>General</c:formatCode>
                <c:ptCount val="6"/>
                <c:pt idx="0">
                  <c:v>146.0</c:v>
                </c:pt>
                <c:pt idx="1">
                  <c:v>91.0</c:v>
                </c:pt>
                <c:pt idx="2">
                  <c:v>1033.0</c:v>
                </c:pt>
                <c:pt idx="3">
                  <c:v>700.0</c:v>
                </c:pt>
                <c:pt idx="4">
                  <c:v>1584.0</c:v>
                </c:pt>
                <c:pt idx="5">
                  <c:v>5396.0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Report3!$B$14</c:f>
              <c:strCache>
                <c:ptCount val="1"/>
                <c:pt idx="0">
                  <c:v>ParW/outSimd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Report3!$C$14:$H$14</c:f>
              <c:numCache>
                <c:formatCode>General</c:formatCode>
                <c:ptCount val="6"/>
                <c:pt idx="0">
                  <c:v>93.0</c:v>
                </c:pt>
                <c:pt idx="1">
                  <c:v>186.0</c:v>
                </c:pt>
                <c:pt idx="2">
                  <c:v>372.0</c:v>
                </c:pt>
                <c:pt idx="3">
                  <c:v>1864.0</c:v>
                </c:pt>
                <c:pt idx="4">
                  <c:v>2019.0</c:v>
                </c:pt>
                <c:pt idx="5">
                  <c:v>7333.0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3707776"/>
        <c:axId val="2143711344"/>
      </c:lineChart>
      <c:catAx>
        <c:axId val="21437077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43711344"/>
        <c:crosses val="autoZero"/>
        <c:auto val="1"/>
        <c:lblAlgn val="ctr"/>
        <c:lblOffset val="100"/>
        <c:noMultiLvlLbl val="0"/>
      </c:catAx>
      <c:valAx>
        <c:axId val="214371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43707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Умножение матриц. Способ один 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Report3!$B$16</c:f>
              <c:strCache>
                <c:ptCount val="1"/>
                <c:pt idx="0">
                  <c:v>w/outSimd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Report3!$C$16:$H$16</c:f>
              <c:numCache>
                <c:formatCode>General</c:formatCode>
                <c:ptCount val="6"/>
                <c:pt idx="0">
                  <c:v>9240.0</c:v>
                </c:pt>
                <c:pt idx="1">
                  <c:v>72754.0</c:v>
                </c:pt>
                <c:pt idx="2">
                  <c:v>611564.0</c:v>
                </c:pt>
                <c:pt idx="3">
                  <c:v>6.625372E6</c:v>
                </c:pt>
                <c:pt idx="4">
                  <c:v>7.5211491E7</c:v>
                </c:pt>
                <c:pt idx="5">
                  <c:v>1.306827989E9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Report3!$B$17</c:f>
              <c:strCache>
                <c:ptCount val="1"/>
                <c:pt idx="0">
                  <c:v>withSimd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Report3!$C$17:$H$17</c:f>
              <c:numCache>
                <c:formatCode>General</c:formatCode>
                <c:ptCount val="6"/>
                <c:pt idx="0">
                  <c:v>4523.0</c:v>
                </c:pt>
                <c:pt idx="1">
                  <c:v>31951.0</c:v>
                </c:pt>
                <c:pt idx="2">
                  <c:v>251819.0</c:v>
                </c:pt>
                <c:pt idx="3">
                  <c:v>2.112002E6</c:v>
                </c:pt>
                <c:pt idx="4">
                  <c:v>1.5507731E7</c:v>
                </c:pt>
                <c:pt idx="5">
                  <c:v>1.29207133E8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Report3!$B$18</c:f>
              <c:strCache>
                <c:ptCount val="1"/>
                <c:pt idx="0">
                  <c:v>ParWithSimd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Report3!$C$18:$H$18</c:f>
              <c:numCache>
                <c:formatCode>General</c:formatCode>
                <c:ptCount val="6"/>
                <c:pt idx="0">
                  <c:v>2394.0</c:v>
                </c:pt>
                <c:pt idx="1">
                  <c:v>8927.0</c:v>
                </c:pt>
                <c:pt idx="2">
                  <c:v>62498.0</c:v>
                </c:pt>
                <c:pt idx="3">
                  <c:v>506833.0</c:v>
                </c:pt>
                <c:pt idx="4">
                  <c:v>4.002474E6</c:v>
                </c:pt>
                <c:pt idx="5">
                  <c:v>3.4591301E7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Report3!$B$19</c:f>
              <c:strCache>
                <c:ptCount val="1"/>
                <c:pt idx="0">
                  <c:v>ParW/outSimd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Report3!$C$19:$H$19</c:f>
              <c:numCache>
                <c:formatCode>General</c:formatCode>
                <c:ptCount val="6"/>
                <c:pt idx="0">
                  <c:v>1174.0</c:v>
                </c:pt>
                <c:pt idx="1">
                  <c:v>9012.0</c:v>
                </c:pt>
                <c:pt idx="2">
                  <c:v>69088.0</c:v>
                </c:pt>
                <c:pt idx="3">
                  <c:v>861701.0</c:v>
                </c:pt>
                <c:pt idx="4">
                  <c:v>9.674757E6</c:v>
                </c:pt>
                <c:pt idx="5">
                  <c:v>1.99788184E8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3002432"/>
        <c:axId val="2143005776"/>
      </c:lineChart>
      <c:catAx>
        <c:axId val="2143002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43005776"/>
        <c:crosses val="autoZero"/>
        <c:auto val="1"/>
        <c:lblAlgn val="ctr"/>
        <c:lblOffset val="100"/>
        <c:noMultiLvlLbl val="0"/>
      </c:catAx>
      <c:valAx>
        <c:axId val="214300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43002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Умножение на матрицу. Способ 2. Алгоритм Штрассена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Report3!$B$21</c:f>
              <c:strCache>
                <c:ptCount val="1"/>
                <c:pt idx="0">
                  <c:v>w/outSimd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Report3!$C$21:$H$21</c:f>
              <c:numCache>
                <c:formatCode>General</c:formatCode>
                <c:ptCount val="6"/>
                <c:pt idx="0">
                  <c:v>8933.0</c:v>
                </c:pt>
                <c:pt idx="1">
                  <c:v>69868.0</c:v>
                </c:pt>
                <c:pt idx="2">
                  <c:v>459801.0</c:v>
                </c:pt>
                <c:pt idx="3">
                  <c:v>3.510083E6</c:v>
                </c:pt>
                <c:pt idx="4">
                  <c:v>2.3281382E7</c:v>
                </c:pt>
                <c:pt idx="5">
                  <c:v>1.69747146E8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Report3!$B$22</c:f>
              <c:strCache>
                <c:ptCount val="1"/>
                <c:pt idx="0">
                  <c:v>withSimd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Report3!$C$22:$H$22</c:f>
              <c:numCache>
                <c:formatCode>General</c:formatCode>
                <c:ptCount val="6"/>
                <c:pt idx="0">
                  <c:v>5719.0</c:v>
                </c:pt>
                <c:pt idx="1">
                  <c:v>38028.0</c:v>
                </c:pt>
                <c:pt idx="2">
                  <c:v>222509.0</c:v>
                </c:pt>
                <c:pt idx="3">
                  <c:v>1.567414E6</c:v>
                </c:pt>
                <c:pt idx="4">
                  <c:v>1.0931391E7</c:v>
                </c:pt>
                <c:pt idx="5">
                  <c:v>7.9092586E7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Report3!$B$23</c:f>
              <c:strCache>
                <c:ptCount val="1"/>
                <c:pt idx="0">
                  <c:v>ParWithSimd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Report3!$C$23:$H$23</c:f>
              <c:numCache>
                <c:formatCode>General</c:formatCode>
                <c:ptCount val="6"/>
                <c:pt idx="0">
                  <c:v>3708.0</c:v>
                </c:pt>
                <c:pt idx="1">
                  <c:v>33584.0</c:v>
                </c:pt>
                <c:pt idx="2">
                  <c:v>80185.0</c:v>
                </c:pt>
                <c:pt idx="3">
                  <c:v>436095.0</c:v>
                </c:pt>
                <c:pt idx="4">
                  <c:v>3.123127E6</c:v>
                </c:pt>
                <c:pt idx="5">
                  <c:v>2.2435655E7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Report3!$B$24</c:f>
              <c:strCache>
                <c:ptCount val="1"/>
                <c:pt idx="0">
                  <c:v>ParW/outSimd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Report3!$C$24:$H$24</c:f>
              <c:numCache>
                <c:formatCode>General</c:formatCode>
                <c:ptCount val="6"/>
                <c:pt idx="0">
                  <c:v>3696.0</c:v>
                </c:pt>
                <c:pt idx="1">
                  <c:v>30193.0</c:v>
                </c:pt>
                <c:pt idx="2">
                  <c:v>79502.0</c:v>
                </c:pt>
                <c:pt idx="3">
                  <c:v>439434.0</c:v>
                </c:pt>
                <c:pt idx="4">
                  <c:v>3.104304E6</c:v>
                </c:pt>
                <c:pt idx="5">
                  <c:v>2.172108E7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3097008"/>
        <c:axId val="2143100576"/>
      </c:lineChart>
      <c:catAx>
        <c:axId val="21430970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43100576"/>
        <c:crosses val="autoZero"/>
        <c:auto val="1"/>
        <c:lblAlgn val="ctr"/>
        <c:lblOffset val="100"/>
        <c:noMultiLvlLbl val="0"/>
      </c:catAx>
      <c:valAx>
        <c:axId val="214310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43097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Второй способ парализации</a:t>
            </a:r>
            <a:r>
              <a:rPr lang="ru-RU" baseline="0"/>
              <a:t> алгоритма Штрассена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Report3!$B$26</c:f>
              <c:strCache>
                <c:ptCount val="1"/>
                <c:pt idx="0">
                  <c:v>ParWithSimd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Report3!$C$26:$H$26</c:f>
              <c:numCache>
                <c:formatCode>General</c:formatCode>
                <c:ptCount val="6"/>
                <c:pt idx="0">
                  <c:v>2718.0</c:v>
                </c:pt>
                <c:pt idx="1">
                  <c:v>33749.0</c:v>
                </c:pt>
                <c:pt idx="2">
                  <c:v>85599.0</c:v>
                </c:pt>
                <c:pt idx="3">
                  <c:v>590852.0</c:v>
                </c:pt>
                <c:pt idx="4">
                  <c:v>4.730407E6</c:v>
                </c:pt>
                <c:pt idx="5">
                  <c:v>3.0505949E7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Report3!$B$27</c:f>
              <c:strCache>
                <c:ptCount val="1"/>
                <c:pt idx="0">
                  <c:v>ParW/outSimd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Report3!$C$27:$H$27</c:f>
              <c:numCache>
                <c:formatCode>General</c:formatCode>
                <c:ptCount val="6"/>
                <c:pt idx="0">
                  <c:v>2029.0</c:v>
                </c:pt>
                <c:pt idx="1">
                  <c:v>40473.0</c:v>
                </c:pt>
                <c:pt idx="2">
                  <c:v>84061.0</c:v>
                </c:pt>
                <c:pt idx="3">
                  <c:v>539326.0</c:v>
                </c:pt>
                <c:pt idx="4">
                  <c:v>4.058329E6</c:v>
                </c:pt>
                <c:pt idx="5">
                  <c:v>2.8914573E7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3132016"/>
        <c:axId val="2143135456"/>
      </c:lineChart>
      <c:catAx>
        <c:axId val="21431320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43135456"/>
        <c:crosses val="autoZero"/>
        <c:auto val="1"/>
        <c:lblAlgn val="ctr"/>
        <c:lblOffset val="100"/>
        <c:noMultiLvlLbl val="0"/>
      </c:catAx>
      <c:valAx>
        <c:axId val="214313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43132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Произведение матрицы на вектор(пар)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0742058180227472"/>
          <c:y val="0.216263157894737"/>
          <c:w val="0.889683070866142"/>
          <c:h val="0.543219643597182"/>
        </c:manualLayout>
      </c:layout>
      <c:lineChart>
        <c:grouping val="standard"/>
        <c:varyColors val="0"/>
        <c:ser>
          <c:idx val="0"/>
          <c:order val="0"/>
          <c:tx>
            <c:strRef>
              <c:f>Report2!$B$9</c:f>
              <c:strCache>
                <c:ptCount val="1"/>
                <c:pt idx="0">
                  <c:v>S=T1(n)/Tp(n)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Report2!$D$73:$I$73</c:f>
              <c:numCache>
                <c:formatCode>General</c:formatCode>
                <c:ptCount val="6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</c:numCache>
            </c:numRef>
          </c:cat>
          <c:val>
            <c:numRef>
              <c:f>Report2!$C$9:$I$9</c:f>
              <c:numCache>
                <c:formatCode>General</c:formatCode>
                <c:ptCount val="7"/>
                <c:pt idx="0">
                  <c:v>4.0</c:v>
                </c:pt>
                <c:pt idx="1">
                  <c:v>4.0</c:v>
                </c:pt>
                <c:pt idx="2">
                  <c:v>4.0</c:v>
                </c:pt>
                <c:pt idx="3">
                  <c:v>4.0</c:v>
                </c:pt>
                <c:pt idx="4">
                  <c:v>4.0</c:v>
                </c:pt>
                <c:pt idx="5">
                  <c:v>4.0</c:v>
                </c:pt>
                <c:pt idx="6">
                  <c:v>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9791024"/>
        <c:axId val="-2096820944"/>
      </c:lineChart>
      <c:catAx>
        <c:axId val="-2089791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096820944"/>
        <c:crosses val="autoZero"/>
        <c:auto val="1"/>
        <c:lblAlgn val="ctr"/>
        <c:lblOffset val="100"/>
        <c:noMultiLvlLbl val="0"/>
      </c:catAx>
      <c:valAx>
        <c:axId val="-209682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089791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Нахождение максимального значения(пар)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Report2!$B$17</c:f>
              <c:strCache>
                <c:ptCount val="1"/>
                <c:pt idx="0">
                  <c:v>S=T1(n)/Tp(n)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Report2!$D$73:$I$73</c:f>
              <c:numCache>
                <c:formatCode>General</c:formatCode>
                <c:ptCount val="6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</c:numCache>
            </c:numRef>
          </c:cat>
          <c:val>
            <c:numRef>
              <c:f>Report2!$C$17:$I$17</c:f>
              <c:numCache>
                <c:formatCode>General</c:formatCode>
                <c:ptCount val="7"/>
                <c:pt idx="0">
                  <c:v>4.0</c:v>
                </c:pt>
                <c:pt idx="1">
                  <c:v>4.0</c:v>
                </c:pt>
                <c:pt idx="2">
                  <c:v>4.0</c:v>
                </c:pt>
                <c:pt idx="3">
                  <c:v>4.0</c:v>
                </c:pt>
                <c:pt idx="4">
                  <c:v>4.0</c:v>
                </c:pt>
                <c:pt idx="5">
                  <c:v>4.0</c:v>
                </c:pt>
                <c:pt idx="6">
                  <c:v>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6927424"/>
        <c:axId val="-2096909056"/>
      </c:lineChart>
      <c:catAx>
        <c:axId val="-209692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096909056"/>
        <c:crosses val="autoZero"/>
        <c:auto val="1"/>
        <c:lblAlgn val="ctr"/>
        <c:lblOffset val="100"/>
        <c:noMultiLvlLbl val="0"/>
      </c:catAx>
      <c:valAx>
        <c:axId val="-209690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096927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Произведение матриц (обычный алгоритм)(пар)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Report2!$B$24</c:f>
              <c:strCache>
                <c:ptCount val="1"/>
                <c:pt idx="0">
                  <c:v>S=T1(n)/Tp(n)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Report2!$D$73:$I$73</c:f>
              <c:numCache>
                <c:formatCode>General</c:formatCode>
                <c:ptCount val="6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</c:numCache>
            </c:numRef>
          </c:cat>
          <c:val>
            <c:numRef>
              <c:f>Report2!$C$24:$I$24</c:f>
              <c:numCache>
                <c:formatCode>General</c:formatCode>
                <c:ptCount val="7"/>
                <c:pt idx="0">
                  <c:v>4.0</c:v>
                </c:pt>
                <c:pt idx="1">
                  <c:v>4.0</c:v>
                </c:pt>
                <c:pt idx="2">
                  <c:v>4.0</c:v>
                </c:pt>
                <c:pt idx="3">
                  <c:v>4.0</c:v>
                </c:pt>
                <c:pt idx="4">
                  <c:v>4.0</c:v>
                </c:pt>
                <c:pt idx="5">
                  <c:v>4.0</c:v>
                </c:pt>
                <c:pt idx="6">
                  <c:v>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0288176"/>
        <c:axId val="-2097807392"/>
      </c:lineChart>
      <c:catAx>
        <c:axId val="-2100288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097807392"/>
        <c:crosses val="autoZero"/>
        <c:auto val="1"/>
        <c:lblAlgn val="ctr"/>
        <c:lblOffset val="100"/>
        <c:noMultiLvlLbl val="0"/>
      </c:catAx>
      <c:valAx>
        <c:axId val="-209780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100288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Произведение матриц (алгоритм Штрассена) (пар)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Report2!$B$31</c:f>
              <c:strCache>
                <c:ptCount val="1"/>
                <c:pt idx="0">
                  <c:v>S=T1(n)/Tp(n)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Report2!$D$73:$I$73</c:f>
              <c:numCache>
                <c:formatCode>General</c:formatCode>
                <c:ptCount val="6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</c:numCache>
            </c:numRef>
          </c:cat>
          <c:val>
            <c:numRef>
              <c:f>Report2!$C$31:$I$31</c:f>
              <c:numCache>
                <c:formatCode>General</c:formatCode>
                <c:ptCount val="7"/>
                <c:pt idx="0">
                  <c:v>4.0</c:v>
                </c:pt>
                <c:pt idx="1">
                  <c:v>4.0</c:v>
                </c:pt>
                <c:pt idx="2">
                  <c:v>4.0</c:v>
                </c:pt>
                <c:pt idx="3">
                  <c:v>4.0</c:v>
                </c:pt>
                <c:pt idx="4">
                  <c:v>4.0</c:v>
                </c:pt>
                <c:pt idx="5">
                  <c:v>4.0</c:v>
                </c:pt>
                <c:pt idx="6">
                  <c:v>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4445200"/>
        <c:axId val="-2084441920"/>
      </c:lineChart>
      <c:catAx>
        <c:axId val="-2084445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084441920"/>
        <c:crosses val="autoZero"/>
        <c:auto val="1"/>
        <c:lblAlgn val="ctr"/>
        <c:lblOffset val="100"/>
        <c:noMultiLvlLbl val="0"/>
      </c:catAx>
      <c:valAx>
        <c:axId val="-208444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084445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Mul Matrix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9"/>
          <c:order val="0"/>
          <c:tx>
            <c:strRef>
              <c:f>Report!$A$12</c:f>
              <c:strCache>
                <c:ptCount val="1"/>
                <c:pt idx="0">
                  <c:v>Theory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Report!$B$2:$G$2</c:f>
              <c:strCache>
                <c:ptCount val="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</c:strCache>
            </c:strRef>
          </c:cat>
          <c:val>
            <c:numRef>
              <c:f>Report!$B$12:$G$12</c:f>
              <c:numCache>
                <c:formatCode>General</c:formatCode>
                <c:ptCount val="6"/>
                <c:pt idx="0">
                  <c:v>262144.0</c:v>
                </c:pt>
                <c:pt idx="1">
                  <c:v>2.097152E6</c:v>
                </c:pt>
                <c:pt idx="2">
                  <c:v>1.6777216E7</c:v>
                </c:pt>
                <c:pt idx="3">
                  <c:v>1.34217728E8</c:v>
                </c:pt>
                <c:pt idx="4">
                  <c:v>1.073741824E9</c:v>
                </c:pt>
                <c:pt idx="5">
                  <c:v>8.589934592E9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0233136"/>
        <c:axId val="2140229584"/>
      </c:lineChart>
      <c:catAx>
        <c:axId val="2140233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40229584"/>
        <c:crosses val="autoZero"/>
        <c:auto val="1"/>
        <c:lblAlgn val="ctr"/>
        <c:lblOffset val="100"/>
        <c:noMultiLvlLbl val="0"/>
      </c:catAx>
      <c:valAx>
        <c:axId val="214022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40233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Mul Matrix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3"/>
          <c:order val="0"/>
          <c:tx>
            <c:strRef>
              <c:f>Report!$A$16</c:f>
              <c:strCache>
                <c:ptCount val="1"/>
                <c:pt idx="0">
                  <c:v>Theory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Report!$B$2:$G$2</c:f>
              <c:strCache>
                <c:ptCount val="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</c:strCache>
            </c:strRef>
          </c:cat>
          <c:val>
            <c:numRef>
              <c:f>Report!$B$16:$G$16</c:f>
              <c:numCache>
                <c:formatCode>General</c:formatCode>
                <c:ptCount val="6"/>
                <c:pt idx="0">
                  <c:v>117475.47</c:v>
                </c:pt>
                <c:pt idx="1">
                  <c:v>822126.003</c:v>
                </c:pt>
                <c:pt idx="2">
                  <c:v>5.75346642E6</c:v>
                </c:pt>
                <c:pt idx="3">
                  <c:v>4.026435815E7</c:v>
                </c:pt>
                <c:pt idx="4">
                  <c:v>2.8178117664E8</c:v>
                </c:pt>
                <c:pt idx="5">
                  <c:v>1.97198304289E9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0196384"/>
        <c:axId val="2140192832"/>
      </c:lineChart>
      <c:catAx>
        <c:axId val="2140196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40192832"/>
        <c:crosses val="autoZero"/>
        <c:auto val="1"/>
        <c:lblAlgn val="ctr"/>
        <c:lblOffset val="100"/>
        <c:noMultiLvlLbl val="0"/>
      </c:catAx>
      <c:valAx>
        <c:axId val="214019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40196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Report!$B$2</c:f>
              <c:strCache>
                <c:ptCount val="1"/>
                <c:pt idx="0">
                  <c:v>64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Report!$A$3:$A$18</c:f>
              <c:strCache>
                <c:ptCount val="16"/>
                <c:pt idx="0">
                  <c:v>Поиск максимального</c:v>
                </c:pt>
                <c:pt idx="1">
                  <c:v>Theory</c:v>
                </c:pt>
                <c:pt idx="2">
                  <c:v>x32</c:v>
                </c:pt>
                <c:pt idx="3">
                  <c:v>x64</c:v>
                </c:pt>
                <c:pt idx="4">
                  <c:v>Умножение на вектор</c:v>
                </c:pt>
                <c:pt idx="5">
                  <c:v>Theory</c:v>
                </c:pt>
                <c:pt idx="6">
                  <c:v>x32</c:v>
                </c:pt>
                <c:pt idx="7">
                  <c:v>x64</c:v>
                </c:pt>
                <c:pt idx="8">
                  <c:v>Умножение на матрицу. Способ 1.</c:v>
                </c:pt>
                <c:pt idx="9">
                  <c:v>Theory</c:v>
                </c:pt>
                <c:pt idx="10">
                  <c:v>x32</c:v>
                </c:pt>
                <c:pt idx="11">
                  <c:v>x64</c:v>
                </c:pt>
                <c:pt idx="12">
                  <c:v>Умножение на матрицу. Способ 2. Алгоритм Штрассена</c:v>
                </c:pt>
                <c:pt idx="13">
                  <c:v>Theory</c:v>
                </c:pt>
                <c:pt idx="14">
                  <c:v>x32</c:v>
                </c:pt>
                <c:pt idx="15">
                  <c:v>x64</c:v>
                </c:pt>
              </c:strCache>
            </c:strRef>
          </c:cat>
          <c:val>
            <c:numRef>
              <c:f>Report!$B$3:$B$18</c:f>
              <c:numCache>
                <c:formatCode>General</c:formatCode>
                <c:ptCount val="16"/>
                <c:pt idx="1">
                  <c:v>4096.0</c:v>
                </c:pt>
                <c:pt idx="2">
                  <c:v>34.0</c:v>
                </c:pt>
                <c:pt idx="3">
                  <c:v>21.0</c:v>
                </c:pt>
                <c:pt idx="5">
                  <c:v>4096.0</c:v>
                </c:pt>
                <c:pt idx="6">
                  <c:v>21.0</c:v>
                </c:pt>
                <c:pt idx="7">
                  <c:v>23.0</c:v>
                </c:pt>
                <c:pt idx="9">
                  <c:v>262144.0</c:v>
                </c:pt>
                <c:pt idx="10">
                  <c:v>3418.0</c:v>
                </c:pt>
                <c:pt idx="11">
                  <c:v>3588.0</c:v>
                </c:pt>
                <c:pt idx="13">
                  <c:v>117475.47</c:v>
                </c:pt>
                <c:pt idx="14">
                  <c:v>3264.0</c:v>
                </c:pt>
                <c:pt idx="15">
                  <c:v>3548.0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Report!$C$2</c:f>
              <c:strCache>
                <c:ptCount val="1"/>
                <c:pt idx="0">
                  <c:v>128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Report!$A$3:$A$18</c:f>
              <c:strCache>
                <c:ptCount val="16"/>
                <c:pt idx="0">
                  <c:v>Поиск максимального</c:v>
                </c:pt>
                <c:pt idx="1">
                  <c:v>Theory</c:v>
                </c:pt>
                <c:pt idx="2">
                  <c:v>x32</c:v>
                </c:pt>
                <c:pt idx="3">
                  <c:v>x64</c:v>
                </c:pt>
                <c:pt idx="4">
                  <c:v>Умножение на вектор</c:v>
                </c:pt>
                <c:pt idx="5">
                  <c:v>Theory</c:v>
                </c:pt>
                <c:pt idx="6">
                  <c:v>x32</c:v>
                </c:pt>
                <c:pt idx="7">
                  <c:v>x64</c:v>
                </c:pt>
                <c:pt idx="8">
                  <c:v>Умножение на матрицу. Способ 1.</c:v>
                </c:pt>
                <c:pt idx="9">
                  <c:v>Theory</c:v>
                </c:pt>
                <c:pt idx="10">
                  <c:v>x32</c:v>
                </c:pt>
                <c:pt idx="11">
                  <c:v>x64</c:v>
                </c:pt>
                <c:pt idx="12">
                  <c:v>Умножение на матрицу. Способ 2. Алгоритм Штрассена</c:v>
                </c:pt>
                <c:pt idx="13">
                  <c:v>Theory</c:v>
                </c:pt>
                <c:pt idx="14">
                  <c:v>x32</c:v>
                </c:pt>
                <c:pt idx="15">
                  <c:v>x64</c:v>
                </c:pt>
              </c:strCache>
            </c:strRef>
          </c:cat>
          <c:val>
            <c:numRef>
              <c:f>Report!$C$3:$C$18</c:f>
              <c:numCache>
                <c:formatCode>General</c:formatCode>
                <c:ptCount val="16"/>
                <c:pt idx="1">
                  <c:v>16384.0</c:v>
                </c:pt>
                <c:pt idx="2">
                  <c:v>310.0</c:v>
                </c:pt>
                <c:pt idx="3">
                  <c:v>81.0</c:v>
                </c:pt>
                <c:pt idx="5">
                  <c:v>16384.0</c:v>
                </c:pt>
                <c:pt idx="6">
                  <c:v>85.0</c:v>
                </c:pt>
                <c:pt idx="7">
                  <c:v>215.0</c:v>
                </c:pt>
                <c:pt idx="9">
                  <c:v>2.097152E6</c:v>
                </c:pt>
                <c:pt idx="10">
                  <c:v>28818.0</c:v>
                </c:pt>
                <c:pt idx="11">
                  <c:v>31032.0</c:v>
                </c:pt>
                <c:pt idx="13">
                  <c:v>822126.003</c:v>
                </c:pt>
                <c:pt idx="14">
                  <c:v>29820.0</c:v>
                </c:pt>
                <c:pt idx="15">
                  <c:v>62227.0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Report!$D$2</c:f>
              <c:strCache>
                <c:ptCount val="1"/>
                <c:pt idx="0">
                  <c:v>256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Report!$A$3:$A$18</c:f>
              <c:strCache>
                <c:ptCount val="16"/>
                <c:pt idx="0">
                  <c:v>Поиск максимального</c:v>
                </c:pt>
                <c:pt idx="1">
                  <c:v>Theory</c:v>
                </c:pt>
                <c:pt idx="2">
                  <c:v>x32</c:v>
                </c:pt>
                <c:pt idx="3">
                  <c:v>x64</c:v>
                </c:pt>
                <c:pt idx="4">
                  <c:v>Умножение на вектор</c:v>
                </c:pt>
                <c:pt idx="5">
                  <c:v>Theory</c:v>
                </c:pt>
                <c:pt idx="6">
                  <c:v>x32</c:v>
                </c:pt>
                <c:pt idx="7">
                  <c:v>x64</c:v>
                </c:pt>
                <c:pt idx="8">
                  <c:v>Умножение на матрицу. Способ 1.</c:v>
                </c:pt>
                <c:pt idx="9">
                  <c:v>Theory</c:v>
                </c:pt>
                <c:pt idx="10">
                  <c:v>x32</c:v>
                </c:pt>
                <c:pt idx="11">
                  <c:v>x64</c:v>
                </c:pt>
                <c:pt idx="12">
                  <c:v>Умножение на матрицу. Способ 2. Алгоритм Штрассена</c:v>
                </c:pt>
                <c:pt idx="13">
                  <c:v>Theory</c:v>
                </c:pt>
                <c:pt idx="14">
                  <c:v>x32</c:v>
                </c:pt>
                <c:pt idx="15">
                  <c:v>x64</c:v>
                </c:pt>
              </c:strCache>
            </c:strRef>
          </c:cat>
          <c:val>
            <c:numRef>
              <c:f>Report!$D$3:$D$18</c:f>
              <c:numCache>
                <c:formatCode>General</c:formatCode>
                <c:ptCount val="16"/>
                <c:pt idx="1">
                  <c:v>65536.0</c:v>
                </c:pt>
                <c:pt idx="2">
                  <c:v>490.0</c:v>
                </c:pt>
                <c:pt idx="3">
                  <c:v>278.0</c:v>
                </c:pt>
                <c:pt idx="5">
                  <c:v>65536.0</c:v>
                </c:pt>
                <c:pt idx="6">
                  <c:v>305.0</c:v>
                </c:pt>
                <c:pt idx="7">
                  <c:v>321.0</c:v>
                </c:pt>
                <c:pt idx="9">
                  <c:v>1.6777216E7</c:v>
                </c:pt>
                <c:pt idx="10">
                  <c:v>238520.0</c:v>
                </c:pt>
                <c:pt idx="11">
                  <c:v>443593.0</c:v>
                </c:pt>
                <c:pt idx="13">
                  <c:v>5.75346642E6</c:v>
                </c:pt>
                <c:pt idx="14">
                  <c:v>189220.0</c:v>
                </c:pt>
                <c:pt idx="15">
                  <c:v>282645.0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Report!$E$2</c:f>
              <c:strCache>
                <c:ptCount val="1"/>
                <c:pt idx="0">
                  <c:v>512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Report!$A$3:$A$18</c:f>
              <c:strCache>
                <c:ptCount val="16"/>
                <c:pt idx="0">
                  <c:v>Поиск максимального</c:v>
                </c:pt>
                <c:pt idx="1">
                  <c:v>Theory</c:v>
                </c:pt>
                <c:pt idx="2">
                  <c:v>x32</c:v>
                </c:pt>
                <c:pt idx="3">
                  <c:v>x64</c:v>
                </c:pt>
                <c:pt idx="4">
                  <c:v>Умножение на вектор</c:v>
                </c:pt>
                <c:pt idx="5">
                  <c:v>Theory</c:v>
                </c:pt>
                <c:pt idx="6">
                  <c:v>x32</c:v>
                </c:pt>
                <c:pt idx="7">
                  <c:v>x64</c:v>
                </c:pt>
                <c:pt idx="8">
                  <c:v>Умножение на матрицу. Способ 1.</c:v>
                </c:pt>
                <c:pt idx="9">
                  <c:v>Theory</c:v>
                </c:pt>
                <c:pt idx="10">
                  <c:v>x32</c:v>
                </c:pt>
                <c:pt idx="11">
                  <c:v>x64</c:v>
                </c:pt>
                <c:pt idx="12">
                  <c:v>Умножение на матрицу. Способ 2. Алгоритм Штрассена</c:v>
                </c:pt>
                <c:pt idx="13">
                  <c:v>Theory</c:v>
                </c:pt>
                <c:pt idx="14">
                  <c:v>x32</c:v>
                </c:pt>
                <c:pt idx="15">
                  <c:v>x64</c:v>
                </c:pt>
              </c:strCache>
            </c:strRef>
          </c:cat>
          <c:val>
            <c:numRef>
              <c:f>Report!$E$3:$E$18</c:f>
              <c:numCache>
                <c:formatCode>General</c:formatCode>
                <c:ptCount val="16"/>
                <c:pt idx="1">
                  <c:v>262144.0</c:v>
                </c:pt>
                <c:pt idx="2">
                  <c:v>1938.0</c:v>
                </c:pt>
                <c:pt idx="3">
                  <c:v>1298.0</c:v>
                </c:pt>
                <c:pt idx="5">
                  <c:v>262144.0</c:v>
                </c:pt>
                <c:pt idx="6">
                  <c:v>1643.0</c:v>
                </c:pt>
                <c:pt idx="7">
                  <c:v>1285.0</c:v>
                </c:pt>
                <c:pt idx="9">
                  <c:v>1.34217728E8</c:v>
                </c:pt>
                <c:pt idx="10">
                  <c:v>2.522518E6</c:v>
                </c:pt>
                <c:pt idx="11">
                  <c:v>4.937456E6</c:v>
                </c:pt>
                <c:pt idx="13">
                  <c:v>4.026435815E7</c:v>
                </c:pt>
                <c:pt idx="14">
                  <c:v>1.368056E6</c:v>
                </c:pt>
                <c:pt idx="15">
                  <c:v>1.609042E6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Report!$F$2</c:f>
              <c:strCache>
                <c:ptCount val="1"/>
                <c:pt idx="0">
                  <c:v>1024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Report!$A$3:$A$18</c:f>
              <c:strCache>
                <c:ptCount val="16"/>
                <c:pt idx="0">
                  <c:v>Поиск максимального</c:v>
                </c:pt>
                <c:pt idx="1">
                  <c:v>Theory</c:v>
                </c:pt>
                <c:pt idx="2">
                  <c:v>x32</c:v>
                </c:pt>
                <c:pt idx="3">
                  <c:v>x64</c:v>
                </c:pt>
                <c:pt idx="4">
                  <c:v>Умножение на вектор</c:v>
                </c:pt>
                <c:pt idx="5">
                  <c:v>Theory</c:v>
                </c:pt>
                <c:pt idx="6">
                  <c:v>x32</c:v>
                </c:pt>
                <c:pt idx="7">
                  <c:v>x64</c:v>
                </c:pt>
                <c:pt idx="8">
                  <c:v>Умножение на матрицу. Способ 1.</c:v>
                </c:pt>
                <c:pt idx="9">
                  <c:v>Theory</c:v>
                </c:pt>
                <c:pt idx="10">
                  <c:v>x32</c:v>
                </c:pt>
                <c:pt idx="11">
                  <c:v>x64</c:v>
                </c:pt>
                <c:pt idx="12">
                  <c:v>Умножение на матрицу. Способ 2. Алгоритм Штрассена</c:v>
                </c:pt>
                <c:pt idx="13">
                  <c:v>Theory</c:v>
                </c:pt>
                <c:pt idx="14">
                  <c:v>x32</c:v>
                </c:pt>
                <c:pt idx="15">
                  <c:v>x64</c:v>
                </c:pt>
              </c:strCache>
            </c:strRef>
          </c:cat>
          <c:val>
            <c:numRef>
              <c:f>Report!$F$3:$F$18</c:f>
              <c:numCache>
                <c:formatCode>General</c:formatCode>
                <c:ptCount val="16"/>
                <c:pt idx="1">
                  <c:v>1.048576E6</c:v>
                </c:pt>
                <c:pt idx="2">
                  <c:v>8358.0</c:v>
                </c:pt>
                <c:pt idx="3">
                  <c:v>4152.0</c:v>
                </c:pt>
                <c:pt idx="5">
                  <c:v>1.048576E6</c:v>
                </c:pt>
                <c:pt idx="6">
                  <c:v>4718.0</c:v>
                </c:pt>
                <c:pt idx="7">
                  <c:v>4967.0</c:v>
                </c:pt>
                <c:pt idx="9">
                  <c:v>1.073741824E9</c:v>
                </c:pt>
                <c:pt idx="10">
                  <c:v>3.736361E7</c:v>
                </c:pt>
                <c:pt idx="11">
                  <c:v>4.4228746E7</c:v>
                </c:pt>
                <c:pt idx="13">
                  <c:v>2.8178117664E8</c:v>
                </c:pt>
                <c:pt idx="14">
                  <c:v>9.572007E6</c:v>
                </c:pt>
                <c:pt idx="15">
                  <c:v>1.0414517E7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Report!$G$2</c:f>
              <c:strCache>
                <c:ptCount val="1"/>
                <c:pt idx="0">
                  <c:v>2048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Report!$A$3:$A$18</c:f>
              <c:strCache>
                <c:ptCount val="16"/>
                <c:pt idx="0">
                  <c:v>Поиск максимального</c:v>
                </c:pt>
                <c:pt idx="1">
                  <c:v>Theory</c:v>
                </c:pt>
                <c:pt idx="2">
                  <c:v>x32</c:v>
                </c:pt>
                <c:pt idx="3">
                  <c:v>x64</c:v>
                </c:pt>
                <c:pt idx="4">
                  <c:v>Умножение на вектор</c:v>
                </c:pt>
                <c:pt idx="5">
                  <c:v>Theory</c:v>
                </c:pt>
                <c:pt idx="6">
                  <c:v>x32</c:v>
                </c:pt>
                <c:pt idx="7">
                  <c:v>x64</c:v>
                </c:pt>
                <c:pt idx="8">
                  <c:v>Умножение на матрицу. Способ 1.</c:v>
                </c:pt>
                <c:pt idx="9">
                  <c:v>Theory</c:v>
                </c:pt>
                <c:pt idx="10">
                  <c:v>x32</c:v>
                </c:pt>
                <c:pt idx="11">
                  <c:v>x64</c:v>
                </c:pt>
                <c:pt idx="12">
                  <c:v>Умножение на матрицу. Способ 2. Алгоритм Штрассена</c:v>
                </c:pt>
                <c:pt idx="13">
                  <c:v>Theory</c:v>
                </c:pt>
                <c:pt idx="14">
                  <c:v>x32</c:v>
                </c:pt>
                <c:pt idx="15">
                  <c:v>x64</c:v>
                </c:pt>
              </c:strCache>
            </c:strRef>
          </c:cat>
          <c:val>
            <c:numRef>
              <c:f>Report!$G$3:$G$18</c:f>
              <c:numCache>
                <c:formatCode>General</c:formatCode>
                <c:ptCount val="16"/>
                <c:pt idx="1">
                  <c:v>4.194304E6</c:v>
                </c:pt>
                <c:pt idx="2">
                  <c:v>31590.0</c:v>
                </c:pt>
                <c:pt idx="3">
                  <c:v>20644.0</c:v>
                </c:pt>
                <c:pt idx="5">
                  <c:v>4.194304E6</c:v>
                </c:pt>
                <c:pt idx="6">
                  <c:v>20428.0</c:v>
                </c:pt>
                <c:pt idx="7">
                  <c:v>20909.0</c:v>
                </c:pt>
                <c:pt idx="9">
                  <c:v>8.589934592E9</c:v>
                </c:pt>
                <c:pt idx="10">
                  <c:v>6.69571279E8</c:v>
                </c:pt>
                <c:pt idx="11">
                  <c:v>6.50684783E8</c:v>
                </c:pt>
                <c:pt idx="13">
                  <c:v>1.97198304289E9</c:v>
                </c:pt>
                <c:pt idx="14">
                  <c:v>6.7747129E7</c:v>
                </c:pt>
                <c:pt idx="15">
                  <c:v>7.1041091E7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3403456"/>
        <c:axId val="2143407024"/>
      </c:lineChart>
      <c:catAx>
        <c:axId val="2143403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43407024"/>
        <c:crosses val="autoZero"/>
        <c:auto val="1"/>
        <c:lblAlgn val="ctr"/>
        <c:lblOffset val="100"/>
        <c:noMultiLvlLbl val="0"/>
      </c:catAx>
      <c:valAx>
        <c:axId val="214340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43403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Report!$B$2</c:f>
              <c:strCache>
                <c:ptCount val="1"/>
                <c:pt idx="0">
                  <c:v>64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Report!$A$3:$A$18</c:f>
              <c:strCache>
                <c:ptCount val="16"/>
                <c:pt idx="0">
                  <c:v>Поиск максимального</c:v>
                </c:pt>
                <c:pt idx="1">
                  <c:v>Theory</c:v>
                </c:pt>
                <c:pt idx="2">
                  <c:v>x32</c:v>
                </c:pt>
                <c:pt idx="3">
                  <c:v>x64</c:v>
                </c:pt>
                <c:pt idx="4">
                  <c:v>Умножение на вектор</c:v>
                </c:pt>
                <c:pt idx="5">
                  <c:v>Theory</c:v>
                </c:pt>
                <c:pt idx="6">
                  <c:v>x32</c:v>
                </c:pt>
                <c:pt idx="7">
                  <c:v>x64</c:v>
                </c:pt>
                <c:pt idx="8">
                  <c:v>Умножение на матрицу. Способ 1.</c:v>
                </c:pt>
                <c:pt idx="9">
                  <c:v>Theory</c:v>
                </c:pt>
                <c:pt idx="10">
                  <c:v>x32</c:v>
                </c:pt>
                <c:pt idx="11">
                  <c:v>x64</c:v>
                </c:pt>
                <c:pt idx="12">
                  <c:v>Умножение на матрицу. Способ 2. Алгоритм Штрассена</c:v>
                </c:pt>
                <c:pt idx="13">
                  <c:v>Theory</c:v>
                </c:pt>
                <c:pt idx="14">
                  <c:v>x32</c:v>
                </c:pt>
                <c:pt idx="15">
                  <c:v>x64</c:v>
                </c:pt>
              </c:strCache>
            </c:strRef>
          </c:cat>
          <c:val>
            <c:numRef>
              <c:f>Report!$B$3:$B$18</c:f>
              <c:numCache>
                <c:formatCode>General</c:formatCode>
                <c:ptCount val="16"/>
                <c:pt idx="1">
                  <c:v>4096.0</c:v>
                </c:pt>
                <c:pt idx="2">
                  <c:v>34.0</c:v>
                </c:pt>
                <c:pt idx="3">
                  <c:v>21.0</c:v>
                </c:pt>
                <c:pt idx="5">
                  <c:v>4096.0</c:v>
                </c:pt>
                <c:pt idx="6">
                  <c:v>21.0</c:v>
                </c:pt>
                <c:pt idx="7">
                  <c:v>23.0</c:v>
                </c:pt>
                <c:pt idx="9">
                  <c:v>262144.0</c:v>
                </c:pt>
                <c:pt idx="10">
                  <c:v>3418.0</c:v>
                </c:pt>
                <c:pt idx="11">
                  <c:v>3588.0</c:v>
                </c:pt>
                <c:pt idx="13">
                  <c:v>117475.47</c:v>
                </c:pt>
                <c:pt idx="14">
                  <c:v>3264.0</c:v>
                </c:pt>
                <c:pt idx="15">
                  <c:v>3548.0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Report!$C$2</c:f>
              <c:strCache>
                <c:ptCount val="1"/>
                <c:pt idx="0">
                  <c:v>128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Report!$A$3:$A$18</c:f>
              <c:strCache>
                <c:ptCount val="16"/>
                <c:pt idx="0">
                  <c:v>Поиск максимального</c:v>
                </c:pt>
                <c:pt idx="1">
                  <c:v>Theory</c:v>
                </c:pt>
                <c:pt idx="2">
                  <c:v>x32</c:v>
                </c:pt>
                <c:pt idx="3">
                  <c:v>x64</c:v>
                </c:pt>
                <c:pt idx="4">
                  <c:v>Умножение на вектор</c:v>
                </c:pt>
                <c:pt idx="5">
                  <c:v>Theory</c:v>
                </c:pt>
                <c:pt idx="6">
                  <c:v>x32</c:v>
                </c:pt>
                <c:pt idx="7">
                  <c:v>x64</c:v>
                </c:pt>
                <c:pt idx="8">
                  <c:v>Умножение на матрицу. Способ 1.</c:v>
                </c:pt>
                <c:pt idx="9">
                  <c:v>Theory</c:v>
                </c:pt>
                <c:pt idx="10">
                  <c:v>x32</c:v>
                </c:pt>
                <c:pt idx="11">
                  <c:v>x64</c:v>
                </c:pt>
                <c:pt idx="12">
                  <c:v>Умножение на матрицу. Способ 2. Алгоритм Штрассена</c:v>
                </c:pt>
                <c:pt idx="13">
                  <c:v>Theory</c:v>
                </c:pt>
                <c:pt idx="14">
                  <c:v>x32</c:v>
                </c:pt>
                <c:pt idx="15">
                  <c:v>x64</c:v>
                </c:pt>
              </c:strCache>
            </c:strRef>
          </c:cat>
          <c:val>
            <c:numRef>
              <c:f>Report!$C$3:$C$18</c:f>
              <c:numCache>
                <c:formatCode>General</c:formatCode>
                <c:ptCount val="16"/>
                <c:pt idx="1">
                  <c:v>16384.0</c:v>
                </c:pt>
                <c:pt idx="2">
                  <c:v>310.0</c:v>
                </c:pt>
                <c:pt idx="3">
                  <c:v>81.0</c:v>
                </c:pt>
                <c:pt idx="5">
                  <c:v>16384.0</c:v>
                </c:pt>
                <c:pt idx="6">
                  <c:v>85.0</c:v>
                </c:pt>
                <c:pt idx="7">
                  <c:v>215.0</c:v>
                </c:pt>
                <c:pt idx="9">
                  <c:v>2.097152E6</c:v>
                </c:pt>
                <c:pt idx="10">
                  <c:v>28818.0</c:v>
                </c:pt>
                <c:pt idx="11">
                  <c:v>31032.0</c:v>
                </c:pt>
                <c:pt idx="13">
                  <c:v>822126.003</c:v>
                </c:pt>
                <c:pt idx="14">
                  <c:v>29820.0</c:v>
                </c:pt>
                <c:pt idx="15">
                  <c:v>62227.0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Report!$D$2</c:f>
              <c:strCache>
                <c:ptCount val="1"/>
                <c:pt idx="0">
                  <c:v>256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Report!$A$3:$A$18</c:f>
              <c:strCache>
                <c:ptCount val="16"/>
                <c:pt idx="0">
                  <c:v>Поиск максимального</c:v>
                </c:pt>
                <c:pt idx="1">
                  <c:v>Theory</c:v>
                </c:pt>
                <c:pt idx="2">
                  <c:v>x32</c:v>
                </c:pt>
                <c:pt idx="3">
                  <c:v>x64</c:v>
                </c:pt>
                <c:pt idx="4">
                  <c:v>Умножение на вектор</c:v>
                </c:pt>
                <c:pt idx="5">
                  <c:v>Theory</c:v>
                </c:pt>
                <c:pt idx="6">
                  <c:v>x32</c:v>
                </c:pt>
                <c:pt idx="7">
                  <c:v>x64</c:v>
                </c:pt>
                <c:pt idx="8">
                  <c:v>Умножение на матрицу. Способ 1.</c:v>
                </c:pt>
                <c:pt idx="9">
                  <c:v>Theory</c:v>
                </c:pt>
                <c:pt idx="10">
                  <c:v>x32</c:v>
                </c:pt>
                <c:pt idx="11">
                  <c:v>x64</c:v>
                </c:pt>
                <c:pt idx="12">
                  <c:v>Умножение на матрицу. Способ 2. Алгоритм Штрассена</c:v>
                </c:pt>
                <c:pt idx="13">
                  <c:v>Theory</c:v>
                </c:pt>
                <c:pt idx="14">
                  <c:v>x32</c:v>
                </c:pt>
                <c:pt idx="15">
                  <c:v>x64</c:v>
                </c:pt>
              </c:strCache>
            </c:strRef>
          </c:cat>
          <c:val>
            <c:numRef>
              <c:f>Report!$D$3:$D$18</c:f>
              <c:numCache>
                <c:formatCode>General</c:formatCode>
                <c:ptCount val="16"/>
                <c:pt idx="1">
                  <c:v>65536.0</c:v>
                </c:pt>
                <c:pt idx="2">
                  <c:v>490.0</c:v>
                </c:pt>
                <c:pt idx="3">
                  <c:v>278.0</c:v>
                </c:pt>
                <c:pt idx="5">
                  <c:v>65536.0</c:v>
                </c:pt>
                <c:pt idx="6">
                  <c:v>305.0</c:v>
                </c:pt>
                <c:pt idx="7">
                  <c:v>321.0</c:v>
                </c:pt>
                <c:pt idx="9">
                  <c:v>1.6777216E7</c:v>
                </c:pt>
                <c:pt idx="10">
                  <c:v>238520.0</c:v>
                </c:pt>
                <c:pt idx="11">
                  <c:v>443593.0</c:v>
                </c:pt>
                <c:pt idx="13">
                  <c:v>5.75346642E6</c:v>
                </c:pt>
                <c:pt idx="14">
                  <c:v>189220.0</c:v>
                </c:pt>
                <c:pt idx="15">
                  <c:v>282645.0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Report!$E$2</c:f>
              <c:strCache>
                <c:ptCount val="1"/>
                <c:pt idx="0">
                  <c:v>512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Report!$A$3:$A$18</c:f>
              <c:strCache>
                <c:ptCount val="16"/>
                <c:pt idx="0">
                  <c:v>Поиск максимального</c:v>
                </c:pt>
                <c:pt idx="1">
                  <c:v>Theory</c:v>
                </c:pt>
                <c:pt idx="2">
                  <c:v>x32</c:v>
                </c:pt>
                <c:pt idx="3">
                  <c:v>x64</c:v>
                </c:pt>
                <c:pt idx="4">
                  <c:v>Умножение на вектор</c:v>
                </c:pt>
                <c:pt idx="5">
                  <c:v>Theory</c:v>
                </c:pt>
                <c:pt idx="6">
                  <c:v>x32</c:v>
                </c:pt>
                <c:pt idx="7">
                  <c:v>x64</c:v>
                </c:pt>
                <c:pt idx="8">
                  <c:v>Умножение на матрицу. Способ 1.</c:v>
                </c:pt>
                <c:pt idx="9">
                  <c:v>Theory</c:v>
                </c:pt>
                <c:pt idx="10">
                  <c:v>x32</c:v>
                </c:pt>
                <c:pt idx="11">
                  <c:v>x64</c:v>
                </c:pt>
                <c:pt idx="12">
                  <c:v>Умножение на матрицу. Способ 2. Алгоритм Штрассена</c:v>
                </c:pt>
                <c:pt idx="13">
                  <c:v>Theory</c:v>
                </c:pt>
                <c:pt idx="14">
                  <c:v>x32</c:v>
                </c:pt>
                <c:pt idx="15">
                  <c:v>x64</c:v>
                </c:pt>
              </c:strCache>
            </c:strRef>
          </c:cat>
          <c:val>
            <c:numRef>
              <c:f>Report!$E$3:$E$18</c:f>
              <c:numCache>
                <c:formatCode>General</c:formatCode>
                <c:ptCount val="16"/>
                <c:pt idx="1">
                  <c:v>262144.0</c:v>
                </c:pt>
                <c:pt idx="2">
                  <c:v>1938.0</c:v>
                </c:pt>
                <c:pt idx="3">
                  <c:v>1298.0</c:v>
                </c:pt>
                <c:pt idx="5">
                  <c:v>262144.0</c:v>
                </c:pt>
                <c:pt idx="6">
                  <c:v>1643.0</c:v>
                </c:pt>
                <c:pt idx="7">
                  <c:v>1285.0</c:v>
                </c:pt>
                <c:pt idx="9">
                  <c:v>1.34217728E8</c:v>
                </c:pt>
                <c:pt idx="10">
                  <c:v>2.522518E6</c:v>
                </c:pt>
                <c:pt idx="11">
                  <c:v>4.937456E6</c:v>
                </c:pt>
                <c:pt idx="13">
                  <c:v>4.026435815E7</c:v>
                </c:pt>
                <c:pt idx="14">
                  <c:v>1.368056E6</c:v>
                </c:pt>
                <c:pt idx="15">
                  <c:v>1.609042E6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Report!$F$2</c:f>
              <c:strCache>
                <c:ptCount val="1"/>
                <c:pt idx="0">
                  <c:v>1024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Report!$A$3:$A$18</c:f>
              <c:strCache>
                <c:ptCount val="16"/>
                <c:pt idx="0">
                  <c:v>Поиск максимального</c:v>
                </c:pt>
                <c:pt idx="1">
                  <c:v>Theory</c:v>
                </c:pt>
                <c:pt idx="2">
                  <c:v>x32</c:v>
                </c:pt>
                <c:pt idx="3">
                  <c:v>x64</c:v>
                </c:pt>
                <c:pt idx="4">
                  <c:v>Умножение на вектор</c:v>
                </c:pt>
                <c:pt idx="5">
                  <c:v>Theory</c:v>
                </c:pt>
                <c:pt idx="6">
                  <c:v>x32</c:v>
                </c:pt>
                <c:pt idx="7">
                  <c:v>x64</c:v>
                </c:pt>
                <c:pt idx="8">
                  <c:v>Умножение на матрицу. Способ 1.</c:v>
                </c:pt>
                <c:pt idx="9">
                  <c:v>Theory</c:v>
                </c:pt>
                <c:pt idx="10">
                  <c:v>x32</c:v>
                </c:pt>
                <c:pt idx="11">
                  <c:v>x64</c:v>
                </c:pt>
                <c:pt idx="12">
                  <c:v>Умножение на матрицу. Способ 2. Алгоритм Штрассена</c:v>
                </c:pt>
                <c:pt idx="13">
                  <c:v>Theory</c:v>
                </c:pt>
                <c:pt idx="14">
                  <c:v>x32</c:v>
                </c:pt>
                <c:pt idx="15">
                  <c:v>x64</c:v>
                </c:pt>
              </c:strCache>
            </c:strRef>
          </c:cat>
          <c:val>
            <c:numRef>
              <c:f>Report!$F$3:$F$18</c:f>
              <c:numCache>
                <c:formatCode>General</c:formatCode>
                <c:ptCount val="16"/>
                <c:pt idx="1">
                  <c:v>1.048576E6</c:v>
                </c:pt>
                <c:pt idx="2">
                  <c:v>8358.0</c:v>
                </c:pt>
                <c:pt idx="3">
                  <c:v>4152.0</c:v>
                </c:pt>
                <c:pt idx="5">
                  <c:v>1.048576E6</c:v>
                </c:pt>
                <c:pt idx="6">
                  <c:v>4718.0</c:v>
                </c:pt>
                <c:pt idx="7">
                  <c:v>4967.0</c:v>
                </c:pt>
                <c:pt idx="9">
                  <c:v>1.073741824E9</c:v>
                </c:pt>
                <c:pt idx="10">
                  <c:v>3.736361E7</c:v>
                </c:pt>
                <c:pt idx="11">
                  <c:v>4.4228746E7</c:v>
                </c:pt>
                <c:pt idx="13">
                  <c:v>2.8178117664E8</c:v>
                </c:pt>
                <c:pt idx="14">
                  <c:v>9.572007E6</c:v>
                </c:pt>
                <c:pt idx="15">
                  <c:v>1.0414517E7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Report!$G$2</c:f>
              <c:strCache>
                <c:ptCount val="1"/>
                <c:pt idx="0">
                  <c:v>2048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Report!$A$3:$A$18</c:f>
              <c:strCache>
                <c:ptCount val="16"/>
                <c:pt idx="0">
                  <c:v>Поиск максимального</c:v>
                </c:pt>
                <c:pt idx="1">
                  <c:v>Theory</c:v>
                </c:pt>
                <c:pt idx="2">
                  <c:v>x32</c:v>
                </c:pt>
                <c:pt idx="3">
                  <c:v>x64</c:v>
                </c:pt>
                <c:pt idx="4">
                  <c:v>Умножение на вектор</c:v>
                </c:pt>
                <c:pt idx="5">
                  <c:v>Theory</c:v>
                </c:pt>
                <c:pt idx="6">
                  <c:v>x32</c:v>
                </c:pt>
                <c:pt idx="7">
                  <c:v>x64</c:v>
                </c:pt>
                <c:pt idx="8">
                  <c:v>Умножение на матрицу. Способ 1.</c:v>
                </c:pt>
                <c:pt idx="9">
                  <c:v>Theory</c:v>
                </c:pt>
                <c:pt idx="10">
                  <c:v>x32</c:v>
                </c:pt>
                <c:pt idx="11">
                  <c:v>x64</c:v>
                </c:pt>
                <c:pt idx="12">
                  <c:v>Умножение на матрицу. Способ 2. Алгоритм Штрассена</c:v>
                </c:pt>
                <c:pt idx="13">
                  <c:v>Theory</c:v>
                </c:pt>
                <c:pt idx="14">
                  <c:v>x32</c:v>
                </c:pt>
                <c:pt idx="15">
                  <c:v>x64</c:v>
                </c:pt>
              </c:strCache>
            </c:strRef>
          </c:cat>
          <c:val>
            <c:numRef>
              <c:f>Report!$G$3:$G$18</c:f>
              <c:numCache>
                <c:formatCode>General</c:formatCode>
                <c:ptCount val="16"/>
                <c:pt idx="1">
                  <c:v>4.194304E6</c:v>
                </c:pt>
                <c:pt idx="2">
                  <c:v>31590.0</c:v>
                </c:pt>
                <c:pt idx="3">
                  <c:v>20644.0</c:v>
                </c:pt>
                <c:pt idx="5">
                  <c:v>4.194304E6</c:v>
                </c:pt>
                <c:pt idx="6">
                  <c:v>20428.0</c:v>
                </c:pt>
                <c:pt idx="7">
                  <c:v>20909.0</c:v>
                </c:pt>
                <c:pt idx="9">
                  <c:v>8.589934592E9</c:v>
                </c:pt>
                <c:pt idx="10">
                  <c:v>6.69571279E8</c:v>
                </c:pt>
                <c:pt idx="11">
                  <c:v>6.50684783E8</c:v>
                </c:pt>
                <c:pt idx="13">
                  <c:v>1.97198304289E9</c:v>
                </c:pt>
                <c:pt idx="14">
                  <c:v>6.7747129E7</c:v>
                </c:pt>
                <c:pt idx="15">
                  <c:v>7.1041091E7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1806656"/>
        <c:axId val="2140179168"/>
      </c:lineChart>
      <c:catAx>
        <c:axId val="210180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40179168"/>
        <c:crosses val="autoZero"/>
        <c:auto val="1"/>
        <c:lblAlgn val="ctr"/>
        <c:lblOffset val="100"/>
        <c:noMultiLvlLbl val="0"/>
      </c:catAx>
      <c:valAx>
        <c:axId val="214017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01806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Максимальное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Report!$A$5</c:f>
              <c:strCache>
                <c:ptCount val="1"/>
                <c:pt idx="0">
                  <c:v>x32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Report!$B$2:$G$2</c:f>
              <c:strCache>
                <c:ptCount val="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</c:strCache>
            </c:strRef>
          </c:cat>
          <c:val>
            <c:numRef>
              <c:f>Report!$B$5:$G$5</c:f>
              <c:numCache>
                <c:formatCode>General</c:formatCode>
                <c:ptCount val="6"/>
                <c:pt idx="0">
                  <c:v>34.0</c:v>
                </c:pt>
                <c:pt idx="1">
                  <c:v>310.0</c:v>
                </c:pt>
                <c:pt idx="2">
                  <c:v>490.0</c:v>
                </c:pt>
                <c:pt idx="3">
                  <c:v>1938.0</c:v>
                </c:pt>
                <c:pt idx="4">
                  <c:v>8358.0</c:v>
                </c:pt>
                <c:pt idx="5">
                  <c:v>31590.0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Report!$A$6</c:f>
              <c:strCache>
                <c:ptCount val="1"/>
                <c:pt idx="0">
                  <c:v>x64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Report!$B$2:$G$2</c:f>
              <c:strCache>
                <c:ptCount val="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</c:strCache>
            </c:strRef>
          </c:cat>
          <c:val>
            <c:numRef>
              <c:f>Report!$B$6:$G$6</c:f>
              <c:numCache>
                <c:formatCode>General</c:formatCode>
                <c:ptCount val="6"/>
                <c:pt idx="0">
                  <c:v>21.0</c:v>
                </c:pt>
                <c:pt idx="1">
                  <c:v>81.0</c:v>
                </c:pt>
                <c:pt idx="2">
                  <c:v>278.0</c:v>
                </c:pt>
                <c:pt idx="3">
                  <c:v>1298.0</c:v>
                </c:pt>
                <c:pt idx="4">
                  <c:v>4152.0</c:v>
                </c:pt>
                <c:pt idx="5">
                  <c:v>20644.0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3496176"/>
        <c:axId val="2143499712"/>
      </c:lineChart>
      <c:catAx>
        <c:axId val="2143496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43499712"/>
        <c:crosses val="autoZero"/>
        <c:auto val="1"/>
        <c:lblAlgn val="ctr"/>
        <c:lblOffset val="100"/>
        <c:noMultiLvlLbl val="0"/>
      </c:catAx>
      <c:valAx>
        <c:axId val="214349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43496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Умножение</a:t>
            </a:r>
            <a:r>
              <a:rPr lang="ru-RU" baseline="0"/>
              <a:t> на вектор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Report!$A$9</c:f>
              <c:strCache>
                <c:ptCount val="1"/>
                <c:pt idx="0">
                  <c:v>x32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Report!$B$2:$G$2</c:f>
              <c:strCache>
                <c:ptCount val="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</c:strCache>
            </c:strRef>
          </c:cat>
          <c:val>
            <c:numRef>
              <c:f>Report!$B$9:$G$9</c:f>
              <c:numCache>
                <c:formatCode>General</c:formatCode>
                <c:ptCount val="6"/>
                <c:pt idx="0">
                  <c:v>21.0</c:v>
                </c:pt>
                <c:pt idx="1">
                  <c:v>85.0</c:v>
                </c:pt>
                <c:pt idx="2">
                  <c:v>305.0</c:v>
                </c:pt>
                <c:pt idx="3">
                  <c:v>1643.0</c:v>
                </c:pt>
                <c:pt idx="4">
                  <c:v>4718.0</c:v>
                </c:pt>
                <c:pt idx="5">
                  <c:v>20428.0</c:v>
                </c:pt>
              </c:numCache>
            </c:numRef>
          </c:val>
          <c:smooth val="0"/>
        </c:ser>
        <c:ser>
          <c:idx val="5"/>
          <c:order val="1"/>
          <c:tx>
            <c:strRef>
              <c:f>Report!$A$10</c:f>
              <c:strCache>
                <c:ptCount val="1"/>
                <c:pt idx="0">
                  <c:v>x64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Report!$B$2:$G$2</c:f>
              <c:strCache>
                <c:ptCount val="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</c:strCache>
            </c:strRef>
          </c:cat>
          <c:val>
            <c:numRef>
              <c:f>Report!$B$10:$G$10</c:f>
              <c:numCache>
                <c:formatCode>General</c:formatCode>
                <c:ptCount val="6"/>
                <c:pt idx="0">
                  <c:v>23.0</c:v>
                </c:pt>
                <c:pt idx="1">
                  <c:v>215.0</c:v>
                </c:pt>
                <c:pt idx="2">
                  <c:v>321.0</c:v>
                </c:pt>
                <c:pt idx="3">
                  <c:v>1285.0</c:v>
                </c:pt>
                <c:pt idx="4">
                  <c:v>4967.0</c:v>
                </c:pt>
                <c:pt idx="5">
                  <c:v>20909.0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2516288"/>
        <c:axId val="2142519600"/>
      </c:lineChart>
      <c:catAx>
        <c:axId val="2142516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42519600"/>
        <c:crosses val="autoZero"/>
        <c:auto val="1"/>
        <c:lblAlgn val="ctr"/>
        <c:lblOffset val="100"/>
        <c:noMultiLvlLbl val="0"/>
      </c:catAx>
      <c:valAx>
        <c:axId val="214251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42516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Умножение способ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7"/>
          <c:order val="0"/>
          <c:tx>
            <c:strRef>
              <c:f>Report!$A$13</c:f>
              <c:strCache>
                <c:ptCount val="1"/>
                <c:pt idx="0">
                  <c:v>x32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Report!$B$2:$G$2</c:f>
              <c:strCache>
                <c:ptCount val="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</c:strCache>
            </c:strRef>
          </c:cat>
          <c:val>
            <c:numRef>
              <c:f>Report!$B$13:$G$13</c:f>
              <c:numCache>
                <c:formatCode>General</c:formatCode>
                <c:ptCount val="6"/>
                <c:pt idx="0">
                  <c:v>3418.0</c:v>
                </c:pt>
                <c:pt idx="1">
                  <c:v>28818.0</c:v>
                </c:pt>
                <c:pt idx="2">
                  <c:v>238520.0</c:v>
                </c:pt>
                <c:pt idx="3">
                  <c:v>2.522518E6</c:v>
                </c:pt>
                <c:pt idx="4">
                  <c:v>3.736361E7</c:v>
                </c:pt>
                <c:pt idx="5">
                  <c:v>6.69571279E8</c:v>
                </c:pt>
              </c:numCache>
            </c:numRef>
          </c:val>
          <c:smooth val="0"/>
        </c:ser>
        <c:ser>
          <c:idx val="8"/>
          <c:order val="1"/>
          <c:tx>
            <c:strRef>
              <c:f>Report!$A$14</c:f>
              <c:strCache>
                <c:ptCount val="1"/>
                <c:pt idx="0">
                  <c:v>x64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Report!$B$2:$G$2</c:f>
              <c:strCache>
                <c:ptCount val="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</c:strCache>
            </c:strRef>
          </c:cat>
          <c:val>
            <c:numRef>
              <c:f>Report!$B$14:$G$14</c:f>
              <c:numCache>
                <c:formatCode>General</c:formatCode>
                <c:ptCount val="6"/>
                <c:pt idx="0">
                  <c:v>3588.0</c:v>
                </c:pt>
                <c:pt idx="1">
                  <c:v>31032.0</c:v>
                </c:pt>
                <c:pt idx="2">
                  <c:v>443593.0</c:v>
                </c:pt>
                <c:pt idx="3">
                  <c:v>4.937456E6</c:v>
                </c:pt>
                <c:pt idx="4">
                  <c:v>4.4228746E7</c:v>
                </c:pt>
                <c:pt idx="5">
                  <c:v>6.50684783E8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2714112"/>
        <c:axId val="2142717632"/>
      </c:lineChart>
      <c:catAx>
        <c:axId val="2142714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42717632"/>
        <c:crosses val="autoZero"/>
        <c:auto val="1"/>
        <c:lblAlgn val="ctr"/>
        <c:lblOffset val="100"/>
        <c:noMultiLvlLbl val="0"/>
      </c:catAx>
      <c:valAx>
        <c:axId val="214271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42714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4" Type="http://schemas.openxmlformats.org/officeDocument/2006/relationships/chart" Target="../charts/chart14.xml"/><Relationship Id="rId5" Type="http://schemas.openxmlformats.org/officeDocument/2006/relationships/chart" Target="../charts/chart15.xml"/><Relationship Id="rId6" Type="http://schemas.openxmlformats.org/officeDocument/2006/relationships/chart" Target="../charts/chart16.xml"/><Relationship Id="rId7" Type="http://schemas.openxmlformats.org/officeDocument/2006/relationships/chart" Target="../charts/chart17.xml"/><Relationship Id="rId8" Type="http://schemas.openxmlformats.org/officeDocument/2006/relationships/chart" Target="../charts/chart18.xml"/><Relationship Id="rId1" Type="http://schemas.openxmlformats.org/officeDocument/2006/relationships/chart" Target="../charts/chart11.xml"/><Relationship Id="rId2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4" Type="http://schemas.openxmlformats.org/officeDocument/2006/relationships/chart" Target="../charts/chart22.xml"/><Relationship Id="rId5" Type="http://schemas.openxmlformats.org/officeDocument/2006/relationships/chart" Target="../charts/chart23.xml"/><Relationship Id="rId6" Type="http://schemas.openxmlformats.org/officeDocument/2006/relationships/chart" Target="../charts/chart24.xml"/><Relationship Id="rId7" Type="http://schemas.openxmlformats.org/officeDocument/2006/relationships/chart" Target="../charts/chart25.xml"/><Relationship Id="rId8" Type="http://schemas.openxmlformats.org/officeDocument/2006/relationships/chart" Target="../charts/chart26.xml"/><Relationship Id="rId9" Type="http://schemas.openxmlformats.org/officeDocument/2006/relationships/chart" Target="../charts/chart27.xml"/><Relationship Id="rId1" Type="http://schemas.openxmlformats.org/officeDocument/2006/relationships/chart" Target="../charts/chart19.xml"/><Relationship Id="rId2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0</xdr:row>
      <xdr:rowOff>139700</xdr:rowOff>
    </xdr:from>
    <xdr:to>
      <xdr:col>4</xdr:col>
      <xdr:colOff>609600</xdr:colOff>
      <xdr:row>14</xdr:row>
      <xdr:rowOff>38100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641350</xdr:colOff>
      <xdr:row>0</xdr:row>
      <xdr:rowOff>152400</xdr:rowOff>
    </xdr:from>
    <xdr:to>
      <xdr:col>10</xdr:col>
      <xdr:colOff>298450</xdr:colOff>
      <xdr:row>14</xdr:row>
      <xdr:rowOff>50800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57150</xdr:colOff>
      <xdr:row>14</xdr:row>
      <xdr:rowOff>88900</xdr:rowOff>
    </xdr:from>
    <xdr:to>
      <xdr:col>4</xdr:col>
      <xdr:colOff>628650</xdr:colOff>
      <xdr:row>27</xdr:row>
      <xdr:rowOff>190500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685800</xdr:colOff>
      <xdr:row>14</xdr:row>
      <xdr:rowOff>139700</xdr:rowOff>
    </xdr:from>
    <xdr:to>
      <xdr:col>10</xdr:col>
      <xdr:colOff>342900</xdr:colOff>
      <xdr:row>28</xdr:row>
      <xdr:rowOff>38100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641350</xdr:colOff>
      <xdr:row>18</xdr:row>
      <xdr:rowOff>0</xdr:rowOff>
    </xdr:from>
    <xdr:to>
      <xdr:col>18</xdr:col>
      <xdr:colOff>260350</xdr:colOff>
      <xdr:row>31</xdr:row>
      <xdr:rowOff>101600</xdr:rowOff>
    </xdr:to>
    <xdr:graphicFrame macro="">
      <xdr:nvGraphicFramePr>
        <xdr:cNvPr id="6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260350</xdr:colOff>
      <xdr:row>34</xdr:row>
      <xdr:rowOff>0</xdr:rowOff>
    </xdr:from>
    <xdr:to>
      <xdr:col>12</xdr:col>
      <xdr:colOff>704850</xdr:colOff>
      <xdr:row>47</xdr:row>
      <xdr:rowOff>101600</xdr:rowOff>
    </xdr:to>
    <xdr:graphicFrame macro="">
      <xdr:nvGraphicFramePr>
        <xdr:cNvPr id="7" name="Диаграмма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21</xdr:row>
      <xdr:rowOff>25400</xdr:rowOff>
    </xdr:from>
    <xdr:to>
      <xdr:col>5</xdr:col>
      <xdr:colOff>76200</xdr:colOff>
      <xdr:row>34</xdr:row>
      <xdr:rowOff>127000</xdr:rowOff>
    </xdr:to>
    <xdr:graphicFrame macro="">
      <xdr:nvGraphicFramePr>
        <xdr:cNvPr id="14" name="Диаграмма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76200</xdr:colOff>
      <xdr:row>21</xdr:row>
      <xdr:rowOff>38100</xdr:rowOff>
    </xdr:from>
    <xdr:to>
      <xdr:col>10</xdr:col>
      <xdr:colOff>330200</xdr:colOff>
      <xdr:row>34</xdr:row>
      <xdr:rowOff>139700</xdr:rowOff>
    </xdr:to>
    <xdr:graphicFrame macro="">
      <xdr:nvGraphicFramePr>
        <xdr:cNvPr id="15" name="Диаграмма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34</xdr:row>
      <xdr:rowOff>127000</xdr:rowOff>
    </xdr:from>
    <xdr:to>
      <xdr:col>5</xdr:col>
      <xdr:colOff>63500</xdr:colOff>
      <xdr:row>48</xdr:row>
      <xdr:rowOff>25400</xdr:rowOff>
    </xdr:to>
    <xdr:graphicFrame macro="">
      <xdr:nvGraphicFramePr>
        <xdr:cNvPr id="16" name="Диаграмма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76200</xdr:colOff>
      <xdr:row>34</xdr:row>
      <xdr:rowOff>127000</xdr:rowOff>
    </xdr:from>
    <xdr:to>
      <xdr:col>10</xdr:col>
      <xdr:colOff>330200</xdr:colOff>
      <xdr:row>48</xdr:row>
      <xdr:rowOff>25400</xdr:rowOff>
    </xdr:to>
    <xdr:graphicFrame macro="">
      <xdr:nvGraphicFramePr>
        <xdr:cNvPr id="17" name="Диаграмма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0</xdr:col>
      <xdr:colOff>0</xdr:colOff>
      <xdr:row>48</xdr:row>
      <xdr:rowOff>63500</xdr:rowOff>
    </xdr:from>
    <xdr:ext cx="5977570" cy="2331279"/>
    <xdr:sp macro="" textlink="">
      <xdr:nvSpPr>
        <xdr:cNvPr id="18" name="TextBox 17"/>
        <xdr:cNvSpPr txBox="1"/>
      </xdr:nvSpPr>
      <xdr:spPr>
        <a:xfrm>
          <a:off x="0" y="9893300"/>
          <a:ext cx="5977570" cy="2331279"/>
        </a:xfrm>
        <a:prstGeom prst="rect">
          <a:avLst/>
        </a:prstGeom>
        <a:solidFill>
          <a:schemeClr val="bg2">
            <a:lumMod val="9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100" b="1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В ходе выполнения 1ого этапа ИЗ были реализованы методы по нахождению максимального элемента матрицы, умножения матрицы на вектор, а также перемножения матриц двумя способами(классическим с алгоритмической сложностью n^3 и алгортимом Штрассена со сложностью n^2.8074). Замечено, что используя </a:t>
          </a:r>
          <a:r>
            <a:rPr lang="en-US" sz="1100" b="1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32</a:t>
          </a:r>
          <a:r>
            <a:rPr lang="ru-RU" sz="1100" b="1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-битную платформу результат выполнения чуть лучше  (а на</a:t>
          </a:r>
          <a:r>
            <a:rPr lang="ru-RU" sz="1100" b="1" i="0" u="none" strike="no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более большей выборке одинаковы</a:t>
          </a:r>
          <a:r>
            <a:rPr lang="ru-RU" sz="1100" b="1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  в тактовом эквиваленте. В основном это связано с использованием 32битного </a:t>
          </a:r>
          <a:r>
            <a:rPr lang="en-US" sz="1100" b="1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float </a:t>
          </a:r>
          <a:r>
            <a:rPr lang="ru-RU" sz="1100" b="1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вместо </a:t>
          </a:r>
          <a:r>
            <a:rPr lang="en-US" sz="1100" b="1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64</a:t>
          </a:r>
          <a:r>
            <a:rPr lang="ru-RU" sz="1100" b="1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битного</a:t>
          </a:r>
          <a:r>
            <a:rPr lang="ru-RU" sz="1100" b="1" i="0" u="none" strike="no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1" i="0" u="none" strike="no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double</a:t>
          </a:r>
          <a:r>
            <a:rPr lang="ru-RU" sz="1100" b="1" i="0" u="none" strike="no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то есть при обратном использовании стоит ожидать более высокой скорости выполнения в 64битной среде по сравнению с 32битной. </a:t>
          </a:r>
          <a:endParaRPr lang="ru-RU" sz="1100" b="0" i="0" u="none" strike="no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ru-RU" sz="1100" b="0" i="0" u="none" strike="no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Анализируя полученные результаты с результатами теоретическими, можно заметить, что общий вид графиков похож, но практические результаты дают более низкое количество тактов. Связано это с оптимизацией кода </a:t>
          </a:r>
          <a:r>
            <a:rPr lang="en-US" sz="1100" b="0" i="0" u="none" strike="no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CLR </a:t>
          </a:r>
          <a:r>
            <a:rPr lang="ru-RU" sz="1100" b="0" i="0" u="none" strike="no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и </a:t>
          </a:r>
          <a:r>
            <a:rPr lang="en-US" sz="1100" b="0" i="0" u="none" strike="no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JIT, </a:t>
          </a:r>
          <a:r>
            <a:rPr lang="ru-RU" sz="1100" b="0" i="0" u="none" strike="no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а также возможностью процессора выполнять несколько операций за один такт. Из-за большого отличия в результатах теоретические расчеты не были включены в общие графики, чтобы не потерять визуальное восприятие. </a:t>
          </a:r>
          <a:endParaRPr lang="ru-RU"/>
        </a:p>
      </xdr:txBody>
    </xdr:sp>
    <xdr:clientData/>
  </xdr:oneCellAnchor>
  <xdr:twoCellAnchor>
    <xdr:from>
      <xdr:col>0</xdr:col>
      <xdr:colOff>12700</xdr:colOff>
      <xdr:row>18</xdr:row>
      <xdr:rowOff>50800</xdr:rowOff>
    </xdr:from>
    <xdr:to>
      <xdr:col>10</xdr:col>
      <xdr:colOff>330200</xdr:colOff>
      <xdr:row>48</xdr:row>
      <xdr:rowOff>25400</xdr:rowOff>
    </xdr:to>
    <xdr:sp macro="" textlink="">
      <xdr:nvSpPr>
        <xdr:cNvPr id="19" name="Прямоугольник 18"/>
        <xdr:cNvSpPr/>
      </xdr:nvSpPr>
      <xdr:spPr>
        <a:xfrm>
          <a:off x="12700" y="3784600"/>
          <a:ext cx="9258300" cy="5880100"/>
        </a:xfrm>
        <a:prstGeom prst="rect">
          <a:avLst/>
        </a:prstGeom>
        <a:solidFill>
          <a:schemeClr val="lt1">
            <a:alpha val="0"/>
          </a:schemeClr>
        </a:solidFill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ru-RU" sz="1800">
              <a:latin typeface="Abadi MT Condensed Extra Bold" charset="0"/>
              <a:ea typeface="Abadi MT Condensed Extra Bold" charset="0"/>
              <a:cs typeface="Abadi MT Condensed Extra Bold" charset="0"/>
            </a:rPr>
            <a:t>Практические</a:t>
          </a:r>
          <a:r>
            <a:rPr lang="ru-RU" sz="1800" baseline="0">
              <a:latin typeface="Abadi MT Condensed Extra Bold" charset="0"/>
              <a:ea typeface="Abadi MT Condensed Extra Bold" charset="0"/>
              <a:cs typeface="Abadi MT Condensed Extra Bold" charset="0"/>
            </a:rPr>
            <a:t> результаты</a:t>
          </a:r>
          <a:endParaRPr lang="ru-RU" sz="1800">
            <a:latin typeface="Abadi MT Condensed Extra Bold" charset="0"/>
            <a:ea typeface="Abadi MT Condensed Extra Bold" charset="0"/>
            <a:cs typeface="Abadi MT Condensed Extra Bold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203200</xdr:colOff>
      <xdr:row>0</xdr:row>
      <xdr:rowOff>177800</xdr:rowOff>
    </xdr:from>
    <xdr:ext cx="2756204" cy="405432"/>
    <xdr:sp macro="" textlink="">
      <xdr:nvSpPr>
        <xdr:cNvPr id="2" name="TextBox 1"/>
        <xdr:cNvSpPr txBox="1"/>
      </xdr:nvSpPr>
      <xdr:spPr>
        <a:xfrm>
          <a:off x="2946400" y="177800"/>
          <a:ext cx="2756204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ru-RU" sz="2000"/>
            <a:t>Теоретические расчеты</a:t>
          </a:r>
        </a:p>
      </xdr:txBody>
    </xdr:sp>
    <xdr:clientData/>
  </xdr:oneCellAnchor>
  <xdr:oneCellAnchor>
    <xdr:from>
      <xdr:col>3</xdr:col>
      <xdr:colOff>254000</xdr:colOff>
      <xdr:row>69</xdr:row>
      <xdr:rowOff>190500</xdr:rowOff>
    </xdr:from>
    <xdr:ext cx="2988575" cy="406400"/>
    <xdr:sp macro="" textlink="">
      <xdr:nvSpPr>
        <xdr:cNvPr id="3" name="TextBox 2"/>
        <xdr:cNvSpPr txBox="1"/>
      </xdr:nvSpPr>
      <xdr:spPr>
        <a:xfrm>
          <a:off x="11277600" y="190500"/>
          <a:ext cx="2988575" cy="4064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ru-RU" sz="2000"/>
            <a:t>Практические</a:t>
          </a:r>
          <a:r>
            <a:rPr lang="ru-RU" sz="2000" baseline="0"/>
            <a:t> результаты</a:t>
          </a:r>
        </a:p>
        <a:p>
          <a:endParaRPr lang="ru-RU" sz="2000"/>
        </a:p>
      </xdr:txBody>
    </xdr:sp>
    <xdr:clientData/>
  </xdr:oneCellAnchor>
  <xdr:twoCellAnchor>
    <xdr:from>
      <xdr:col>9</xdr:col>
      <xdr:colOff>203200</xdr:colOff>
      <xdr:row>70</xdr:row>
      <xdr:rowOff>0</xdr:rowOff>
    </xdr:from>
    <xdr:to>
      <xdr:col>14</xdr:col>
      <xdr:colOff>647700</xdr:colOff>
      <xdr:row>80</xdr:row>
      <xdr:rowOff>114300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228600</xdr:colOff>
      <xdr:row>81</xdr:row>
      <xdr:rowOff>63500</xdr:rowOff>
    </xdr:from>
    <xdr:to>
      <xdr:col>14</xdr:col>
      <xdr:colOff>673100</xdr:colOff>
      <xdr:row>93</xdr:row>
      <xdr:rowOff>38100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93</xdr:row>
      <xdr:rowOff>190500</xdr:rowOff>
    </xdr:from>
    <xdr:to>
      <xdr:col>6</xdr:col>
      <xdr:colOff>381000</xdr:colOff>
      <xdr:row>105</xdr:row>
      <xdr:rowOff>63500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558800</xdr:colOff>
      <xdr:row>93</xdr:row>
      <xdr:rowOff>177800</xdr:rowOff>
    </xdr:from>
    <xdr:to>
      <xdr:col>13</xdr:col>
      <xdr:colOff>177800</xdr:colOff>
      <xdr:row>105</xdr:row>
      <xdr:rowOff>50800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19050</xdr:colOff>
      <xdr:row>37</xdr:row>
      <xdr:rowOff>114300</xdr:rowOff>
    </xdr:from>
    <xdr:to>
      <xdr:col>4</xdr:col>
      <xdr:colOff>615950</xdr:colOff>
      <xdr:row>49</xdr:row>
      <xdr:rowOff>88900</xdr:rowOff>
    </xdr:to>
    <xdr:graphicFrame macro="">
      <xdr:nvGraphicFramePr>
        <xdr:cNvPr id="11" name="Диаграмма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704850</xdr:colOff>
      <xdr:row>37</xdr:row>
      <xdr:rowOff>101600</xdr:rowOff>
    </xdr:from>
    <xdr:to>
      <xdr:col>9</xdr:col>
      <xdr:colOff>768350</xdr:colOff>
      <xdr:row>51</xdr:row>
      <xdr:rowOff>0</xdr:rowOff>
    </xdr:to>
    <xdr:graphicFrame macro="">
      <xdr:nvGraphicFramePr>
        <xdr:cNvPr id="12" name="Диаграмма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31750</xdr:colOff>
      <xdr:row>51</xdr:row>
      <xdr:rowOff>177800</xdr:rowOff>
    </xdr:from>
    <xdr:to>
      <xdr:col>4</xdr:col>
      <xdr:colOff>628650</xdr:colOff>
      <xdr:row>65</xdr:row>
      <xdr:rowOff>76200</xdr:rowOff>
    </xdr:to>
    <xdr:graphicFrame macro="">
      <xdr:nvGraphicFramePr>
        <xdr:cNvPr id="13" name="Диаграмма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730250</xdr:colOff>
      <xdr:row>51</xdr:row>
      <xdr:rowOff>177800</xdr:rowOff>
    </xdr:from>
    <xdr:to>
      <xdr:col>9</xdr:col>
      <xdr:colOff>793750</xdr:colOff>
      <xdr:row>65</xdr:row>
      <xdr:rowOff>76200</xdr:rowOff>
    </xdr:to>
    <xdr:graphicFrame macro="">
      <xdr:nvGraphicFramePr>
        <xdr:cNvPr id="14" name="Диаграмма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oneCellAnchor>
    <xdr:from>
      <xdr:col>3</xdr:col>
      <xdr:colOff>596900</xdr:colOff>
      <xdr:row>35</xdr:row>
      <xdr:rowOff>76200</xdr:rowOff>
    </xdr:from>
    <xdr:ext cx="2409955" cy="405432"/>
    <xdr:sp macro="" textlink="">
      <xdr:nvSpPr>
        <xdr:cNvPr id="15" name="TextBox 14"/>
        <xdr:cNvSpPr txBox="1"/>
      </xdr:nvSpPr>
      <xdr:spPr>
        <a:xfrm>
          <a:off x="3340100" y="8559800"/>
          <a:ext cx="2409955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ru-RU" sz="2000"/>
            <a:t>Графики</a:t>
          </a:r>
          <a:r>
            <a:rPr lang="ru-RU" sz="2000" baseline="0"/>
            <a:t> Ускорений:</a:t>
          </a:r>
          <a:endParaRPr lang="ru-RU" sz="2000"/>
        </a:p>
      </xdr:txBody>
    </xdr:sp>
    <xdr:clientData/>
  </xdr:oneCellAnchor>
  <xdr:twoCellAnchor>
    <xdr:from>
      <xdr:col>0</xdr:col>
      <xdr:colOff>12700</xdr:colOff>
      <xdr:row>35</xdr:row>
      <xdr:rowOff>12700</xdr:rowOff>
    </xdr:from>
    <xdr:to>
      <xdr:col>9</xdr:col>
      <xdr:colOff>838200</xdr:colOff>
      <xdr:row>66</xdr:row>
      <xdr:rowOff>50800</xdr:rowOff>
    </xdr:to>
    <xdr:sp macro="" textlink="">
      <xdr:nvSpPr>
        <xdr:cNvPr id="16" name="Прямоугольник 15"/>
        <xdr:cNvSpPr/>
      </xdr:nvSpPr>
      <xdr:spPr>
        <a:xfrm>
          <a:off x="12700" y="8496300"/>
          <a:ext cx="9309100" cy="63373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oneCellAnchor>
    <xdr:from>
      <xdr:col>0</xdr:col>
      <xdr:colOff>596900</xdr:colOff>
      <xdr:row>108</xdr:row>
      <xdr:rowOff>12700</xdr:rowOff>
    </xdr:from>
    <xdr:ext cx="14713387" cy="1188146"/>
    <xdr:sp macro="" textlink="">
      <xdr:nvSpPr>
        <xdr:cNvPr id="17" name="TextBox 16"/>
        <xdr:cNvSpPr txBox="1"/>
      </xdr:nvSpPr>
      <xdr:spPr>
        <a:xfrm>
          <a:off x="596900" y="23418800"/>
          <a:ext cx="14713387" cy="118814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ru-RU" sz="1400"/>
            <a:t>Как мы видим, использования </a:t>
          </a:r>
          <a:r>
            <a:rPr lang="en-US" sz="1400"/>
            <a:t>SIMD </a:t>
          </a:r>
          <a:r>
            <a:rPr lang="ru-RU" sz="1400"/>
            <a:t>дает увеличение в скорости работы</a:t>
          </a:r>
          <a:r>
            <a:rPr lang="ru-RU" sz="1400" baseline="0"/>
            <a:t> операций. При этом стоит учитывать возможности </a:t>
          </a:r>
          <a:r>
            <a:rPr lang="en-US" sz="1400" smtClean="0">
              <a:solidFill>
                <a:schemeClr val="tx1"/>
              </a:solidFill>
              <a:latin typeface="+mn-lt"/>
              <a:ea typeface="+mn-ea"/>
              <a:cs typeface="+mn-cs"/>
            </a:rPr>
            <a:t>RyuJIT</a:t>
          </a:r>
          <a:r>
            <a:rPr lang="ru-RU" sz="1400" smtClean="0">
              <a:solidFill>
                <a:schemeClr val="tx1"/>
              </a:solidFill>
              <a:latin typeface="+mn-lt"/>
              <a:ea typeface="+mn-ea"/>
              <a:cs typeface="+mn-cs"/>
            </a:rPr>
            <a:t>,</a:t>
          </a:r>
          <a:r>
            <a:rPr lang="ru-RU" sz="1400" baseline="0" smtClean="0">
              <a:solidFill>
                <a:schemeClr val="tx1"/>
              </a:solidFill>
              <a:latin typeface="+mn-lt"/>
              <a:ea typeface="+mn-ea"/>
              <a:cs typeface="+mn-cs"/>
            </a:rPr>
            <a:t> который оптимизирован только для 64-битных</a:t>
          </a:r>
        </a:p>
        <a:p>
          <a:r>
            <a:rPr lang="ru-RU" sz="1400" baseline="0" smtClean="0">
              <a:solidFill>
                <a:schemeClr val="tx1"/>
              </a:solidFill>
              <a:latin typeface="+mn-lt"/>
              <a:ea typeface="+mn-ea"/>
              <a:cs typeface="+mn-cs"/>
            </a:rPr>
            <a:t>приложений, поэтому на графиках выполнения видно, что именно такие приложения выполняются быстрее. Стоит также сказать, что увелечение скорости выполнения в операции </a:t>
          </a:r>
        </a:p>
        <a:p>
          <a:r>
            <a:rPr lang="ru-RU" sz="1400" baseline="0" smtClean="0">
              <a:solidFill>
                <a:schemeClr val="tx1"/>
              </a:solidFill>
              <a:latin typeface="+mn-lt"/>
              <a:ea typeface="+mn-ea"/>
              <a:cs typeface="+mn-cs"/>
            </a:rPr>
            <a:t>"Поиск максимального элемента" связан не с оптимизацией работы с </a:t>
          </a:r>
          <a:r>
            <a:rPr lang="en-US" sz="1400" baseline="0" smtClean="0">
              <a:solidFill>
                <a:schemeClr val="tx1"/>
              </a:solidFill>
              <a:latin typeface="+mn-lt"/>
              <a:ea typeface="+mn-ea"/>
              <a:cs typeface="+mn-cs"/>
            </a:rPr>
            <a:t>SIMD </a:t>
          </a:r>
          <a:r>
            <a:rPr lang="ru-RU" sz="1400" baseline="0" smtClean="0">
              <a:solidFill>
                <a:schemeClr val="tx1"/>
              </a:solidFill>
              <a:latin typeface="+mn-lt"/>
              <a:ea typeface="+mn-ea"/>
              <a:cs typeface="+mn-cs"/>
            </a:rPr>
            <a:t>векторами в </a:t>
          </a:r>
          <a:r>
            <a:rPr lang="en-US" sz="1400" baseline="0" smtClean="0">
              <a:solidFill>
                <a:schemeClr val="tx1"/>
              </a:solidFill>
              <a:latin typeface="+mn-lt"/>
              <a:ea typeface="+mn-ea"/>
              <a:cs typeface="+mn-cs"/>
            </a:rPr>
            <a:t>c#</a:t>
          </a:r>
          <a:r>
            <a:rPr lang="ru-RU" sz="1400" baseline="0" smtClean="0">
              <a:solidFill>
                <a:schemeClr val="tx1"/>
              </a:solidFill>
              <a:latin typeface="+mn-lt"/>
              <a:ea typeface="+mn-ea"/>
              <a:cs typeface="+mn-cs"/>
            </a:rPr>
            <a:t>, а с тем, что мы вместо лишней итерации сразу достаем элемент из матрицы.</a:t>
          </a:r>
        </a:p>
        <a:p>
          <a:r>
            <a:rPr lang="ru-RU" sz="1400" baseline="0" smtClean="0">
              <a:solidFill>
                <a:schemeClr val="tx1"/>
              </a:solidFill>
              <a:latin typeface="+mn-lt"/>
              <a:ea typeface="+mn-ea"/>
              <a:cs typeface="+mn-cs"/>
            </a:rPr>
            <a:t>Стоит также сказать, что использование </a:t>
          </a:r>
          <a:r>
            <a:rPr lang="en-US" sz="1400" baseline="0" smtClean="0">
              <a:solidFill>
                <a:schemeClr val="tx1"/>
              </a:solidFill>
              <a:latin typeface="+mn-lt"/>
              <a:ea typeface="+mn-ea"/>
              <a:cs typeface="+mn-cs"/>
            </a:rPr>
            <a:t>SIMD </a:t>
          </a:r>
          <a:r>
            <a:rPr lang="ru-RU" sz="1400" baseline="0" smtClean="0">
              <a:solidFill>
                <a:schemeClr val="tx1"/>
              </a:solidFill>
              <a:latin typeface="+mn-lt"/>
              <a:ea typeface="+mn-ea"/>
              <a:cs typeface="+mn-cs"/>
            </a:rPr>
            <a:t>"из коробки" </a:t>
          </a:r>
          <a:r>
            <a:rPr lang="en-US" sz="1400" baseline="0" smtClean="0">
              <a:solidFill>
                <a:schemeClr val="tx1"/>
              </a:solidFill>
              <a:latin typeface="+mn-lt"/>
              <a:ea typeface="+mn-ea"/>
              <a:cs typeface="+mn-cs"/>
            </a:rPr>
            <a:t>.Net Framework </a:t>
          </a:r>
          <a:r>
            <a:rPr lang="ru-RU" sz="1400" baseline="0" smtClean="0">
              <a:solidFill>
                <a:schemeClr val="tx1"/>
              </a:solidFill>
              <a:latin typeface="+mn-lt"/>
              <a:ea typeface="+mn-ea"/>
              <a:cs typeface="+mn-cs"/>
            </a:rPr>
            <a:t>было реализовано только в последней его версии, 4.6, до этого использовался обычный </a:t>
          </a:r>
          <a:r>
            <a:rPr lang="en-US" sz="1400" baseline="0" smtClean="0">
              <a:solidFill>
                <a:schemeClr val="tx1"/>
              </a:solidFill>
              <a:latin typeface="+mn-lt"/>
              <a:ea typeface="+mn-ea"/>
              <a:cs typeface="+mn-cs"/>
            </a:rPr>
            <a:t>JIT64</a:t>
          </a:r>
          <a:r>
            <a:rPr lang="ru-RU" sz="1400" baseline="0" smtClean="0">
              <a:solidFill>
                <a:schemeClr val="tx1"/>
              </a:solidFill>
              <a:latin typeface="+mn-lt"/>
              <a:ea typeface="+mn-ea"/>
              <a:cs typeface="+mn-cs"/>
            </a:rPr>
            <a:t>, а если же имелось</a:t>
          </a:r>
        </a:p>
        <a:p>
          <a:r>
            <a:rPr lang="ru-RU" sz="1400" baseline="0" smtClean="0">
              <a:solidFill>
                <a:schemeClr val="tx1"/>
              </a:solidFill>
              <a:latin typeface="+mn-lt"/>
              <a:ea typeface="+mn-ea"/>
              <a:cs typeface="+mn-cs"/>
            </a:rPr>
            <a:t>желание разрабатывать с помощью </a:t>
          </a:r>
          <a:r>
            <a:rPr lang="en-US" sz="1400" baseline="0" smtClean="0">
              <a:solidFill>
                <a:schemeClr val="tx1"/>
              </a:solidFill>
              <a:latin typeface="+mn-lt"/>
              <a:ea typeface="+mn-ea"/>
              <a:cs typeface="+mn-cs"/>
            </a:rPr>
            <a:t>SIMD</a:t>
          </a:r>
          <a:r>
            <a:rPr lang="ru-RU" sz="1400" baseline="0" smtClean="0">
              <a:solidFill>
                <a:schemeClr val="tx1"/>
              </a:solidFill>
              <a:latin typeface="+mn-lt"/>
              <a:ea typeface="+mn-ea"/>
              <a:cs typeface="+mn-cs"/>
            </a:rPr>
            <a:t>, приходилось отдельно ставить и настраивать </a:t>
          </a:r>
          <a:r>
            <a:rPr lang="en-US" sz="1400" smtClean="0">
              <a:solidFill>
                <a:schemeClr val="tx1"/>
              </a:solidFill>
              <a:latin typeface="+mn-lt"/>
              <a:ea typeface="+mn-ea"/>
              <a:cs typeface="+mn-cs"/>
            </a:rPr>
            <a:t>RyuJIT</a:t>
          </a:r>
          <a:r>
            <a:rPr lang="ru-RU" sz="1400" smtClean="0">
              <a:solidFill>
                <a:schemeClr val="tx1"/>
              </a:solidFill>
              <a:latin typeface="+mn-lt"/>
              <a:ea typeface="+mn-ea"/>
              <a:cs typeface="+mn-cs"/>
            </a:rPr>
            <a:t> компилятор.</a:t>
          </a:r>
          <a:endParaRPr lang="ru-RU" sz="1400" baseline="0" smtClean="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292100</xdr:colOff>
      <xdr:row>0</xdr:row>
      <xdr:rowOff>152400</xdr:rowOff>
    </xdr:from>
    <xdr:ext cx="2988575" cy="405432"/>
    <xdr:sp macro="" textlink="">
      <xdr:nvSpPr>
        <xdr:cNvPr id="2" name="TextBox 1"/>
        <xdr:cNvSpPr txBox="1"/>
      </xdr:nvSpPr>
      <xdr:spPr>
        <a:xfrm>
          <a:off x="2755900" y="152400"/>
          <a:ext cx="2988575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ru-RU" sz="2000">
              <a:solidFill>
                <a:schemeClr val="tx1"/>
              </a:solidFill>
            </a:rPr>
            <a:t>Практические</a:t>
          </a:r>
          <a:r>
            <a:rPr lang="ru-RU" sz="2000" baseline="0">
              <a:solidFill>
                <a:schemeClr val="tx1"/>
              </a:solidFill>
            </a:rPr>
            <a:t> результаты</a:t>
          </a:r>
          <a:endParaRPr lang="ru-RU" sz="2000">
            <a:solidFill>
              <a:schemeClr val="tx1"/>
            </a:solidFill>
          </a:endParaRPr>
        </a:p>
      </xdr:txBody>
    </xdr:sp>
    <xdr:clientData/>
  </xdr:oneCellAnchor>
  <xdr:twoCellAnchor>
    <xdr:from>
      <xdr:col>8</xdr:col>
      <xdr:colOff>342900</xdr:colOff>
      <xdr:row>1</xdr:row>
      <xdr:rowOff>63500</xdr:rowOff>
    </xdr:from>
    <xdr:to>
      <xdr:col>13</xdr:col>
      <xdr:colOff>787400</xdr:colOff>
      <xdr:row>13</xdr:row>
      <xdr:rowOff>203200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342900</xdr:colOff>
      <xdr:row>15</xdr:row>
      <xdr:rowOff>38100</xdr:rowOff>
    </xdr:from>
    <xdr:to>
      <xdr:col>13</xdr:col>
      <xdr:colOff>787400</xdr:colOff>
      <xdr:row>28</xdr:row>
      <xdr:rowOff>12700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685800</xdr:colOff>
      <xdr:row>28</xdr:row>
      <xdr:rowOff>63500</xdr:rowOff>
    </xdr:from>
    <xdr:to>
      <xdr:col>5</xdr:col>
      <xdr:colOff>317500</xdr:colOff>
      <xdr:row>41</xdr:row>
      <xdr:rowOff>165100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717550</xdr:colOff>
      <xdr:row>28</xdr:row>
      <xdr:rowOff>88900</xdr:rowOff>
    </xdr:from>
    <xdr:to>
      <xdr:col>10</xdr:col>
      <xdr:colOff>793750</xdr:colOff>
      <xdr:row>41</xdr:row>
      <xdr:rowOff>190500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184150</xdr:colOff>
      <xdr:row>28</xdr:row>
      <xdr:rowOff>114300</xdr:rowOff>
    </xdr:from>
    <xdr:to>
      <xdr:col>16</xdr:col>
      <xdr:colOff>628650</xdr:colOff>
      <xdr:row>42</xdr:row>
      <xdr:rowOff>12700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oneCellAnchor>
    <xdr:from>
      <xdr:col>1</xdr:col>
      <xdr:colOff>38100</xdr:colOff>
      <xdr:row>43</xdr:row>
      <xdr:rowOff>25400</xdr:rowOff>
    </xdr:from>
    <xdr:ext cx="10492616" cy="1470146"/>
    <xdr:sp macro="" textlink="">
      <xdr:nvSpPr>
        <xdr:cNvPr id="8" name="TextBox 7"/>
        <xdr:cNvSpPr txBox="1"/>
      </xdr:nvSpPr>
      <xdr:spPr>
        <a:xfrm>
          <a:off x="863600" y="9067800"/>
          <a:ext cx="10492616" cy="147014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ru-RU" sz="1100"/>
            <a:t>Как видно</a:t>
          </a:r>
          <a:r>
            <a:rPr lang="ru-RU" sz="1100" baseline="0"/>
            <a:t> из графиков паралелизация дает заметное увеличение производительности. Также видно, что на маленьких матрицах генерация потоков и работа с ними </a:t>
          </a:r>
        </a:p>
        <a:p>
          <a:r>
            <a:rPr lang="ru-RU" sz="1100" baseline="0"/>
            <a:t>становится слишком затратной, поэтому в таких случаях лучше использовать обычный </a:t>
          </a:r>
          <a:r>
            <a:rPr lang="en-US" sz="1100" baseline="0"/>
            <a:t>SIMD</a:t>
          </a:r>
          <a:r>
            <a:rPr lang="ru-RU" sz="1100" baseline="0"/>
            <a:t>. Также из полученных результов видно, что распаралеливание обычной</a:t>
          </a:r>
        </a:p>
        <a:p>
          <a:r>
            <a:rPr lang="ru-RU" sz="1100" baseline="0"/>
            <a:t>("не симдовской матрицы") дает прирост в производительности почти такой же, как и переделка такой на матрицы на матрицу с использованием </a:t>
          </a:r>
          <a:r>
            <a:rPr lang="en-US" sz="1100" baseline="0"/>
            <a:t>SIMD</a:t>
          </a:r>
          <a:r>
            <a:rPr lang="ru-RU" sz="1100" baseline="0"/>
            <a:t>, что еще раз </a:t>
          </a:r>
        </a:p>
        <a:p>
          <a:r>
            <a:rPr lang="ru-RU" sz="1100" baseline="0"/>
            <a:t>подтверждает эффективность </a:t>
          </a:r>
          <a:r>
            <a:rPr lang="en-US" sz="1100" baseline="0"/>
            <a:t>SIMD. </a:t>
          </a:r>
          <a:r>
            <a:rPr lang="ru-RU" sz="1100" baseline="0"/>
            <a:t>Стоит учесть, что также видно, что особенности использования </a:t>
          </a:r>
          <a:r>
            <a:rPr lang="en-US" sz="1100" baseline="0"/>
            <a:t>SIMD </a:t>
          </a:r>
          <a:r>
            <a:rPr lang="ru-RU" sz="1100" baseline="0"/>
            <a:t>под </a:t>
          </a:r>
          <a:r>
            <a:rPr lang="en-US" sz="1100" baseline="0"/>
            <a:t>C# </a:t>
          </a:r>
          <a:r>
            <a:rPr lang="ru-RU" sz="1100" baseline="0"/>
            <a:t>и требования к методам, которые будут </a:t>
          </a:r>
        </a:p>
        <a:p>
          <a:r>
            <a:rPr lang="ru-RU" sz="1100" baseline="0"/>
            <a:t>подверджены паралелизации в итоге не дают такого же прироста в производительности как в случае не симдовских матриц. </a:t>
          </a:r>
        </a:p>
        <a:p>
          <a:r>
            <a:rPr lang="ru-RU" sz="1100"/>
            <a:t>Что касается двух способов распаралеливания алгоритма Штрассена, то видно, что</a:t>
          </a:r>
          <a:r>
            <a:rPr lang="ru-RU" sz="1100" baseline="0"/>
            <a:t> вариант с использование </a:t>
          </a:r>
          <a:r>
            <a:rPr lang="en-US" sz="1100" baseline="0"/>
            <a:t>async </a:t>
          </a:r>
          <a:r>
            <a:rPr lang="ru-RU" sz="1100" baseline="0"/>
            <a:t>и паралелизации на последним шаге обычного метода </a:t>
          </a:r>
        </a:p>
        <a:p>
          <a:r>
            <a:rPr lang="ru-RU" sz="1100" baseline="0"/>
            <a:t>перемножения матриц дает результат хуже. Это связано с тем, что </a:t>
          </a:r>
          <a:r>
            <a:rPr lang="en-US" sz="1100" baseline="0"/>
            <a:t>Parallels.Invoke </a:t>
          </a:r>
          <a:r>
            <a:rPr lang="ru-RU" sz="1100" baseline="0"/>
            <a:t>сам разбивает на пачки методов, которые должны быть в разных потоках и сам решает </a:t>
          </a:r>
        </a:p>
        <a:p>
          <a:r>
            <a:rPr lang="ru-RU" sz="1100" baseline="0"/>
            <a:t>какой наиболее эффективный способ их запуска.</a:t>
          </a:r>
          <a:endParaRPr lang="ru-RU" sz="1100"/>
        </a:p>
      </xdr:txBody>
    </xdr:sp>
    <xdr:clientData/>
  </xdr:oneCellAnchor>
  <xdr:twoCellAnchor>
    <xdr:from>
      <xdr:col>15</xdr:col>
      <xdr:colOff>0</xdr:colOff>
      <xdr:row>2</xdr:row>
      <xdr:rowOff>12700</xdr:rowOff>
    </xdr:from>
    <xdr:to>
      <xdr:col>20</xdr:col>
      <xdr:colOff>444500</xdr:colOff>
      <xdr:row>13</xdr:row>
      <xdr:rowOff>25400</xdr:rowOff>
    </xdr:to>
    <xdr:graphicFrame macro="">
      <xdr:nvGraphicFramePr>
        <xdr:cNvPr id="9" name="Диаграмма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533400</xdr:colOff>
      <xdr:row>2</xdr:row>
      <xdr:rowOff>0</xdr:rowOff>
    </xdr:from>
    <xdr:to>
      <xdr:col>26</xdr:col>
      <xdr:colOff>152400</xdr:colOff>
      <xdr:row>14</xdr:row>
      <xdr:rowOff>127000</xdr:rowOff>
    </xdr:to>
    <xdr:graphicFrame macro="">
      <xdr:nvGraphicFramePr>
        <xdr:cNvPr id="10" name="Диаграмма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12700</xdr:colOff>
      <xdr:row>15</xdr:row>
      <xdr:rowOff>101600</xdr:rowOff>
    </xdr:from>
    <xdr:to>
      <xdr:col>20</xdr:col>
      <xdr:colOff>457200</xdr:colOff>
      <xdr:row>28</xdr:row>
      <xdr:rowOff>76200</xdr:rowOff>
    </xdr:to>
    <xdr:graphicFrame macro="">
      <xdr:nvGraphicFramePr>
        <xdr:cNvPr id="11" name="Диаграмма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20</xdr:col>
      <xdr:colOff>558800</xdr:colOff>
      <xdr:row>15</xdr:row>
      <xdr:rowOff>101600</xdr:rowOff>
    </xdr:from>
    <xdr:to>
      <xdr:col>26</xdr:col>
      <xdr:colOff>177800</xdr:colOff>
      <xdr:row>28</xdr:row>
      <xdr:rowOff>76200</xdr:rowOff>
    </xdr:to>
    <xdr:graphicFrame macro="">
      <xdr:nvGraphicFramePr>
        <xdr:cNvPr id="12" name="Диаграмма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oneCellAnchor>
    <xdr:from>
      <xdr:col>19</xdr:col>
      <xdr:colOff>254000</xdr:colOff>
      <xdr:row>0</xdr:row>
      <xdr:rowOff>0</xdr:rowOff>
    </xdr:from>
    <xdr:ext cx="2409955" cy="405432"/>
    <xdr:sp macro="" textlink="">
      <xdr:nvSpPr>
        <xdr:cNvPr id="13" name="TextBox 12"/>
        <xdr:cNvSpPr txBox="1"/>
      </xdr:nvSpPr>
      <xdr:spPr>
        <a:xfrm>
          <a:off x="17119600" y="0"/>
          <a:ext cx="2409955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ru-RU" sz="2000"/>
            <a:t>Графики</a:t>
          </a:r>
          <a:r>
            <a:rPr lang="ru-RU" sz="2000" baseline="0"/>
            <a:t> Ускорений:</a:t>
          </a:r>
          <a:endParaRPr lang="ru-RU" sz="2000"/>
        </a:p>
      </xdr:txBody>
    </xdr:sp>
    <xdr:clientData/>
  </xdr:oneCellAnchor>
</xdr:wsDr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A10"/>
  <sheetViews>
    <sheetView workbookViewId="0">
      <selection activeCell="H19" sqref="H19"/>
    </sheetView>
  </sheetViews>
  <sheetFormatPr baseColWidth="10" defaultRowHeight="16" x14ac:dyDescent="0.2"/>
  <cols>
    <col min="1" max="1" width="17" bestFit="1" customWidth="1"/>
    <col min="2" max="2" width="20.1640625" bestFit="1" customWidth="1"/>
    <col min="3" max="3" width="14.1640625" customWidth="1"/>
    <col min="4" max="4" width="18.1640625" customWidth="1"/>
    <col min="5" max="5" width="9.1640625" customWidth="1"/>
    <col min="6" max="6" width="11.6640625" customWidth="1"/>
    <col min="7" max="7" width="11.1640625" bestFit="1" customWidth="1"/>
  </cols>
  <sheetData>
    <row r="6" spans="1:1" x14ac:dyDescent="0.2">
      <c r="A6" s="1"/>
    </row>
    <row r="7" spans="1:1" x14ac:dyDescent="0.2">
      <c r="A7" s="1"/>
    </row>
    <row r="8" spans="1:1" x14ac:dyDescent="0.2">
      <c r="A8" s="1"/>
    </row>
    <row r="9" spans="1:1" x14ac:dyDescent="0.2">
      <c r="A9" s="1"/>
    </row>
    <row r="10" spans="1:1" x14ac:dyDescent="0.2">
      <c r="A10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opLeftCell="A11" workbookViewId="0">
      <selection activeCell="A2" sqref="A2:G18"/>
    </sheetView>
  </sheetViews>
  <sheetFormatPr baseColWidth="10" defaultRowHeight="16" x14ac:dyDescent="0.2"/>
  <cols>
    <col min="1" max="5" width="11.83203125" customWidth="1"/>
    <col min="6" max="6" width="13.33203125" customWidth="1"/>
    <col min="7" max="7" width="11.83203125" customWidth="1"/>
    <col min="8" max="8" width="11" bestFit="1" customWidth="1"/>
    <col min="9" max="9" width="11.1640625" bestFit="1" customWidth="1"/>
  </cols>
  <sheetData>
    <row r="1" spans="1:7" x14ac:dyDescent="0.2">
      <c r="A1" s="42" t="s">
        <v>13</v>
      </c>
      <c r="B1" s="42"/>
      <c r="C1" s="42"/>
      <c r="D1" s="42"/>
      <c r="E1" s="42"/>
      <c r="F1" s="42"/>
    </row>
    <row r="2" spans="1:7" ht="21" thickBot="1" x14ac:dyDescent="0.3">
      <c r="A2" s="2" t="s">
        <v>11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</row>
    <row r="3" spans="1:7" ht="17" thickTop="1" x14ac:dyDescent="0.2">
      <c r="A3" s="40" t="s">
        <v>8</v>
      </c>
      <c r="B3" s="40"/>
      <c r="C3" s="40"/>
      <c r="D3" s="40"/>
      <c r="E3" s="40"/>
      <c r="F3" s="40"/>
      <c r="G3" s="40"/>
    </row>
    <row r="4" spans="1:7" x14ac:dyDescent="0.2">
      <c r="A4" s="14" t="s">
        <v>14</v>
      </c>
      <c r="B4" s="13">
        <v>4096</v>
      </c>
      <c r="C4" s="13">
        <v>16384</v>
      </c>
      <c r="D4" s="13">
        <v>65536</v>
      </c>
      <c r="E4" s="13">
        <v>262144</v>
      </c>
      <c r="F4" s="13">
        <v>1048576</v>
      </c>
      <c r="G4" s="13">
        <v>4194304</v>
      </c>
    </row>
    <row r="5" spans="1:7" x14ac:dyDescent="0.2">
      <c r="A5" s="3" t="s">
        <v>0</v>
      </c>
      <c r="B5" s="11">
        <v>34</v>
      </c>
      <c r="C5" s="11">
        <v>310</v>
      </c>
      <c r="D5" s="11">
        <v>490</v>
      </c>
      <c r="E5" s="11">
        <v>1938</v>
      </c>
      <c r="F5" s="11">
        <v>8358</v>
      </c>
      <c r="G5" s="12">
        <v>31590</v>
      </c>
    </row>
    <row r="6" spans="1:7" x14ac:dyDescent="0.2">
      <c r="A6" s="4" t="s">
        <v>7</v>
      </c>
      <c r="B6" s="4">
        <v>21</v>
      </c>
      <c r="C6" s="4">
        <v>81</v>
      </c>
      <c r="D6" s="4">
        <v>278</v>
      </c>
      <c r="E6" s="4">
        <v>1298</v>
      </c>
      <c r="F6" s="4">
        <v>4152</v>
      </c>
      <c r="G6" s="4">
        <v>20644</v>
      </c>
    </row>
    <row r="7" spans="1:7" x14ac:dyDescent="0.2">
      <c r="A7" s="41" t="s">
        <v>9</v>
      </c>
      <c r="B7" s="41"/>
      <c r="C7" s="41"/>
      <c r="D7" s="41"/>
      <c r="E7" s="41"/>
      <c r="F7" s="41"/>
      <c r="G7" s="41"/>
    </row>
    <row r="8" spans="1:7" x14ac:dyDescent="0.2">
      <c r="A8" s="9" t="s">
        <v>14</v>
      </c>
      <c r="B8" s="13">
        <v>4096</v>
      </c>
      <c r="C8" s="13">
        <v>16384</v>
      </c>
      <c r="D8" s="13">
        <v>65536</v>
      </c>
      <c r="E8" s="13">
        <v>262144</v>
      </c>
      <c r="F8" s="13">
        <v>1048576</v>
      </c>
      <c r="G8" s="13">
        <v>4194304</v>
      </c>
    </row>
    <row r="9" spans="1:7" x14ac:dyDescent="0.2">
      <c r="A9" s="3" t="s">
        <v>0</v>
      </c>
      <c r="B9" s="11">
        <v>21</v>
      </c>
      <c r="C9" s="11">
        <v>85</v>
      </c>
      <c r="D9" s="11">
        <v>305</v>
      </c>
      <c r="E9" s="11">
        <v>1643</v>
      </c>
      <c r="F9" s="11">
        <v>4718</v>
      </c>
      <c r="G9" s="12">
        <v>20428</v>
      </c>
    </row>
    <row r="10" spans="1:7" x14ac:dyDescent="0.2">
      <c r="A10" s="4" t="s">
        <v>7</v>
      </c>
      <c r="B10" s="4">
        <v>23</v>
      </c>
      <c r="C10" s="4">
        <v>215</v>
      </c>
      <c r="D10" s="4">
        <v>321</v>
      </c>
      <c r="E10" s="4">
        <v>1285</v>
      </c>
      <c r="F10" s="4">
        <v>4967</v>
      </c>
      <c r="G10" s="4">
        <v>20909</v>
      </c>
    </row>
    <row r="11" spans="1:7" x14ac:dyDescent="0.2">
      <c r="A11" s="41" t="s">
        <v>10</v>
      </c>
      <c r="B11" s="41"/>
      <c r="C11" s="41"/>
      <c r="D11" s="41"/>
      <c r="E11" s="41"/>
      <c r="F11" s="41"/>
      <c r="G11" s="41"/>
    </row>
    <row r="12" spans="1:7" x14ac:dyDescent="0.2">
      <c r="A12" s="9" t="s">
        <v>14</v>
      </c>
      <c r="B12" s="10">
        <v>262144</v>
      </c>
      <c r="C12" s="10">
        <v>2097152</v>
      </c>
      <c r="D12" s="10">
        <v>16777216</v>
      </c>
      <c r="E12" s="10">
        <v>134217728</v>
      </c>
      <c r="F12" s="10">
        <v>1073741824</v>
      </c>
      <c r="G12" s="10">
        <v>8589934592</v>
      </c>
    </row>
    <row r="13" spans="1:7" x14ac:dyDescent="0.2">
      <c r="A13" s="3" t="s">
        <v>0</v>
      </c>
      <c r="B13" s="5">
        <v>3418</v>
      </c>
      <c r="C13" s="5">
        <v>28818</v>
      </c>
      <c r="D13" s="5">
        <v>238520</v>
      </c>
      <c r="E13" s="5">
        <v>2522518</v>
      </c>
      <c r="F13" s="5">
        <v>37363610</v>
      </c>
      <c r="G13" s="6">
        <v>669571279</v>
      </c>
    </row>
    <row r="14" spans="1:7" x14ac:dyDescent="0.2">
      <c r="A14" s="4" t="s">
        <v>7</v>
      </c>
      <c r="B14" s="4">
        <v>3588</v>
      </c>
      <c r="C14" s="4">
        <v>31032</v>
      </c>
      <c r="D14" s="4">
        <v>443593</v>
      </c>
      <c r="E14" s="4">
        <v>4937456</v>
      </c>
      <c r="F14" s="4">
        <v>44228746</v>
      </c>
      <c r="G14" s="4">
        <v>650684783</v>
      </c>
    </row>
    <row r="15" spans="1:7" x14ac:dyDescent="0.2">
      <c r="A15" s="41" t="s">
        <v>12</v>
      </c>
      <c r="B15" s="41"/>
      <c r="C15" s="41"/>
      <c r="D15" s="41"/>
      <c r="E15" s="41"/>
      <c r="F15" s="41"/>
      <c r="G15" s="41"/>
    </row>
    <row r="16" spans="1:7" x14ac:dyDescent="0.2">
      <c r="A16" s="9" t="s">
        <v>14</v>
      </c>
      <c r="B16" s="10">
        <v>117475.47</v>
      </c>
      <c r="C16" s="10">
        <v>822126.00300000003</v>
      </c>
      <c r="D16" s="10">
        <v>5753466.4199999999</v>
      </c>
      <c r="E16" s="10">
        <v>40264358.149999999</v>
      </c>
      <c r="F16" s="10">
        <v>281781176.63999999</v>
      </c>
      <c r="G16" s="10">
        <v>1971983042.8900001</v>
      </c>
    </row>
    <row r="17" spans="1:7" x14ac:dyDescent="0.2">
      <c r="A17" s="3" t="s">
        <v>0</v>
      </c>
      <c r="B17" s="7">
        <v>3264</v>
      </c>
      <c r="C17" s="7">
        <v>29820</v>
      </c>
      <c r="D17" s="7">
        <v>189220</v>
      </c>
      <c r="E17" s="7">
        <v>1368056</v>
      </c>
      <c r="F17" s="7">
        <v>9572007</v>
      </c>
      <c r="G17" s="8">
        <v>67747129</v>
      </c>
    </row>
    <row r="18" spans="1:7" x14ac:dyDescent="0.2">
      <c r="A18" s="4" t="s">
        <v>7</v>
      </c>
      <c r="B18" s="4">
        <v>3548</v>
      </c>
      <c r="C18" s="4">
        <v>62227</v>
      </c>
      <c r="D18" s="4">
        <v>282645</v>
      </c>
      <c r="E18" s="4">
        <v>1609042</v>
      </c>
      <c r="F18" s="4">
        <v>10414517</v>
      </c>
      <c r="G18" s="4">
        <v>71041091</v>
      </c>
    </row>
    <row r="21" spans="1:7" ht="1" customHeight="1" x14ac:dyDescent="0.2"/>
  </sheetData>
  <mergeCells count="5">
    <mergeCell ref="A3:G3"/>
    <mergeCell ref="A7:G7"/>
    <mergeCell ref="A11:G11"/>
    <mergeCell ref="A15:G15"/>
    <mergeCell ref="A1:F1"/>
  </mergeCells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I103"/>
  <sheetViews>
    <sheetView topLeftCell="B19" workbookViewId="0">
      <selection activeCell="K67" sqref="A35:K67"/>
    </sheetView>
  </sheetViews>
  <sheetFormatPr baseColWidth="10" defaultRowHeight="16" x14ac:dyDescent="0.2"/>
  <cols>
    <col min="3" max="3" width="14.33203125" customWidth="1"/>
    <col min="4" max="4" width="16.1640625" customWidth="1"/>
    <col min="5" max="9" width="11.83203125" bestFit="1" customWidth="1"/>
    <col min="10" max="10" width="11.6640625" bestFit="1" customWidth="1"/>
    <col min="11" max="11" width="11.6640625" customWidth="1"/>
  </cols>
  <sheetData>
    <row r="4" spans="2:9" ht="41" thickBot="1" x14ac:dyDescent="0.25">
      <c r="B4" s="28" t="s">
        <v>17</v>
      </c>
      <c r="C4" s="28" t="s">
        <v>15</v>
      </c>
      <c r="D4" s="28">
        <v>64</v>
      </c>
      <c r="E4" s="28">
        <v>128</v>
      </c>
      <c r="F4" s="28">
        <v>256</v>
      </c>
      <c r="G4" s="28">
        <v>512</v>
      </c>
      <c r="H4" s="28">
        <v>1024</v>
      </c>
      <c r="I4" s="28">
        <v>2048</v>
      </c>
    </row>
    <row r="5" spans="2:9" ht="17" thickTop="1" x14ac:dyDescent="0.2">
      <c r="B5" s="45" t="s">
        <v>29</v>
      </c>
      <c r="C5" s="46"/>
      <c r="D5" s="46"/>
      <c r="E5" s="46"/>
      <c r="F5" s="46"/>
      <c r="G5" s="46"/>
      <c r="H5" s="46"/>
      <c r="I5" s="46"/>
    </row>
    <row r="6" spans="2:9" x14ac:dyDescent="0.2">
      <c r="B6" s="15" t="s">
        <v>16</v>
      </c>
      <c r="C6" s="43">
        <v>4</v>
      </c>
      <c r="D6" s="44"/>
      <c r="E6" s="44"/>
      <c r="F6" s="44"/>
      <c r="G6" s="44"/>
      <c r="H6" s="44"/>
      <c r="I6" s="44"/>
    </row>
    <row r="7" spans="2:9" x14ac:dyDescent="0.2">
      <c r="B7" s="16" t="s">
        <v>18</v>
      </c>
      <c r="C7" s="17" t="s">
        <v>19</v>
      </c>
      <c r="D7" s="18">
        <f t="shared" ref="D7:I7" si="0">POWER(D4,2)</f>
        <v>4096</v>
      </c>
      <c r="E7" s="18">
        <f t="shared" si="0"/>
        <v>16384</v>
      </c>
      <c r="F7" s="18">
        <f t="shared" si="0"/>
        <v>65536</v>
      </c>
      <c r="G7" s="18">
        <f t="shared" si="0"/>
        <v>262144</v>
      </c>
      <c r="H7" s="18">
        <f t="shared" si="0"/>
        <v>1048576</v>
      </c>
      <c r="I7" s="18">
        <f t="shared" si="0"/>
        <v>4194304</v>
      </c>
    </row>
    <row r="8" spans="2:9" x14ac:dyDescent="0.2">
      <c r="B8" s="19" t="s">
        <v>20</v>
      </c>
      <c r="C8" s="20" t="s">
        <v>21</v>
      </c>
      <c r="D8" s="21">
        <f t="shared" ref="D8:I8" si="1">POWER(D4,2)/4</f>
        <v>1024</v>
      </c>
      <c r="E8" s="21">
        <f t="shared" si="1"/>
        <v>4096</v>
      </c>
      <c r="F8" s="21">
        <f t="shared" si="1"/>
        <v>16384</v>
      </c>
      <c r="G8" s="21">
        <f t="shared" si="1"/>
        <v>65536</v>
      </c>
      <c r="H8" s="21">
        <f t="shared" si="1"/>
        <v>262144</v>
      </c>
      <c r="I8" s="21">
        <f t="shared" si="1"/>
        <v>1048576</v>
      </c>
    </row>
    <row r="9" spans="2:9" ht="32" x14ac:dyDescent="0.2">
      <c r="B9" s="25" t="s">
        <v>28</v>
      </c>
      <c r="C9" s="26">
        <v>4</v>
      </c>
      <c r="D9" s="27">
        <f t="shared" ref="D9:I9" si="2">D7/D8</f>
        <v>4</v>
      </c>
      <c r="E9" s="27">
        <f t="shared" si="2"/>
        <v>4</v>
      </c>
      <c r="F9" s="27">
        <f t="shared" si="2"/>
        <v>4</v>
      </c>
      <c r="G9" s="27">
        <f t="shared" si="2"/>
        <v>4</v>
      </c>
      <c r="H9" s="27">
        <f t="shared" si="2"/>
        <v>4</v>
      </c>
      <c r="I9" s="27">
        <f t="shared" si="2"/>
        <v>4</v>
      </c>
    </row>
    <row r="10" spans="2:9" ht="16" customHeight="1" x14ac:dyDescent="0.2">
      <c r="B10" s="19" t="s">
        <v>22</v>
      </c>
      <c r="C10" s="20">
        <v>1</v>
      </c>
      <c r="D10" s="21">
        <f t="shared" ref="D10:I10" si="3">D9/$C6</f>
        <v>1</v>
      </c>
      <c r="E10" s="21">
        <f t="shared" si="3"/>
        <v>1</v>
      </c>
      <c r="F10" s="21">
        <f t="shared" si="3"/>
        <v>1</v>
      </c>
      <c r="G10" s="21">
        <f t="shared" si="3"/>
        <v>1</v>
      </c>
      <c r="H10" s="21">
        <f t="shared" si="3"/>
        <v>1</v>
      </c>
      <c r="I10" s="21">
        <f t="shared" si="3"/>
        <v>1</v>
      </c>
    </row>
    <row r="11" spans="2:9" x14ac:dyDescent="0.2">
      <c r="B11" s="16" t="s">
        <v>23</v>
      </c>
      <c r="C11" s="22" t="s">
        <v>19</v>
      </c>
      <c r="D11" s="17">
        <f t="shared" ref="D11:I11" si="4">$C6*D8</f>
        <v>4096</v>
      </c>
      <c r="E11" s="17">
        <f t="shared" si="4"/>
        <v>16384</v>
      </c>
      <c r="F11" s="17">
        <f t="shared" si="4"/>
        <v>65536</v>
      </c>
      <c r="G11" s="17">
        <f t="shared" si="4"/>
        <v>262144</v>
      </c>
      <c r="H11" s="17">
        <f t="shared" si="4"/>
        <v>1048576</v>
      </c>
      <c r="I11" s="17">
        <f t="shared" si="4"/>
        <v>4194304</v>
      </c>
    </row>
    <row r="12" spans="2:9" x14ac:dyDescent="0.2">
      <c r="B12" s="47" t="s">
        <v>30</v>
      </c>
      <c r="C12" s="48"/>
      <c r="D12" s="48"/>
      <c r="E12" s="48"/>
      <c r="F12" s="48"/>
      <c r="G12" s="48"/>
      <c r="H12" s="48"/>
      <c r="I12" s="48"/>
    </row>
    <row r="13" spans="2:9" x14ac:dyDescent="0.2">
      <c r="B13" s="15" t="s">
        <v>16</v>
      </c>
      <c r="C13" s="43">
        <v>4</v>
      </c>
      <c r="D13" s="44"/>
      <c r="E13" s="44"/>
      <c r="F13" s="44"/>
      <c r="G13" s="44"/>
      <c r="H13" s="44"/>
      <c r="I13" s="44"/>
    </row>
    <row r="14" spans="2:9" x14ac:dyDescent="0.2">
      <c r="B14" s="16" t="s">
        <v>18</v>
      </c>
      <c r="C14" s="17" t="s">
        <v>19</v>
      </c>
      <c r="D14" s="18">
        <f t="shared" ref="D14:I14" si="5">POWER(D4,2)</f>
        <v>4096</v>
      </c>
      <c r="E14" s="18">
        <f t="shared" si="5"/>
        <v>16384</v>
      </c>
      <c r="F14" s="18">
        <f t="shared" si="5"/>
        <v>65536</v>
      </c>
      <c r="G14" s="18">
        <f t="shared" si="5"/>
        <v>262144</v>
      </c>
      <c r="H14" s="18">
        <f t="shared" si="5"/>
        <v>1048576</v>
      </c>
      <c r="I14" s="18">
        <f t="shared" si="5"/>
        <v>4194304</v>
      </c>
    </row>
    <row r="15" spans="2:9" x14ac:dyDescent="0.2">
      <c r="B15" s="16"/>
      <c r="C15" s="17"/>
      <c r="D15" s="18"/>
      <c r="E15" s="18"/>
      <c r="F15" s="18"/>
      <c r="G15" s="18"/>
      <c r="H15" s="18"/>
      <c r="I15" s="18"/>
    </row>
    <row r="16" spans="2:9" x14ac:dyDescent="0.2">
      <c r="B16" s="19" t="s">
        <v>20</v>
      </c>
      <c r="C16" s="20" t="s">
        <v>21</v>
      </c>
      <c r="D16" s="21">
        <f t="shared" ref="D16:I16" si="6">POWER(D4,2)/4</f>
        <v>1024</v>
      </c>
      <c r="E16" s="21">
        <f t="shared" si="6"/>
        <v>4096</v>
      </c>
      <c r="F16" s="21">
        <f t="shared" si="6"/>
        <v>16384</v>
      </c>
      <c r="G16" s="21">
        <f t="shared" si="6"/>
        <v>65536</v>
      </c>
      <c r="H16" s="21">
        <f t="shared" si="6"/>
        <v>262144</v>
      </c>
      <c r="I16" s="21">
        <f t="shared" si="6"/>
        <v>1048576</v>
      </c>
    </row>
    <row r="17" spans="2:9" ht="32" x14ac:dyDescent="0.2">
      <c r="B17" s="25" t="s">
        <v>28</v>
      </c>
      <c r="C17" s="26">
        <v>4</v>
      </c>
      <c r="D17" s="27">
        <f>D14/D16</f>
        <v>4</v>
      </c>
      <c r="E17" s="27">
        <f t="shared" ref="E17:I17" si="7">E14/E16</f>
        <v>4</v>
      </c>
      <c r="F17" s="27">
        <f t="shared" si="7"/>
        <v>4</v>
      </c>
      <c r="G17" s="27">
        <f t="shared" si="7"/>
        <v>4</v>
      </c>
      <c r="H17" s="27">
        <f t="shared" si="7"/>
        <v>4</v>
      </c>
      <c r="I17" s="27">
        <f t="shared" si="7"/>
        <v>4</v>
      </c>
    </row>
    <row r="18" spans="2:9" x14ac:dyDescent="0.2">
      <c r="B18" s="19" t="s">
        <v>22</v>
      </c>
      <c r="C18" s="20">
        <v>1</v>
      </c>
      <c r="D18" s="21">
        <f t="shared" ref="D18:I18" si="8">D17/$C13</f>
        <v>1</v>
      </c>
      <c r="E18" s="21">
        <f t="shared" si="8"/>
        <v>1</v>
      </c>
      <c r="F18" s="21">
        <f t="shared" si="8"/>
        <v>1</v>
      </c>
      <c r="G18" s="21">
        <f t="shared" si="8"/>
        <v>1</v>
      </c>
      <c r="H18" s="21">
        <f t="shared" si="8"/>
        <v>1</v>
      </c>
      <c r="I18" s="21">
        <f t="shared" si="8"/>
        <v>1</v>
      </c>
    </row>
    <row r="19" spans="2:9" ht="17" customHeight="1" x14ac:dyDescent="0.2">
      <c r="B19" s="16" t="s">
        <v>23</v>
      </c>
      <c r="C19" s="22" t="s">
        <v>19</v>
      </c>
      <c r="D19" s="17">
        <f t="shared" ref="D19:I19" si="9">$C13*D16</f>
        <v>4096</v>
      </c>
      <c r="E19" s="17">
        <f t="shared" si="9"/>
        <v>16384</v>
      </c>
      <c r="F19" s="17">
        <f t="shared" si="9"/>
        <v>65536</v>
      </c>
      <c r="G19" s="17">
        <f t="shared" si="9"/>
        <v>262144</v>
      </c>
      <c r="H19" s="17">
        <f t="shared" si="9"/>
        <v>1048576</v>
      </c>
      <c r="I19" s="17">
        <f t="shared" si="9"/>
        <v>4194304</v>
      </c>
    </row>
    <row r="20" spans="2:9" x14ac:dyDescent="0.2">
      <c r="B20" s="47" t="s">
        <v>31</v>
      </c>
      <c r="C20" s="48"/>
      <c r="D20" s="48"/>
      <c r="E20" s="48"/>
      <c r="F20" s="48"/>
      <c r="G20" s="48"/>
      <c r="H20" s="48"/>
      <c r="I20" s="48"/>
    </row>
    <row r="21" spans="2:9" x14ac:dyDescent="0.2">
      <c r="B21" s="15" t="s">
        <v>16</v>
      </c>
      <c r="C21" s="43">
        <v>4</v>
      </c>
      <c r="D21" s="44"/>
      <c r="E21" s="44"/>
      <c r="F21" s="44"/>
      <c r="G21" s="44"/>
      <c r="H21" s="44"/>
      <c r="I21" s="44"/>
    </row>
    <row r="22" spans="2:9" x14ac:dyDescent="0.2">
      <c r="B22" s="16" t="s">
        <v>18</v>
      </c>
      <c r="C22" s="17" t="s">
        <v>24</v>
      </c>
      <c r="D22" s="18">
        <f t="shared" ref="D22:I22" si="10">POWER(D4,3)</f>
        <v>262144</v>
      </c>
      <c r="E22" s="18">
        <f t="shared" si="10"/>
        <v>2097152</v>
      </c>
      <c r="F22" s="18">
        <f t="shared" si="10"/>
        <v>16777216</v>
      </c>
      <c r="G22" s="18">
        <f t="shared" si="10"/>
        <v>134217728</v>
      </c>
      <c r="H22" s="18">
        <f t="shared" si="10"/>
        <v>1073741824</v>
      </c>
      <c r="I22" s="18">
        <f t="shared" si="10"/>
        <v>8589934592</v>
      </c>
    </row>
    <row r="23" spans="2:9" x14ac:dyDescent="0.2">
      <c r="B23" s="19" t="s">
        <v>20</v>
      </c>
      <c r="C23" s="20" t="s">
        <v>26</v>
      </c>
      <c r="D23" s="21">
        <f t="shared" ref="D23:I23" si="11">POWER(D4,3)/4</f>
        <v>65536</v>
      </c>
      <c r="E23" s="21">
        <f t="shared" si="11"/>
        <v>524288</v>
      </c>
      <c r="F23" s="21">
        <f t="shared" si="11"/>
        <v>4194304</v>
      </c>
      <c r="G23" s="21">
        <f t="shared" si="11"/>
        <v>33554432</v>
      </c>
      <c r="H23" s="21">
        <f t="shared" si="11"/>
        <v>268435456</v>
      </c>
      <c r="I23" s="21">
        <f t="shared" si="11"/>
        <v>2147483648</v>
      </c>
    </row>
    <row r="24" spans="2:9" ht="32" x14ac:dyDescent="0.2">
      <c r="B24" s="25" t="s">
        <v>28</v>
      </c>
      <c r="C24" s="26">
        <v>4</v>
      </c>
      <c r="D24" s="27">
        <f>D22/D23</f>
        <v>4</v>
      </c>
      <c r="E24" s="27">
        <f t="shared" ref="E24:I24" si="12">E22/E23</f>
        <v>4</v>
      </c>
      <c r="F24" s="27">
        <f t="shared" si="12"/>
        <v>4</v>
      </c>
      <c r="G24" s="27">
        <f t="shared" si="12"/>
        <v>4</v>
      </c>
      <c r="H24" s="27">
        <f t="shared" si="12"/>
        <v>4</v>
      </c>
      <c r="I24" s="27">
        <f t="shared" si="12"/>
        <v>4</v>
      </c>
    </row>
    <row r="25" spans="2:9" x14ac:dyDescent="0.2">
      <c r="B25" s="19" t="s">
        <v>22</v>
      </c>
      <c r="C25" s="20">
        <v>1</v>
      </c>
      <c r="D25" s="21">
        <f t="shared" ref="D25:I25" si="13">D24/$C21</f>
        <v>1</v>
      </c>
      <c r="E25" s="21">
        <f t="shared" si="13"/>
        <v>1</v>
      </c>
      <c r="F25" s="21">
        <f t="shared" si="13"/>
        <v>1</v>
      </c>
      <c r="G25" s="21">
        <f t="shared" si="13"/>
        <v>1</v>
      </c>
      <c r="H25" s="21">
        <f t="shared" si="13"/>
        <v>1</v>
      </c>
      <c r="I25" s="21">
        <f t="shared" si="13"/>
        <v>1</v>
      </c>
    </row>
    <row r="26" spans="2:9" ht="17" customHeight="1" x14ac:dyDescent="0.2">
      <c r="B26" s="16" t="s">
        <v>23</v>
      </c>
      <c r="C26" s="17" t="s">
        <v>24</v>
      </c>
      <c r="D26" s="17">
        <f t="shared" ref="D26:I26" si="14">$C21*D23</f>
        <v>262144</v>
      </c>
      <c r="E26" s="17">
        <f t="shared" si="14"/>
        <v>2097152</v>
      </c>
      <c r="F26" s="17">
        <f t="shared" si="14"/>
        <v>16777216</v>
      </c>
      <c r="G26" s="17">
        <f t="shared" si="14"/>
        <v>134217728</v>
      </c>
      <c r="H26" s="17">
        <f t="shared" si="14"/>
        <v>1073741824</v>
      </c>
      <c r="I26" s="17">
        <f t="shared" si="14"/>
        <v>8589934592</v>
      </c>
    </row>
    <row r="27" spans="2:9" x14ac:dyDescent="0.2">
      <c r="B27" s="47" t="s">
        <v>32</v>
      </c>
      <c r="C27" s="48"/>
      <c r="D27" s="48"/>
      <c r="E27" s="48"/>
      <c r="F27" s="48"/>
      <c r="G27" s="48"/>
      <c r="H27" s="48"/>
      <c r="I27" s="48"/>
    </row>
    <row r="28" spans="2:9" x14ac:dyDescent="0.2">
      <c r="B28" s="15" t="s">
        <v>16</v>
      </c>
      <c r="C28" s="43">
        <v>4</v>
      </c>
      <c r="D28" s="44"/>
      <c r="E28" s="44"/>
      <c r="F28" s="44"/>
      <c r="G28" s="44"/>
      <c r="H28" s="44"/>
      <c r="I28" s="44"/>
    </row>
    <row r="29" spans="2:9" x14ac:dyDescent="0.2">
      <c r="B29" s="16" t="s">
        <v>18</v>
      </c>
      <c r="C29" s="24" t="s">
        <v>25</v>
      </c>
      <c r="D29" s="18">
        <f t="shared" ref="D29:I29" si="15">POWER(D4,2.807)</f>
        <v>117475.46884596099</v>
      </c>
      <c r="E29" s="18">
        <f t="shared" si="15"/>
        <v>822126.00317292102</v>
      </c>
      <c r="F29" s="18">
        <f t="shared" si="15"/>
        <v>5753466.419268691</v>
      </c>
      <c r="G29" s="18">
        <f t="shared" si="15"/>
        <v>40264358.151788071</v>
      </c>
      <c r="H29" s="18">
        <f t="shared" si="15"/>
        <v>281781176.63916576</v>
      </c>
      <c r="I29" s="18">
        <f t="shared" si="15"/>
        <v>1971983042.8894269</v>
      </c>
    </row>
    <row r="30" spans="2:9" x14ac:dyDescent="0.2">
      <c r="B30" s="19" t="s">
        <v>20</v>
      </c>
      <c r="C30" s="20" t="s">
        <v>27</v>
      </c>
      <c r="D30" s="21">
        <f t="shared" ref="D30:I30" si="16">POWER(D4,2.807)/4</f>
        <v>29368.867211490247</v>
      </c>
      <c r="E30" s="21">
        <f t="shared" si="16"/>
        <v>205531.50079323025</v>
      </c>
      <c r="F30" s="21">
        <f t="shared" si="16"/>
        <v>1438366.6048171727</v>
      </c>
      <c r="G30" s="21">
        <f t="shared" si="16"/>
        <v>10066089.537947018</v>
      </c>
      <c r="H30" s="21">
        <f t="shared" si="16"/>
        <v>70445294.15979144</v>
      </c>
      <c r="I30" s="21">
        <f t="shared" si="16"/>
        <v>492995760.72235674</v>
      </c>
    </row>
    <row r="31" spans="2:9" ht="32" x14ac:dyDescent="0.2">
      <c r="B31" s="25" t="s">
        <v>28</v>
      </c>
      <c r="C31" s="26">
        <v>4</v>
      </c>
      <c r="D31" s="27">
        <v>4</v>
      </c>
      <c r="E31" s="27">
        <v>4</v>
      </c>
      <c r="F31" s="27">
        <v>4</v>
      </c>
      <c r="G31" s="27">
        <v>4</v>
      </c>
      <c r="H31" s="27">
        <v>4</v>
      </c>
      <c r="I31" s="27">
        <v>4</v>
      </c>
    </row>
    <row r="32" spans="2:9" x14ac:dyDescent="0.2">
      <c r="B32" s="19" t="s">
        <v>22</v>
      </c>
      <c r="C32" s="20">
        <v>1</v>
      </c>
      <c r="D32" s="21">
        <f t="shared" ref="D32:I32" si="17">D31/$C28</f>
        <v>1</v>
      </c>
      <c r="E32" s="21">
        <f t="shared" si="17"/>
        <v>1</v>
      </c>
      <c r="F32" s="21">
        <f t="shared" si="17"/>
        <v>1</v>
      </c>
      <c r="G32" s="21">
        <f t="shared" si="17"/>
        <v>1</v>
      </c>
      <c r="H32" s="21">
        <f t="shared" si="17"/>
        <v>1</v>
      </c>
      <c r="I32" s="21">
        <f t="shared" si="17"/>
        <v>1</v>
      </c>
    </row>
    <row r="33" spans="2:9" ht="17" customHeight="1" x14ac:dyDescent="0.2">
      <c r="B33" s="16" t="s">
        <v>23</v>
      </c>
      <c r="C33" s="23" t="s">
        <v>25</v>
      </c>
      <c r="D33" s="17">
        <f t="shared" ref="D33:I33" si="18">$C28*D30</f>
        <v>117475.46884596099</v>
      </c>
      <c r="E33" s="17">
        <f t="shared" si="18"/>
        <v>822126.00317292102</v>
      </c>
      <c r="F33" s="17">
        <f t="shared" si="18"/>
        <v>5753466.419268691</v>
      </c>
      <c r="G33" s="17">
        <f t="shared" si="18"/>
        <v>40264358.151788071</v>
      </c>
      <c r="H33" s="17">
        <f t="shared" si="18"/>
        <v>281781176.63916576</v>
      </c>
      <c r="I33" s="17">
        <f t="shared" si="18"/>
        <v>1971983042.8894269</v>
      </c>
    </row>
    <row r="73" spans="2:9" ht="21" thickBot="1" x14ac:dyDescent="0.3">
      <c r="B73" s="2" t="s">
        <v>11</v>
      </c>
      <c r="C73" s="34"/>
      <c r="D73" s="36">
        <v>64</v>
      </c>
      <c r="E73" s="36">
        <v>128</v>
      </c>
      <c r="F73" s="36">
        <v>256</v>
      </c>
      <c r="G73" s="37">
        <v>512</v>
      </c>
      <c r="H73" s="37">
        <v>1024</v>
      </c>
      <c r="I73" s="37">
        <v>2048</v>
      </c>
    </row>
    <row r="74" spans="2:9" ht="17" thickTop="1" x14ac:dyDescent="0.2">
      <c r="B74" s="51" t="s">
        <v>8</v>
      </c>
      <c r="C74" s="51"/>
      <c r="D74" s="51"/>
      <c r="E74" s="51"/>
      <c r="F74" s="51"/>
      <c r="G74" s="51"/>
      <c r="H74" s="51"/>
      <c r="I74" s="51"/>
    </row>
    <row r="75" spans="2:9" ht="17" thickBot="1" x14ac:dyDescent="0.25">
      <c r="B75" s="49" t="s">
        <v>33</v>
      </c>
      <c r="C75" s="31" t="s">
        <v>7</v>
      </c>
      <c r="D75" s="29">
        <v>155</v>
      </c>
      <c r="E75" s="29">
        <v>342</v>
      </c>
      <c r="F75" s="29">
        <v>2527</v>
      </c>
      <c r="G75" s="29">
        <v>5642</v>
      </c>
      <c r="H75" s="29">
        <v>21582</v>
      </c>
      <c r="I75" s="29">
        <v>108211</v>
      </c>
    </row>
    <row r="76" spans="2:9" ht="17" thickBot="1" x14ac:dyDescent="0.25">
      <c r="B76" s="49"/>
      <c r="C76" s="33" t="s">
        <v>0</v>
      </c>
      <c r="D76" s="30">
        <v>117</v>
      </c>
      <c r="E76" s="30">
        <v>563</v>
      </c>
      <c r="F76" s="30">
        <v>1790</v>
      </c>
      <c r="G76" s="30">
        <v>10799</v>
      </c>
      <c r="H76" s="30">
        <v>26544</v>
      </c>
      <c r="I76" s="30">
        <v>111013</v>
      </c>
    </row>
    <row r="77" spans="2:9" ht="17" thickBot="1" x14ac:dyDescent="0.25">
      <c r="B77" s="50" t="s">
        <v>34</v>
      </c>
      <c r="C77" s="29" t="s">
        <v>7</v>
      </c>
      <c r="D77" s="29">
        <v>33</v>
      </c>
      <c r="E77" s="29">
        <v>118</v>
      </c>
      <c r="F77" s="29">
        <v>598</v>
      </c>
      <c r="G77" s="29">
        <v>1629</v>
      </c>
      <c r="H77" s="29">
        <v>4987</v>
      </c>
      <c r="I77" s="29">
        <v>28512</v>
      </c>
    </row>
    <row r="78" spans="2:9" ht="17" thickBot="1" x14ac:dyDescent="0.25">
      <c r="B78" s="50"/>
      <c r="C78" s="32" t="s">
        <v>0</v>
      </c>
      <c r="D78" s="30">
        <v>62</v>
      </c>
      <c r="E78" s="30">
        <v>534</v>
      </c>
      <c r="F78" s="30">
        <v>450</v>
      </c>
      <c r="G78" s="30">
        <v>1723</v>
      </c>
      <c r="H78" s="30">
        <v>6107</v>
      </c>
      <c r="I78" s="30">
        <v>26011</v>
      </c>
    </row>
    <row r="79" spans="2:9" x14ac:dyDescent="0.2">
      <c r="B79" s="52" t="s">
        <v>9</v>
      </c>
      <c r="C79" s="52"/>
      <c r="D79" s="52"/>
      <c r="E79" s="52"/>
      <c r="F79" s="52"/>
      <c r="G79" s="52"/>
      <c r="H79" s="52"/>
      <c r="I79" s="52"/>
    </row>
    <row r="80" spans="2:9" ht="17" thickBot="1" x14ac:dyDescent="0.25">
      <c r="B80" s="49" t="s">
        <v>33</v>
      </c>
      <c r="C80" s="31" t="s">
        <v>7</v>
      </c>
      <c r="D80" s="29">
        <v>140</v>
      </c>
      <c r="E80" s="29">
        <v>427</v>
      </c>
      <c r="F80" s="29">
        <v>1912</v>
      </c>
      <c r="G80" s="29">
        <v>5058</v>
      </c>
      <c r="H80" s="29">
        <v>23457</v>
      </c>
      <c r="I80" s="29">
        <v>86269</v>
      </c>
    </row>
    <row r="81" spans="2:9" ht="17" thickBot="1" x14ac:dyDescent="0.25">
      <c r="B81" s="49"/>
      <c r="C81" s="33" t="s">
        <v>0</v>
      </c>
      <c r="D81" s="30">
        <v>139</v>
      </c>
      <c r="E81" s="30">
        <v>1653</v>
      </c>
      <c r="F81" s="30">
        <v>1761</v>
      </c>
      <c r="G81" s="30">
        <v>5630</v>
      </c>
      <c r="H81" s="30">
        <v>21531</v>
      </c>
      <c r="I81" s="30">
        <v>90775</v>
      </c>
    </row>
    <row r="82" spans="2:9" ht="17" thickBot="1" x14ac:dyDescent="0.25">
      <c r="B82" s="50" t="s">
        <v>34</v>
      </c>
      <c r="C82" s="29" t="s">
        <v>7</v>
      </c>
      <c r="D82" s="29">
        <v>28</v>
      </c>
      <c r="E82" s="29">
        <v>43</v>
      </c>
      <c r="F82" s="29">
        <v>188</v>
      </c>
      <c r="G82" s="29">
        <v>2077</v>
      </c>
      <c r="H82" s="29">
        <v>1899</v>
      </c>
      <c r="I82" s="29">
        <v>11769</v>
      </c>
    </row>
    <row r="83" spans="2:9" ht="17" thickBot="1" x14ac:dyDescent="0.25">
      <c r="B83" s="50"/>
      <c r="C83" s="32" t="s">
        <v>0</v>
      </c>
      <c r="D83" s="30">
        <v>36</v>
      </c>
      <c r="E83" s="30">
        <v>215</v>
      </c>
      <c r="F83" s="30">
        <v>442</v>
      </c>
      <c r="G83" s="30">
        <v>2433</v>
      </c>
      <c r="H83" s="30">
        <v>9453</v>
      </c>
      <c r="I83" s="30">
        <v>33479</v>
      </c>
    </row>
    <row r="84" spans="2:9" x14ac:dyDescent="0.2">
      <c r="B84" s="41" t="s">
        <v>10</v>
      </c>
      <c r="C84" s="41"/>
      <c r="D84" s="41"/>
      <c r="E84" s="41"/>
      <c r="F84" s="41"/>
      <c r="G84" s="41"/>
      <c r="H84" s="41"/>
      <c r="I84" s="41"/>
    </row>
    <row r="85" spans="2:9" ht="17" thickBot="1" x14ac:dyDescent="0.25">
      <c r="B85" s="49" t="s">
        <v>33</v>
      </c>
      <c r="C85" s="31" t="s">
        <v>7</v>
      </c>
      <c r="D85" s="29">
        <v>10468</v>
      </c>
      <c r="E85" s="29">
        <v>74986</v>
      </c>
      <c r="F85" s="29">
        <v>819696</v>
      </c>
      <c r="G85" s="29">
        <v>6736336</v>
      </c>
      <c r="H85" s="29">
        <v>124830720</v>
      </c>
      <c r="I85" s="29">
        <v>1169913760</v>
      </c>
    </row>
    <row r="86" spans="2:9" ht="17" thickBot="1" x14ac:dyDescent="0.25">
      <c r="B86" s="49"/>
      <c r="C86" s="33" t="s">
        <v>0</v>
      </c>
      <c r="D86" s="30">
        <v>16295</v>
      </c>
      <c r="E86" s="30">
        <v>105793</v>
      </c>
      <c r="F86" s="30">
        <v>924478</v>
      </c>
      <c r="G86" s="30">
        <v>8587522</v>
      </c>
      <c r="H86" s="30">
        <v>143710365</v>
      </c>
      <c r="I86" s="30">
        <v>1505217574</v>
      </c>
    </row>
    <row r="87" spans="2:9" ht="17" thickBot="1" x14ac:dyDescent="0.25">
      <c r="B87" s="50" t="s">
        <v>34</v>
      </c>
      <c r="C87" s="29" t="s">
        <v>7</v>
      </c>
      <c r="D87" s="29">
        <v>6464</v>
      </c>
      <c r="E87" s="29">
        <v>40411</v>
      </c>
      <c r="F87" s="29">
        <v>257391</v>
      </c>
      <c r="G87" s="29">
        <v>2056570</v>
      </c>
      <c r="H87" s="29">
        <v>16036934</v>
      </c>
      <c r="I87" s="29">
        <v>134332383</v>
      </c>
    </row>
    <row r="88" spans="2:9" ht="17" thickBot="1" x14ac:dyDescent="0.25">
      <c r="B88" s="50"/>
      <c r="C88" s="32" t="s">
        <v>0</v>
      </c>
      <c r="D88" s="30">
        <v>6875</v>
      </c>
      <c r="E88" s="30">
        <v>53882</v>
      </c>
      <c r="F88" s="30">
        <v>390123</v>
      </c>
      <c r="G88" s="30">
        <v>3336234</v>
      </c>
      <c r="H88" s="30">
        <v>26350906</v>
      </c>
      <c r="I88" s="30">
        <v>211606918</v>
      </c>
    </row>
    <row r="89" spans="2:9" x14ac:dyDescent="0.2">
      <c r="B89" s="41" t="s">
        <v>12</v>
      </c>
      <c r="C89" s="41"/>
      <c r="D89" s="41"/>
      <c r="E89" s="41"/>
      <c r="F89" s="41"/>
      <c r="G89" s="41"/>
      <c r="H89" s="41"/>
      <c r="I89" s="41"/>
    </row>
    <row r="90" spans="2:9" ht="17" thickBot="1" x14ac:dyDescent="0.25">
      <c r="B90" s="49" t="s">
        <v>33</v>
      </c>
      <c r="C90" s="31" t="s">
        <v>7</v>
      </c>
      <c r="D90" s="29">
        <v>11652</v>
      </c>
      <c r="E90" s="29">
        <v>79942</v>
      </c>
      <c r="F90" s="29">
        <v>456484</v>
      </c>
      <c r="G90" s="29">
        <v>3266004</v>
      </c>
      <c r="H90" s="29">
        <v>23780994</v>
      </c>
      <c r="I90" s="29">
        <v>169830490</v>
      </c>
    </row>
    <row r="91" spans="2:9" ht="17" thickBot="1" x14ac:dyDescent="0.25">
      <c r="B91" s="49"/>
      <c r="C91" s="33" t="s">
        <v>0</v>
      </c>
      <c r="D91" s="30">
        <v>11706</v>
      </c>
      <c r="E91" s="30">
        <v>105622</v>
      </c>
      <c r="F91" s="30">
        <v>602532</v>
      </c>
      <c r="G91" s="30">
        <v>4403950</v>
      </c>
      <c r="H91" s="30">
        <v>31604189</v>
      </c>
      <c r="I91" s="30">
        <v>236955914</v>
      </c>
    </row>
    <row r="92" spans="2:9" ht="17" thickBot="1" x14ac:dyDescent="0.25">
      <c r="B92" s="50" t="s">
        <v>34</v>
      </c>
      <c r="C92" s="29" t="s">
        <v>7</v>
      </c>
      <c r="D92" s="29">
        <v>6129</v>
      </c>
      <c r="E92" s="29">
        <v>38180</v>
      </c>
      <c r="F92" s="29">
        <v>212064</v>
      </c>
      <c r="G92" s="29">
        <v>1552998</v>
      </c>
      <c r="H92" s="29">
        <v>11133377</v>
      </c>
      <c r="I92" s="29">
        <v>79315233</v>
      </c>
    </row>
    <row r="93" spans="2:9" ht="17" thickBot="1" x14ac:dyDescent="0.25">
      <c r="B93" s="50"/>
      <c r="C93" s="32" t="s">
        <v>0</v>
      </c>
      <c r="D93" s="30">
        <v>6285</v>
      </c>
      <c r="E93" s="30">
        <v>66016</v>
      </c>
      <c r="F93" s="30">
        <v>379644</v>
      </c>
      <c r="G93" s="30">
        <v>2482163</v>
      </c>
      <c r="H93" s="30">
        <v>17442302</v>
      </c>
      <c r="I93" s="30">
        <v>126240203</v>
      </c>
    </row>
    <row r="100" spans="7:7" x14ac:dyDescent="0.2">
      <c r="G100" s="35"/>
    </row>
    <row r="101" spans="7:7" x14ac:dyDescent="0.2">
      <c r="G101" s="35"/>
    </row>
    <row r="102" spans="7:7" x14ac:dyDescent="0.2">
      <c r="G102" s="35"/>
    </row>
    <row r="103" spans="7:7" x14ac:dyDescent="0.2">
      <c r="G103" s="35"/>
    </row>
  </sheetData>
  <mergeCells count="20">
    <mergeCell ref="B90:B91"/>
    <mergeCell ref="B92:B93"/>
    <mergeCell ref="B74:I74"/>
    <mergeCell ref="B79:I79"/>
    <mergeCell ref="B84:I84"/>
    <mergeCell ref="B89:I89"/>
    <mergeCell ref="B85:B86"/>
    <mergeCell ref="B87:B88"/>
    <mergeCell ref="B75:B76"/>
    <mergeCell ref="B77:B78"/>
    <mergeCell ref="B80:B81"/>
    <mergeCell ref="B82:B83"/>
    <mergeCell ref="C28:I28"/>
    <mergeCell ref="B5:I5"/>
    <mergeCell ref="B12:I12"/>
    <mergeCell ref="B20:I20"/>
    <mergeCell ref="B27:I27"/>
    <mergeCell ref="C6:I6"/>
    <mergeCell ref="C13:I13"/>
    <mergeCell ref="C21:I21"/>
  </mergeCells>
  <conditionalFormatting sqref="B4:C4">
    <cfRule type="colorScale" priority="1">
      <colorScale>
        <cfvo type="min"/>
        <cfvo type="max"/>
        <color rgb="FF63BE7B"/>
        <color rgb="FFFCFCFF"/>
      </colorScale>
    </cfRule>
  </conditionalFormatting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H27"/>
  <sheetViews>
    <sheetView tabSelected="1" topLeftCell="A22" workbookViewId="0">
      <selection activeCell="H43" sqref="H43"/>
    </sheetView>
  </sheetViews>
  <sheetFormatPr baseColWidth="10" defaultRowHeight="16" x14ac:dyDescent="0.2"/>
  <cols>
    <col min="2" max="2" width="21.5" customWidth="1"/>
    <col min="8" max="8" width="15.6640625" customWidth="1"/>
  </cols>
  <sheetData>
    <row r="4" spans="2:8" ht="21" thickBot="1" x14ac:dyDescent="0.3">
      <c r="B4" s="2" t="s">
        <v>11</v>
      </c>
      <c r="C4" s="36">
        <v>64</v>
      </c>
      <c r="D4" s="36">
        <v>128</v>
      </c>
      <c r="E4" s="36">
        <v>256</v>
      </c>
      <c r="F4" s="37">
        <v>512</v>
      </c>
      <c r="G4" s="37">
        <v>1024</v>
      </c>
      <c r="H4" s="37">
        <v>2048</v>
      </c>
    </row>
    <row r="5" spans="2:8" ht="17" thickTop="1" x14ac:dyDescent="0.2">
      <c r="B5" s="51" t="s">
        <v>8</v>
      </c>
      <c r="C5" s="51"/>
      <c r="D5" s="51"/>
      <c r="E5" s="51"/>
      <c r="F5" s="51"/>
      <c r="G5" s="51"/>
      <c r="H5" s="51"/>
    </row>
    <row r="6" spans="2:8" ht="17" thickBot="1" x14ac:dyDescent="0.25">
      <c r="B6" s="38" t="s">
        <v>33</v>
      </c>
      <c r="C6" s="29">
        <v>178</v>
      </c>
      <c r="D6" s="29">
        <v>366</v>
      </c>
      <c r="E6" s="29">
        <v>1621</v>
      </c>
      <c r="F6" s="29">
        <v>5959</v>
      </c>
      <c r="G6" s="29">
        <v>26023</v>
      </c>
      <c r="H6" s="29">
        <v>95559</v>
      </c>
    </row>
    <row r="7" spans="2:8" ht="17" thickBot="1" x14ac:dyDescent="0.25">
      <c r="B7" s="39" t="s">
        <v>34</v>
      </c>
      <c r="C7" s="30">
        <v>19</v>
      </c>
      <c r="D7" s="30">
        <v>70</v>
      </c>
      <c r="E7" s="30">
        <v>536</v>
      </c>
      <c r="F7" s="30">
        <v>1253</v>
      </c>
      <c r="G7" s="30">
        <v>4755</v>
      </c>
      <c r="H7" s="30">
        <v>19720</v>
      </c>
    </row>
    <row r="8" spans="2:8" ht="17" thickBot="1" x14ac:dyDescent="0.25">
      <c r="B8" s="39" t="s">
        <v>35</v>
      </c>
      <c r="C8" s="29">
        <v>144</v>
      </c>
      <c r="D8" s="29">
        <v>181</v>
      </c>
      <c r="E8" s="29">
        <v>1039</v>
      </c>
      <c r="F8" s="29">
        <v>1110</v>
      </c>
      <c r="G8" s="29">
        <v>3640</v>
      </c>
      <c r="H8" s="29">
        <v>7682</v>
      </c>
    </row>
    <row r="9" spans="2:8" ht="17" thickBot="1" x14ac:dyDescent="0.25">
      <c r="B9" s="38" t="s">
        <v>36</v>
      </c>
      <c r="C9" s="30">
        <v>158</v>
      </c>
      <c r="D9" s="30">
        <v>156</v>
      </c>
      <c r="E9" s="30">
        <v>426</v>
      </c>
      <c r="F9" s="30">
        <v>879</v>
      </c>
      <c r="G9" s="30">
        <v>2351</v>
      </c>
      <c r="H9" s="30">
        <v>12076</v>
      </c>
    </row>
    <row r="10" spans="2:8" x14ac:dyDescent="0.2">
      <c r="B10" s="52" t="s">
        <v>9</v>
      </c>
      <c r="C10" s="52"/>
      <c r="D10" s="52"/>
      <c r="E10" s="52"/>
      <c r="F10" s="52"/>
      <c r="G10" s="52"/>
      <c r="H10" s="52"/>
    </row>
    <row r="11" spans="2:8" ht="17" thickBot="1" x14ac:dyDescent="0.25">
      <c r="B11" s="38" t="s">
        <v>33</v>
      </c>
      <c r="C11" s="29">
        <v>134</v>
      </c>
      <c r="D11" s="29">
        <v>329</v>
      </c>
      <c r="E11" s="29">
        <v>1407</v>
      </c>
      <c r="F11" s="29">
        <v>5237</v>
      </c>
      <c r="G11" s="29">
        <v>22007</v>
      </c>
      <c r="H11" s="29">
        <v>79377</v>
      </c>
    </row>
    <row r="12" spans="2:8" ht="17" thickBot="1" x14ac:dyDescent="0.25">
      <c r="B12" s="39" t="s">
        <v>34</v>
      </c>
      <c r="C12" s="30">
        <v>9</v>
      </c>
      <c r="D12" s="30">
        <v>22</v>
      </c>
      <c r="E12" s="30">
        <v>136</v>
      </c>
      <c r="F12" s="30">
        <v>473</v>
      </c>
      <c r="G12" s="30">
        <v>1711</v>
      </c>
      <c r="H12" s="30">
        <v>7931</v>
      </c>
    </row>
    <row r="13" spans="2:8" ht="17" thickBot="1" x14ac:dyDescent="0.25">
      <c r="B13" s="39" t="s">
        <v>35</v>
      </c>
      <c r="C13" s="29">
        <v>146</v>
      </c>
      <c r="D13" s="29">
        <v>91</v>
      </c>
      <c r="E13" s="29">
        <v>1033</v>
      </c>
      <c r="F13" s="29">
        <v>700</v>
      </c>
      <c r="G13" s="29">
        <v>1584</v>
      </c>
      <c r="H13" s="29">
        <v>5396</v>
      </c>
    </row>
    <row r="14" spans="2:8" ht="17" thickBot="1" x14ac:dyDescent="0.25">
      <c r="B14" s="38" t="s">
        <v>36</v>
      </c>
      <c r="C14" s="30">
        <v>93</v>
      </c>
      <c r="D14" s="30">
        <v>186</v>
      </c>
      <c r="E14" s="30">
        <v>372</v>
      </c>
      <c r="F14" s="30">
        <v>1864</v>
      </c>
      <c r="G14" s="30">
        <v>2019</v>
      </c>
      <c r="H14" s="30">
        <v>7333</v>
      </c>
    </row>
    <row r="15" spans="2:8" x14ac:dyDescent="0.2">
      <c r="B15" s="41" t="s">
        <v>10</v>
      </c>
      <c r="C15" s="41"/>
      <c r="D15" s="41"/>
      <c r="E15" s="41"/>
      <c r="F15" s="41"/>
      <c r="G15" s="41"/>
      <c r="H15" s="41"/>
    </row>
    <row r="16" spans="2:8" ht="17" thickBot="1" x14ac:dyDescent="0.25">
      <c r="B16" s="38" t="s">
        <v>33</v>
      </c>
      <c r="C16" s="29">
        <v>9240</v>
      </c>
      <c r="D16" s="29">
        <v>72754</v>
      </c>
      <c r="E16" s="29">
        <v>611564</v>
      </c>
      <c r="F16" s="29">
        <v>6625372</v>
      </c>
      <c r="G16" s="29">
        <v>75211491</v>
      </c>
      <c r="H16" s="29">
        <v>1306827989</v>
      </c>
    </row>
    <row r="17" spans="2:8" ht="17" thickBot="1" x14ac:dyDescent="0.25">
      <c r="B17" s="39" t="s">
        <v>34</v>
      </c>
      <c r="C17" s="30">
        <v>4523</v>
      </c>
      <c r="D17" s="30">
        <v>31951</v>
      </c>
      <c r="E17" s="30">
        <v>251819</v>
      </c>
      <c r="F17" s="30">
        <v>2112002</v>
      </c>
      <c r="G17" s="30">
        <v>15507731</v>
      </c>
      <c r="H17" s="30">
        <v>129207133</v>
      </c>
    </row>
    <row r="18" spans="2:8" ht="17" thickBot="1" x14ac:dyDescent="0.25">
      <c r="B18" s="39" t="s">
        <v>35</v>
      </c>
      <c r="C18" s="29">
        <v>2394</v>
      </c>
      <c r="D18" s="29">
        <v>8927</v>
      </c>
      <c r="E18" s="29">
        <v>62498</v>
      </c>
      <c r="F18" s="29">
        <v>506833</v>
      </c>
      <c r="G18" s="29">
        <v>4002474</v>
      </c>
      <c r="H18" s="29">
        <v>34591301</v>
      </c>
    </row>
    <row r="19" spans="2:8" ht="17" thickBot="1" x14ac:dyDescent="0.25">
      <c r="B19" s="38" t="s">
        <v>36</v>
      </c>
      <c r="C19" s="30">
        <v>1174</v>
      </c>
      <c r="D19" s="30">
        <v>9012</v>
      </c>
      <c r="E19" s="30">
        <v>69088</v>
      </c>
      <c r="F19" s="30">
        <v>861701</v>
      </c>
      <c r="G19" s="30">
        <v>9674757</v>
      </c>
      <c r="H19" s="30">
        <v>199788184</v>
      </c>
    </row>
    <row r="20" spans="2:8" x14ac:dyDescent="0.2">
      <c r="B20" s="41" t="s">
        <v>12</v>
      </c>
      <c r="C20" s="41"/>
      <c r="D20" s="41"/>
      <c r="E20" s="41"/>
      <c r="F20" s="41"/>
      <c r="G20" s="41"/>
      <c r="H20" s="41"/>
    </row>
    <row r="21" spans="2:8" ht="17" thickBot="1" x14ac:dyDescent="0.25">
      <c r="B21" s="38" t="s">
        <v>33</v>
      </c>
      <c r="C21" s="29">
        <v>8933</v>
      </c>
      <c r="D21" s="29">
        <v>69868</v>
      </c>
      <c r="E21" s="29">
        <v>459801</v>
      </c>
      <c r="F21" s="29">
        <v>3510083</v>
      </c>
      <c r="G21" s="29">
        <v>23281382</v>
      </c>
      <c r="H21" s="29">
        <v>169747146</v>
      </c>
    </row>
    <row r="22" spans="2:8" ht="17" thickBot="1" x14ac:dyDescent="0.25">
      <c r="B22" s="39" t="s">
        <v>34</v>
      </c>
      <c r="C22" s="30">
        <v>5719</v>
      </c>
      <c r="D22" s="30">
        <v>38028</v>
      </c>
      <c r="E22" s="30">
        <v>222509</v>
      </c>
      <c r="F22" s="30">
        <v>1567414</v>
      </c>
      <c r="G22" s="30">
        <v>10931391</v>
      </c>
      <c r="H22" s="30">
        <v>79092586</v>
      </c>
    </row>
    <row r="23" spans="2:8" ht="17" thickBot="1" x14ac:dyDescent="0.25">
      <c r="B23" s="39" t="s">
        <v>35</v>
      </c>
      <c r="C23" s="29">
        <v>3708</v>
      </c>
      <c r="D23" s="29">
        <v>33584</v>
      </c>
      <c r="E23" s="29">
        <v>80185</v>
      </c>
      <c r="F23" s="29">
        <v>436095</v>
      </c>
      <c r="G23" s="29">
        <v>3123127</v>
      </c>
      <c r="H23" s="29">
        <v>22435655</v>
      </c>
    </row>
    <row r="24" spans="2:8" ht="17" thickBot="1" x14ac:dyDescent="0.25">
      <c r="B24" s="38" t="s">
        <v>36</v>
      </c>
      <c r="C24" s="30">
        <v>3696</v>
      </c>
      <c r="D24" s="30">
        <v>30193</v>
      </c>
      <c r="E24" s="30">
        <v>79502</v>
      </c>
      <c r="F24" s="30">
        <v>439434</v>
      </c>
      <c r="G24" s="30">
        <v>3104304</v>
      </c>
      <c r="H24" s="30">
        <v>21721080</v>
      </c>
    </row>
    <row r="25" spans="2:8" x14ac:dyDescent="0.2">
      <c r="B25" s="41" t="s">
        <v>12</v>
      </c>
      <c r="C25" s="41"/>
      <c r="D25" s="41"/>
      <c r="E25" s="41"/>
      <c r="F25" s="41"/>
      <c r="G25" s="41"/>
      <c r="H25" s="41"/>
    </row>
    <row r="26" spans="2:8" ht="17" thickBot="1" x14ac:dyDescent="0.25">
      <c r="B26" s="39" t="s">
        <v>35</v>
      </c>
      <c r="C26" s="30">
        <v>2718</v>
      </c>
      <c r="D26" s="30">
        <v>33749</v>
      </c>
      <c r="E26" s="30">
        <v>85599</v>
      </c>
      <c r="F26" s="30">
        <v>590852</v>
      </c>
      <c r="G26" s="30">
        <v>4730407</v>
      </c>
      <c r="H26" s="30">
        <v>30505949</v>
      </c>
    </row>
    <row r="27" spans="2:8" ht="17" thickBot="1" x14ac:dyDescent="0.25">
      <c r="B27" s="38" t="s">
        <v>36</v>
      </c>
      <c r="C27" s="30">
        <v>2029</v>
      </c>
      <c r="D27" s="30">
        <v>40473</v>
      </c>
      <c r="E27" s="30">
        <v>84061</v>
      </c>
      <c r="F27" s="30">
        <v>539326</v>
      </c>
      <c r="G27" s="30">
        <v>4058329</v>
      </c>
      <c r="H27" s="30">
        <v>28914573</v>
      </c>
    </row>
  </sheetData>
  <mergeCells count="5">
    <mergeCell ref="B5:H5"/>
    <mergeCell ref="B10:H10"/>
    <mergeCell ref="B15:H15"/>
    <mergeCell ref="B20:H20"/>
    <mergeCell ref="B25:H25"/>
  </mergeCells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Theory approximate</vt:lpstr>
      <vt:lpstr>Report</vt:lpstr>
      <vt:lpstr>Report2</vt:lpstr>
      <vt:lpstr>Report3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Константин Потемкин</dc:creator>
  <cp:lastModifiedBy>Константин Потемкин</cp:lastModifiedBy>
  <dcterms:created xsi:type="dcterms:W3CDTF">2015-10-18T15:55:19Z</dcterms:created>
  <dcterms:modified xsi:type="dcterms:W3CDTF">2015-12-19T14:49:38Z</dcterms:modified>
</cp:coreProperties>
</file>