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teczek\Desktop\excele\"/>
    </mc:Choice>
  </mc:AlternateContent>
  <xr:revisionPtr revIDLastSave="0" documentId="8_{9160319C-671D-4807-B410-FFFC742C6D4F}" xr6:coauthVersionLast="47" xr6:coauthVersionMax="47" xr10:uidLastSave="{00000000-0000-0000-0000-000000000000}"/>
  <bookViews>
    <workbookView xWindow="28680" yWindow="-120" windowWidth="29040" windowHeight="15840" xr2:uid="{16F3F8E5-CF21-4EE1-9C48-4AABCBFCD05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1" l="1"/>
  <c r="K31" i="1"/>
  <c r="U29" i="1"/>
  <c r="P29" i="1"/>
  <c r="N29" i="1"/>
  <c r="J30" i="1"/>
  <c r="I27" i="1"/>
  <c r="I26" i="1"/>
  <c r="I25" i="1"/>
  <c r="I23" i="1"/>
  <c r="I21" i="1"/>
  <c r="I19" i="1"/>
  <c r="I17" i="1"/>
  <c r="J15" i="1"/>
  <c r="I15" i="1"/>
  <c r="J13" i="1"/>
  <c r="I13" i="1"/>
  <c r="J11" i="1"/>
  <c r="I11" i="1"/>
  <c r="J9" i="1"/>
  <c r="N3" i="1"/>
  <c r="I9" i="1"/>
</calcChain>
</file>

<file path=xl/sharedStrings.xml><?xml version="1.0" encoding="utf-8"?>
<sst xmlns="http://schemas.openxmlformats.org/spreadsheetml/2006/main" count="20" uniqueCount="20">
  <si>
    <t>Praca Tak</t>
  </si>
  <si>
    <t>Praca NIE</t>
  </si>
  <si>
    <t>co najwyzej srednie</t>
  </si>
  <si>
    <t>powyzej sredniegho</t>
  </si>
  <si>
    <t xml:space="preserve">1. </t>
  </si>
  <si>
    <t>calosc</t>
  </si>
  <si>
    <t>2.</t>
  </si>
  <si>
    <t>3.</t>
  </si>
  <si>
    <t>4.</t>
  </si>
  <si>
    <t>5.</t>
  </si>
  <si>
    <t>6.</t>
  </si>
  <si>
    <t>7.</t>
  </si>
  <si>
    <t>istnieje duza roznica pomiedzy osobami z wyksztalceniem wyzszym i wyksztalceniem srednim w skutecznym zdobywaniu zatrudnienia</t>
  </si>
  <si>
    <t>8.</t>
  </si>
  <si>
    <t>istnieja prawie 4 krotnie mniejsze szanse na znalezienie pracy przez osobe z wykstzlecniem po najwzyej srednim niż na osobe z wyksztalceniem powyzej sredniego</t>
  </si>
  <si>
    <t>9.</t>
  </si>
  <si>
    <t>ZAD 9 WYNIK =</t>
  </si>
  <si>
    <t>10.</t>
  </si>
  <si>
    <t>C=</t>
  </si>
  <si>
    <t>ten znaczek=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</si>
</sst>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574D-E6E8-4B4B-B09B-7E13D64969A7}">
  <dimension ref="H3:U31"/>
  <sheetViews>
    <sheetView tabSelected="1" workbookViewId="0">
      <selection activeCell="L26" sqref="L26"/>
    </sheetView>
  </sheetViews>
  <sheetFormatPr defaultRowHeight="15" x14ac:dyDescent="0.25"/>
  <cols>
    <col min="8" max="8" width="30.28515625" customWidth="1"/>
    <col min="9" max="9" width="13.42578125" customWidth="1"/>
    <col min="10" max="10" width="14.5703125" customWidth="1"/>
  </cols>
  <sheetData>
    <row r="3" spans="8:14" x14ac:dyDescent="0.25">
      <c r="I3" t="s">
        <v>0</v>
      </c>
      <c r="J3" t="s">
        <v>1</v>
      </c>
      <c r="M3" t="s">
        <v>5</v>
      </c>
      <c r="N3">
        <f>I4+J4+J5+I5</f>
        <v>1329</v>
      </c>
    </row>
    <row r="4" spans="8:14" x14ac:dyDescent="0.25">
      <c r="H4" t="s">
        <v>2</v>
      </c>
      <c r="I4">
        <v>111</v>
      </c>
      <c r="J4">
        <v>902</v>
      </c>
    </row>
    <row r="5" spans="8:14" x14ac:dyDescent="0.25">
      <c r="H5" t="s">
        <v>3</v>
      </c>
      <c r="I5">
        <v>145</v>
      </c>
      <c r="J5">
        <v>171</v>
      </c>
    </row>
    <row r="9" spans="8:14" x14ac:dyDescent="0.25">
      <c r="H9" t="s">
        <v>4</v>
      </c>
      <c r="I9">
        <f>I4+J4</f>
        <v>1013</v>
      </c>
      <c r="J9" s="1">
        <f>I9/N3</f>
        <v>0.76222723852520691</v>
      </c>
    </row>
    <row r="11" spans="8:14" x14ac:dyDescent="0.25">
      <c r="H11" t="s">
        <v>6</v>
      </c>
      <c r="I11">
        <f>I5+J5</f>
        <v>316</v>
      </c>
      <c r="J11" s="1">
        <f>I11/N3</f>
        <v>0.23777276147479307</v>
      </c>
    </row>
    <row r="13" spans="8:14" x14ac:dyDescent="0.25">
      <c r="H13" t="s">
        <v>7</v>
      </c>
      <c r="I13">
        <f>I4+I5</f>
        <v>256</v>
      </c>
      <c r="J13" s="1">
        <f>I13/N3</f>
        <v>0.19262603461249059</v>
      </c>
    </row>
    <row r="15" spans="8:14" x14ac:dyDescent="0.25">
      <c r="H15" t="s">
        <v>8</v>
      </c>
      <c r="I15">
        <f>J4+J5</f>
        <v>1073</v>
      </c>
      <c r="J15" s="1">
        <f>I15/N3</f>
        <v>0.80737396538750938</v>
      </c>
    </row>
    <row r="17" spans="8:21" x14ac:dyDescent="0.25">
      <c r="H17" t="s">
        <v>9</v>
      </c>
      <c r="I17" s="1">
        <f>I4/(I4+J4)</f>
        <v>0.10957551826258638</v>
      </c>
    </row>
    <row r="19" spans="8:21" x14ac:dyDescent="0.25">
      <c r="H19" t="s">
        <v>10</v>
      </c>
      <c r="I19" s="1">
        <f>I5/(I5+J5)</f>
        <v>0.45886075949367089</v>
      </c>
    </row>
    <row r="21" spans="8:21" x14ac:dyDescent="0.25">
      <c r="H21" t="s">
        <v>11</v>
      </c>
      <c r="I21" s="1">
        <f>I17-I19</f>
        <v>-0.34928524123108451</v>
      </c>
      <c r="J21" t="s">
        <v>12</v>
      </c>
    </row>
    <row r="23" spans="8:21" x14ac:dyDescent="0.25">
      <c r="H23" t="s">
        <v>13</v>
      </c>
      <c r="I23">
        <f>(I4/(I4+J4))/(I5/(I5+J5))</f>
        <v>0.23879906048949859</v>
      </c>
      <c r="J23" t="s">
        <v>14</v>
      </c>
    </row>
    <row r="25" spans="8:21" x14ac:dyDescent="0.25">
      <c r="H25" t="s">
        <v>15</v>
      </c>
      <c r="I25">
        <f>POWER(((I4*J5)-(I5*J4)),2)</f>
        <v>12501252481</v>
      </c>
    </row>
    <row r="26" spans="8:21" x14ac:dyDescent="0.25">
      <c r="I26">
        <f>N3*I25</f>
        <v>16614164547249</v>
      </c>
    </row>
    <row r="27" spans="8:21" x14ac:dyDescent="0.25">
      <c r="H27" t="s">
        <v>16</v>
      </c>
      <c r="I27">
        <f>I26/(I13*I11*I9*I15)</f>
        <v>188.94799689253119</v>
      </c>
    </row>
    <row r="29" spans="8:21" x14ac:dyDescent="0.25">
      <c r="N29">
        <f>SQRT(I27/N3)</f>
        <v>0.37705843063744299</v>
      </c>
      <c r="P29" t="e">
        <f xml:space="preserve"> CHAR((I4*J5)-(I5*J4))</f>
        <v>#VALUE!</v>
      </c>
      <c r="U29">
        <f>SQRT(195.44/1339)</f>
        <v>0.38204668745660469</v>
      </c>
    </row>
    <row r="30" spans="8:21" x14ac:dyDescent="0.25">
      <c r="H30" t="s">
        <v>17</v>
      </c>
      <c r="I30" t="s">
        <v>18</v>
      </c>
      <c r="J30">
        <f>SQRT(I27/(I27+N3))</f>
        <v>0.35281147297076737</v>
      </c>
    </row>
    <row r="31" spans="8:21" x14ac:dyDescent="0.25">
      <c r="I31" t="s">
        <v>19</v>
      </c>
      <c r="J31">
        <f>SQRT(I27/N3)*-1</f>
        <v>-0.37705843063744299</v>
      </c>
      <c r="K31">
        <f>(I4*J5)-(I5*J4)</f>
        <v>-111809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kosteczek</dc:creator>
  <cp:lastModifiedBy>kosteczek</cp:lastModifiedBy>
  <dcterms:created xsi:type="dcterms:W3CDTF">2022-11-27T16:52:41Z</dcterms:created>
  <dcterms:modified xsi:type="dcterms:W3CDTF">2022-11-27T17:24:01Z</dcterms:modified>
</cp:coreProperties>
</file>